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ייעוץ מס\אישי\"/>
    </mc:Choice>
  </mc:AlternateContent>
  <bookViews>
    <workbookView xWindow="0" yWindow="0" windowWidth="38400" windowHeight="17730"/>
  </bookViews>
  <sheets>
    <sheet name="גיליון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9" i="2" l="1"/>
  <c r="H19" i="2" l="1"/>
  <c r="I19" i="2"/>
  <c r="J19" i="2"/>
  <c r="B32" i="2" s="1"/>
  <c r="K19" i="2"/>
  <c r="G19" i="2"/>
  <c r="D13" i="2"/>
  <c r="E13" i="2" s="1"/>
  <c r="D12" i="2"/>
  <c r="F12" i="2" s="1"/>
  <c r="D11" i="2"/>
  <c r="E11" i="2" s="1"/>
  <c r="D10" i="2"/>
  <c r="F10" i="2" s="1"/>
  <c r="D9" i="2"/>
  <c r="E9" i="2" s="1"/>
  <c r="D8" i="2"/>
  <c r="F8" i="2" s="1"/>
  <c r="B15" i="2"/>
  <c r="B28" i="2" s="1"/>
  <c r="C29" i="2" s="1"/>
  <c r="B29" i="2" s="1"/>
  <c r="B33" i="2" l="1"/>
  <c r="C34" i="2" s="1"/>
  <c r="B34" i="2" s="1"/>
  <c r="C18" i="2"/>
  <c r="C21" i="2" s="1"/>
  <c r="D15" i="2"/>
  <c r="F15" i="2" s="1"/>
  <c r="E12" i="2"/>
  <c r="F9" i="2"/>
  <c r="E8" i="2"/>
  <c r="F13" i="2"/>
  <c r="E10" i="2"/>
  <c r="F11" i="2"/>
  <c r="E15" i="2" l="1"/>
</calcChain>
</file>

<file path=xl/sharedStrings.xml><?xml version="1.0" encoding="utf-8"?>
<sst xmlns="http://schemas.openxmlformats.org/spreadsheetml/2006/main" count="34" uniqueCount="30">
  <si>
    <t>1-2</t>
  </si>
  <si>
    <t>3-4</t>
  </si>
  <si>
    <t>5-6</t>
  </si>
  <si>
    <t>7-8</t>
  </si>
  <si>
    <t>9-10</t>
  </si>
  <si>
    <t>11-12</t>
  </si>
  <si>
    <t>סה"כ</t>
  </si>
  <si>
    <t>מענקים</t>
  </si>
  <si>
    <t>ראשונה</t>
  </si>
  <si>
    <t>שניה</t>
  </si>
  <si>
    <t>שלישית</t>
  </si>
  <si>
    <t>עסק קטן</t>
  </si>
  <si>
    <t>סיוע</t>
  </si>
  <si>
    <t>סה"כ מענקים</t>
  </si>
  <si>
    <t>סיכום</t>
  </si>
  <si>
    <t xml:space="preserve">מענק הוצאות </t>
  </si>
  <si>
    <t>מענק סיוע</t>
  </si>
  <si>
    <t>המענק הנוסף:</t>
  </si>
  <si>
    <t>מחזור עסקי</t>
  </si>
  <si>
    <t>יש למלא את השדות הצהובים בלבד</t>
  </si>
  <si>
    <t>טבלת עזר לרישום וחישוב המענקים לעסקים עם מחזור עד 300 אלף</t>
  </si>
  <si>
    <t>סה"כ שנתי+מענקי הוצאות</t>
  </si>
  <si>
    <t>גובה הפגיעה השנתית בהכנסות</t>
  </si>
  <si>
    <t>גובה המענק הנוסף:</t>
  </si>
  <si>
    <t>ירידה ב 25% ועד 40%</t>
  </si>
  <si>
    <t>ירידה ב 40% ועד 60%</t>
  </si>
  <si>
    <t>ירידה מעל 60%</t>
  </si>
  <si>
    <t>שלילת הזכאות או מענק חלקי</t>
  </si>
  <si>
    <t>מחזור שנתי+מענקי הוצאות, גדול מהמחזור ב 2019 לא זכאי</t>
  </si>
  <si>
    <t>מחזור שנתי+מענקי הוצאות, בירידה של 90% ומעלה זכאי ל 65% מגובה המענק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</si>
</sst>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</numFmts>
  <fonts count="1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4"/>
      <name val="Arial"/>
      <family val="2"/>
      <charset val="177"/>
      <scheme val="minor"/>
    </font>
    <font>
      <b/>
      <sz val="11"/>
      <color theme="4"/>
      <name val="Arial"/>
      <family val="2"/>
      <scheme val="minor"/>
    </font>
    <font>
      <sz val="11"/>
      <color theme="0" tint="-0.249977111117893"/>
      <name val="Arial"/>
      <family val="2"/>
      <charset val="177"/>
      <scheme val="minor"/>
    </font>
    <font>
      <b/>
      <u/>
      <sz val="16"/>
      <name val="Arial"/>
      <family val="2"/>
      <scheme val="minor"/>
    </font>
    <font>
      <b/>
      <u/>
      <sz val="14"/>
      <name val="Arial"/>
      <family val="2"/>
      <scheme val="minor"/>
    </font>
    <font>
      <sz val="12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164" fontId="2" fillId="2" borderId="3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49" fontId="0" fillId="0" borderId="2" xfId="2" applyNumberFormat="1" applyFont="1" applyBorder="1" applyAlignment="1" applyProtection="1">
      <alignment horizontal="center" vertical="center"/>
    </xf>
    <xf numFmtId="44" fontId="0" fillId="3" borderId="0" xfId="2" applyFont="1" applyFill="1" applyAlignment="1" applyProtection="1">
      <alignment horizontal="center" vertical="center"/>
    </xf>
    <xf numFmtId="0" fontId="3" fillId="0" borderId="0" xfId="0" applyFont="1" applyProtection="1"/>
    <xf numFmtId="9" fontId="3" fillId="0" borderId="1" xfId="1" applyFont="1" applyBorder="1" applyAlignment="1" applyProtection="1">
      <alignment horizontal="center" vertical="center"/>
    </xf>
    <xf numFmtId="164" fontId="4" fillId="0" borderId="4" xfId="0" applyNumberFormat="1" applyFont="1" applyBorder="1" applyProtection="1"/>
    <xf numFmtId="164" fontId="5" fillId="4" borderId="2" xfId="0" applyNumberFormat="1" applyFont="1" applyFill="1" applyBorder="1" applyProtection="1"/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64" fontId="0" fillId="0" borderId="0" xfId="0" applyNumberFormat="1"/>
    <xf numFmtId="0" fontId="3" fillId="0" borderId="0" xfId="0" applyFont="1"/>
    <xf numFmtId="164" fontId="3" fillId="0" borderId="5" xfId="0" applyNumberFormat="1" applyFont="1" applyBorder="1"/>
    <xf numFmtId="0" fontId="7" fillId="5" borderId="0" xfId="0" applyFont="1" applyFill="1" applyProtection="1"/>
    <xf numFmtId="0" fontId="0" fillId="5" borderId="0" xfId="0" applyFill="1" applyProtection="1"/>
    <xf numFmtId="0" fontId="9" fillId="5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7" fillId="5" borderId="0" xfId="0" applyFont="1" applyFill="1" applyAlignment="1" applyProtection="1"/>
    <xf numFmtId="0" fontId="0" fillId="0" borderId="6" xfId="0" applyBorder="1" applyProtection="1"/>
    <xf numFmtId="0" fontId="0" fillId="0" borderId="7" xfId="0" applyBorder="1" applyProtection="1"/>
    <xf numFmtId="164" fontId="6" fillId="0" borderId="8" xfId="0" applyNumberFormat="1" applyFont="1" applyBorder="1" applyProtection="1"/>
    <xf numFmtId="0" fontId="0" fillId="0" borderId="9" xfId="0" applyBorder="1" applyProtection="1"/>
    <xf numFmtId="0" fontId="3" fillId="0" borderId="10" xfId="0" applyFont="1" applyBorder="1" applyProtection="1"/>
    <xf numFmtId="0" fontId="3" fillId="0" borderId="6" xfId="0" applyFont="1" applyBorder="1" applyProtection="1"/>
    <xf numFmtId="0" fontId="0" fillId="0" borderId="8" xfId="0" applyBorder="1" applyProtection="1"/>
    <xf numFmtId="0" fontId="0" fillId="0" borderId="9" xfId="0" applyBorder="1"/>
    <xf numFmtId="164" fontId="5" fillId="4" borderId="2" xfId="0" applyNumberFormat="1" applyFont="1" applyFill="1" applyBorder="1" applyAlignment="1" applyProtection="1">
      <alignment readingOrder="2"/>
    </xf>
    <xf numFmtId="0" fontId="8" fillId="0" borderId="0" xfId="0" applyFont="1"/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95250</xdr:colOff>
      <xdr:row>0</xdr:row>
      <xdr:rowOff>66676</xdr:rowOff>
    </xdr:from>
    <xdr:to>
      <xdr:col>14</xdr:col>
      <xdr:colOff>162677</xdr:colOff>
      <xdr:row>8</xdr:row>
      <xdr:rowOff>137056</xdr:rowOff>
    </xdr:to>
    <xdr:pic>
      <xdr:nvPicPr>
        <xdr:cNvPr id="2" name="תמונה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6383323" y="66676"/>
          <a:ext cx="2124827" cy="1670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rightToLeft="1" tabSelected="1" workbookViewId="0">
      <selection activeCell="C37" sqref="C37"/>
    </sheetView>
  </sheetViews>
  <sheetFormatPr defaultRowHeight="14.25" x14ac:dyDescent="0.2"/>
  <cols>
    <col min="1" max="1" width="5.5" bestFit="1" customWidth="1"/>
    <col min="2" max="3" width="12.375" customWidth="1"/>
    <col min="4" max="4" width="1.5" customWidth="1"/>
    <col min="5" max="5" width="5" bestFit="1" customWidth="1"/>
    <col min="6" max="6" width="7" customWidth="1"/>
    <col min="7" max="11" width="10.25" customWidth="1"/>
  </cols>
  <sheetData>
    <row r="1" spans="1:11" ht="20.25" x14ac:dyDescent="0.3">
      <c r="A1" s="2"/>
      <c r="B1" s="2"/>
      <c r="C1" s="20" t="s">
        <v>20</v>
      </c>
      <c r="D1" s="20"/>
      <c r="E1" s="20"/>
      <c r="F1" s="20"/>
      <c r="G1" s="20"/>
      <c r="H1" s="20"/>
      <c r="I1" s="20"/>
      <c r="J1" s="20"/>
      <c r="K1" s="2"/>
    </row>
    <row r="2" spans="1:11" ht="20.25" customHeight="1" x14ac:dyDescent="0.2">
      <c r="A2" s="2"/>
      <c r="B2" s="2"/>
      <c r="C2" s="2"/>
      <c r="D2" s="2"/>
      <c r="E2" s="2"/>
      <c r="F2" s="17" t="s">
        <v>19</v>
      </c>
      <c r="G2" s="17"/>
      <c r="H2" s="17"/>
      <c r="I2" s="17"/>
      <c r="J2" s="2"/>
      <c r="K2" s="2"/>
    </row>
    <row r="3" spans="1:11" ht="20.25" x14ac:dyDescent="0.3">
      <c r="A3" s="2"/>
      <c r="B3" s="2"/>
      <c r="C3" s="2"/>
      <c r="D3" s="2"/>
      <c r="E3" s="2"/>
      <c r="F3" s="15"/>
      <c r="G3" s="15"/>
      <c r="H3" s="15"/>
      <c r="I3" s="16"/>
      <c r="J3" s="2"/>
      <c r="K3" s="2"/>
    </row>
    <row r="4" spans="1:1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">
      <c r="A5" s="2"/>
      <c r="B5" s="2"/>
      <c r="C5" s="2"/>
      <c r="D5" s="2"/>
      <c r="E5" s="2"/>
      <c r="F5" s="2"/>
      <c r="G5" s="18" t="s">
        <v>7</v>
      </c>
      <c r="H5" s="18"/>
      <c r="I5" s="18"/>
      <c r="J5" s="18"/>
      <c r="K5" s="18"/>
    </row>
    <row r="6" spans="1:11" x14ac:dyDescent="0.2">
      <c r="A6" s="2"/>
      <c r="B6" s="2">
        <v>2019</v>
      </c>
      <c r="C6" s="2">
        <v>2020</v>
      </c>
      <c r="D6" s="2"/>
      <c r="E6" s="2"/>
      <c r="F6" s="2"/>
      <c r="G6" s="19" t="s">
        <v>8</v>
      </c>
      <c r="H6" s="19" t="s">
        <v>9</v>
      </c>
      <c r="I6" s="19" t="s">
        <v>10</v>
      </c>
      <c r="J6" s="19" t="s">
        <v>15</v>
      </c>
      <c r="K6" s="19" t="s">
        <v>16</v>
      </c>
    </row>
    <row r="7" spans="1:11" ht="6.75" customHeight="1" thickBo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5.75" thickBot="1" x14ac:dyDescent="0.3">
      <c r="A8" s="4" t="s">
        <v>0</v>
      </c>
      <c r="B8" s="1">
        <v>15000</v>
      </c>
      <c r="C8" s="1">
        <v>5000</v>
      </c>
      <c r="D8" s="5">
        <f t="shared" ref="D8:D13" si="0">C8-B8</f>
        <v>-10000</v>
      </c>
      <c r="E8" s="6" t="str">
        <f t="shared" ref="E8:E13" si="1">IF(D8&lt;0,"ירידה","עליה")</f>
        <v>ירידה</v>
      </c>
      <c r="F8" s="7">
        <f t="shared" ref="F8:F13" si="2">D8/B8</f>
        <v>-0.66666666666666663</v>
      </c>
      <c r="G8" s="1"/>
      <c r="H8" s="1"/>
      <c r="I8" s="1"/>
      <c r="J8" s="1"/>
      <c r="K8" s="1"/>
    </row>
    <row r="9" spans="1:11" ht="15.75" thickBot="1" x14ac:dyDescent="0.3">
      <c r="A9" s="4" t="s">
        <v>1</v>
      </c>
      <c r="B9" s="1">
        <v>15000</v>
      </c>
      <c r="C9" s="1">
        <v>5000</v>
      </c>
      <c r="D9" s="5">
        <f t="shared" si="0"/>
        <v>-10000</v>
      </c>
      <c r="E9" s="6" t="str">
        <f t="shared" si="1"/>
        <v>ירידה</v>
      </c>
      <c r="F9" s="7">
        <f t="shared" si="2"/>
        <v>-0.66666666666666663</v>
      </c>
      <c r="G9" s="1"/>
      <c r="H9" s="1"/>
      <c r="I9" s="1"/>
      <c r="J9" s="1"/>
      <c r="K9" s="1"/>
    </row>
    <row r="10" spans="1:11" ht="15.75" thickBot="1" x14ac:dyDescent="0.3">
      <c r="A10" s="4" t="s">
        <v>2</v>
      </c>
      <c r="B10" s="1">
        <v>15000</v>
      </c>
      <c r="C10" s="1">
        <v>5000</v>
      </c>
      <c r="D10" s="5">
        <f t="shared" si="0"/>
        <v>-10000</v>
      </c>
      <c r="E10" s="6" t="str">
        <f t="shared" si="1"/>
        <v>ירידה</v>
      </c>
      <c r="F10" s="7">
        <f t="shared" si="2"/>
        <v>-0.66666666666666663</v>
      </c>
      <c r="G10" s="1"/>
      <c r="H10" s="1"/>
      <c r="I10" s="1"/>
      <c r="J10" s="1"/>
      <c r="K10" s="1"/>
    </row>
    <row r="11" spans="1:11" ht="15.75" thickBot="1" x14ac:dyDescent="0.3">
      <c r="A11" s="4" t="s">
        <v>3</v>
      </c>
      <c r="B11" s="1">
        <v>15000</v>
      </c>
      <c r="C11" s="1">
        <v>5000</v>
      </c>
      <c r="D11" s="5">
        <f t="shared" si="0"/>
        <v>-10000</v>
      </c>
      <c r="E11" s="6" t="str">
        <f t="shared" si="1"/>
        <v>ירידה</v>
      </c>
      <c r="F11" s="7">
        <f t="shared" si="2"/>
        <v>-0.66666666666666663</v>
      </c>
      <c r="G11" s="1"/>
      <c r="H11" s="1"/>
      <c r="I11" s="1"/>
      <c r="J11" s="1"/>
      <c r="K11" s="1"/>
    </row>
    <row r="12" spans="1:11" ht="15.75" thickBot="1" x14ac:dyDescent="0.3">
      <c r="A12" s="4" t="s">
        <v>4</v>
      </c>
      <c r="B12" s="1">
        <v>15000</v>
      </c>
      <c r="C12" s="1">
        <v>5000</v>
      </c>
      <c r="D12" s="5">
        <f t="shared" si="0"/>
        <v>-10000</v>
      </c>
      <c r="E12" s="6" t="str">
        <f t="shared" si="1"/>
        <v>ירידה</v>
      </c>
      <c r="F12" s="7">
        <f t="shared" si="2"/>
        <v>-0.66666666666666663</v>
      </c>
      <c r="G12" s="1"/>
      <c r="H12" s="1"/>
      <c r="I12" s="1"/>
      <c r="J12" s="1"/>
      <c r="K12" s="1"/>
    </row>
    <row r="13" spans="1:11" ht="15.75" thickBot="1" x14ac:dyDescent="0.3">
      <c r="A13" s="4" t="s">
        <v>5</v>
      </c>
      <c r="B13" s="1">
        <v>15000</v>
      </c>
      <c r="C13" s="1">
        <v>5000</v>
      </c>
      <c r="D13" s="5">
        <f t="shared" si="0"/>
        <v>-10000</v>
      </c>
      <c r="E13" s="6" t="str">
        <f t="shared" si="1"/>
        <v>ירידה</v>
      </c>
      <c r="F13" s="7">
        <f t="shared" si="2"/>
        <v>-0.66666666666666663</v>
      </c>
      <c r="G13" s="1"/>
      <c r="H13" s="1"/>
      <c r="I13" s="1"/>
      <c r="J13" s="1"/>
      <c r="K13" s="1"/>
    </row>
    <row r="14" spans="1:11" ht="15" thickBo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5.75" thickBot="1" x14ac:dyDescent="0.3">
      <c r="A15" s="2" t="s">
        <v>6</v>
      </c>
      <c r="B15" s="8">
        <f>SUM(B8:B13)</f>
        <v>90000</v>
      </c>
      <c r="C15" s="8">
        <f>SUM(C8:C13)</f>
        <v>30000</v>
      </c>
      <c r="D15" s="5">
        <f>C15-B15</f>
        <v>-60000</v>
      </c>
      <c r="E15" s="6" t="str">
        <f>IF(D15&lt;0,"ירידה","עליה")</f>
        <v>ירידה</v>
      </c>
      <c r="F15" s="7">
        <f>D15/B15</f>
        <v>-0.66666666666666663</v>
      </c>
      <c r="G15" s="2"/>
      <c r="H15" s="2"/>
      <c r="I15" s="2"/>
      <c r="J15" s="2"/>
      <c r="K15" s="2"/>
    </row>
    <row r="16" spans="1:1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">
      <c r="A17" s="2"/>
      <c r="B17" s="2"/>
      <c r="C17" s="2"/>
      <c r="D17" s="2"/>
      <c r="E17" s="2"/>
      <c r="F17" s="2"/>
      <c r="G17" s="10" t="s">
        <v>6</v>
      </c>
      <c r="H17" s="10"/>
      <c r="I17" s="10"/>
      <c r="J17" s="10"/>
      <c r="K17" s="10"/>
    </row>
    <row r="18" spans="1:11" x14ac:dyDescent="0.2">
      <c r="A18" s="2"/>
      <c r="B18" s="2" t="s">
        <v>13</v>
      </c>
      <c r="C18" s="11">
        <f>SUM(G19:K19)</f>
        <v>0</v>
      </c>
      <c r="D18" s="2"/>
      <c r="E18" s="2"/>
      <c r="F18" s="2"/>
      <c r="G18" s="3" t="s">
        <v>8</v>
      </c>
      <c r="H18" s="3" t="s">
        <v>9</v>
      </c>
      <c r="I18" s="3" t="s">
        <v>10</v>
      </c>
      <c r="J18" s="3" t="s">
        <v>11</v>
      </c>
      <c r="K18" s="3" t="s">
        <v>12</v>
      </c>
    </row>
    <row r="19" spans="1:11" ht="15" x14ac:dyDescent="0.25">
      <c r="A19" s="2"/>
      <c r="B19" s="2" t="s">
        <v>18</v>
      </c>
      <c r="C19" s="11">
        <f>C15</f>
        <v>30000</v>
      </c>
      <c r="D19" s="2"/>
      <c r="E19" s="2"/>
      <c r="F19" s="2"/>
      <c r="G19" s="9">
        <f>SUM(G8:G13)</f>
        <v>0</v>
      </c>
      <c r="H19" s="9">
        <f t="shared" ref="H19:K19" si="3">SUM(H8:H13)</f>
        <v>0</v>
      </c>
      <c r="I19" s="9">
        <f t="shared" si="3"/>
        <v>0</v>
      </c>
      <c r="J19" s="9">
        <f t="shared" si="3"/>
        <v>0</v>
      </c>
      <c r="K19" s="9">
        <f t="shared" si="3"/>
        <v>0</v>
      </c>
    </row>
    <row r="20" spans="1:1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5.75" thickBot="1" x14ac:dyDescent="0.3">
      <c r="A21" s="2"/>
      <c r="B21" s="13" t="s">
        <v>14</v>
      </c>
      <c r="C21" s="14">
        <f>SUM(C18:C19)</f>
        <v>30000</v>
      </c>
      <c r="D21" s="2"/>
      <c r="E21" s="2"/>
      <c r="F21" s="2"/>
      <c r="G21" s="2"/>
      <c r="H21" s="2"/>
      <c r="I21" s="2"/>
      <c r="J21" s="2"/>
      <c r="K21" s="2"/>
    </row>
    <row r="22" spans="1:11" ht="15" thickTop="1" x14ac:dyDescent="0.2">
      <c r="A22" s="2"/>
      <c r="D22" s="2"/>
      <c r="E22" s="2"/>
      <c r="F22" s="2"/>
      <c r="G22" s="2"/>
      <c r="H22" s="2"/>
      <c r="I22" s="2"/>
      <c r="J22" s="2"/>
      <c r="K22" s="2"/>
    </row>
    <row r="23" spans="1:11" x14ac:dyDescent="0.2">
      <c r="A23" s="2"/>
      <c r="D23" s="2"/>
      <c r="E23" s="2"/>
      <c r="F23" s="2"/>
      <c r="G23" s="2"/>
      <c r="H23" s="2"/>
      <c r="I23" s="2"/>
      <c r="J23" s="2"/>
      <c r="K23" s="2"/>
    </row>
    <row r="24" spans="1:11" x14ac:dyDescent="0.2">
      <c r="A24" s="2"/>
      <c r="D24" s="2"/>
      <c r="E24" s="2"/>
      <c r="F24" s="2"/>
      <c r="I24" s="2"/>
      <c r="J24" s="2"/>
      <c r="K24" s="2"/>
    </row>
    <row r="25" spans="1:11" ht="15" thickBot="1" x14ac:dyDescent="0.25">
      <c r="B25" s="2"/>
      <c r="C25" s="2"/>
    </row>
    <row r="26" spans="1:11" ht="18" x14ac:dyDescent="0.25">
      <c r="B26" s="26" t="s">
        <v>17</v>
      </c>
      <c r="C26" s="22"/>
      <c r="F26" s="30" t="s">
        <v>23</v>
      </c>
    </row>
    <row r="27" spans="1:11" ht="15" x14ac:dyDescent="0.25">
      <c r="B27" s="27" t="s">
        <v>22</v>
      </c>
      <c r="C27" s="24"/>
      <c r="F27" t="s">
        <v>24</v>
      </c>
      <c r="H27" s="29">
        <v>3000</v>
      </c>
    </row>
    <row r="28" spans="1:11" ht="15.75" thickBot="1" x14ac:dyDescent="0.3">
      <c r="B28" s="23">
        <f>C15-B15</f>
        <v>-60000</v>
      </c>
      <c r="C28" s="28"/>
      <c r="F28" t="s">
        <v>25</v>
      </c>
      <c r="H28" s="29">
        <v>5000</v>
      </c>
    </row>
    <row r="29" spans="1:11" ht="15.75" thickBot="1" x14ac:dyDescent="0.3">
      <c r="B29" s="25" t="str">
        <f>IF(C29&lt;0,"ירידה","עליה")</f>
        <v>ירידה</v>
      </c>
      <c r="C29" s="7">
        <f>B28/B15</f>
        <v>-0.66666666666666663</v>
      </c>
      <c r="F29" t="s">
        <v>26</v>
      </c>
      <c r="H29" s="29">
        <v>9000</v>
      </c>
    </row>
    <row r="30" spans="1:11" ht="15" thickBot="1" x14ac:dyDescent="0.25"/>
    <row r="31" spans="1:11" ht="18" x14ac:dyDescent="0.25">
      <c r="B31" s="21" t="s">
        <v>21</v>
      </c>
      <c r="C31" s="22"/>
      <c r="F31" s="30" t="s">
        <v>27</v>
      </c>
    </row>
    <row r="32" spans="1:11" x14ac:dyDescent="0.2">
      <c r="B32" s="23">
        <f>C15+J19</f>
        <v>30000</v>
      </c>
      <c r="C32" s="24"/>
      <c r="F32" t="s">
        <v>28</v>
      </c>
    </row>
    <row r="33" spans="2:8" ht="15" thickBot="1" x14ac:dyDescent="0.25">
      <c r="B33" s="23">
        <f>B32-B15</f>
        <v>-60000</v>
      </c>
      <c r="C33" s="24"/>
      <c r="F33" t="s">
        <v>29</v>
      </c>
    </row>
    <row r="34" spans="2:8" ht="15.75" thickBot="1" x14ac:dyDescent="0.3">
      <c r="B34" s="25" t="str">
        <f>IF(C34&lt;0,"ירידה","עליה")</f>
        <v>ירידה</v>
      </c>
      <c r="C34" s="7">
        <f>B33/B15</f>
        <v>-0.66666666666666663</v>
      </c>
    </row>
    <row r="38" spans="2:8" x14ac:dyDescent="0.2">
      <c r="H38" s="12"/>
    </row>
  </sheetData>
  <sheetProtection password="CF7A" sheet="1" objects="1" scenarios="1"/>
  <mergeCells count="3">
    <mergeCell ref="G5:K5"/>
    <mergeCell ref="G17:K17"/>
    <mergeCell ref="F2: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2020-12-21T10:51:13Z</dcterms:created>
  <dcterms:modified xsi:type="dcterms:W3CDTF">2021-02-03T17:33:00Z</dcterms:modified>
</cp:coreProperties>
</file>