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nchas kroyzer\Desktop\"/>
    </mc:Choice>
  </mc:AlternateContent>
  <xr:revisionPtr revIDLastSave="0" documentId="8_{32B27E8A-8688-458A-9212-F6FB442E1546}" xr6:coauthVersionLast="47" xr6:coauthVersionMax="47" xr10:uidLastSave="{00000000-0000-0000-0000-000000000000}"/>
  <bookViews>
    <workbookView xWindow="-38520" yWindow="-120" windowWidth="38640" windowHeight="15720" xr2:uid="{82ECCC30-4306-4869-AA14-4C7877B472D9}"/>
  </bookViews>
  <sheets>
    <sheet name="גיליון1" sheetId="1" r:id="rId1"/>
  </sheets>
  <definedNames>
    <definedName name="_xlnm._FilterDatabase" localSheetId="0" hidden="1">גיליון1!$A$1:$F$49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F9" i="1"/>
  <c r="F4" i="1"/>
  <c r="F11" i="1"/>
  <c r="F7" i="1"/>
  <c r="F16" i="1"/>
  <c r="F6" i="1"/>
  <c r="F8" i="1"/>
  <c r="F17" i="1"/>
  <c r="F12" i="1"/>
  <c r="F10" i="1"/>
  <c r="F13" i="1"/>
  <c r="F15" i="1"/>
  <c r="F14" i="1"/>
  <c r="F5" i="1"/>
  <c r="F2" i="1"/>
  <c r="E12" i="1"/>
  <c r="E16" i="1"/>
  <c r="E7" i="1"/>
  <c r="E8" i="1"/>
  <c r="E15" i="1"/>
  <c r="E13" i="1"/>
  <c r="E10" i="1"/>
  <c r="E4" i="1"/>
  <c r="E9" i="1"/>
  <c r="E14" i="1"/>
  <c r="E3" i="1"/>
  <c r="E5" i="1"/>
  <c r="E2" i="1"/>
  <c r="E6" i="1"/>
  <c r="E17" i="1"/>
  <c r="E11" i="1"/>
  <c r="D12" i="1"/>
  <c r="D16" i="1"/>
  <c r="D7" i="1"/>
  <c r="D8" i="1"/>
  <c r="D15" i="1"/>
  <c r="D13" i="1"/>
  <c r="D10" i="1"/>
  <c r="D4" i="1"/>
  <c r="D9" i="1"/>
  <c r="D14" i="1"/>
  <c r="D3" i="1"/>
  <c r="D5" i="1"/>
  <c r="D2" i="1"/>
  <c r="D6" i="1"/>
  <c r="D17" i="1"/>
  <c r="D11" i="1"/>
  <c r="L43" i="1" l="1"/>
  <c r="L24" i="1"/>
  <c r="L3" i="1"/>
  <c r="L44" i="1"/>
  <c r="L42" i="1"/>
  <c r="L19" i="1"/>
  <c r="L18" i="1"/>
  <c r="L37" i="1"/>
  <c r="L17" i="1"/>
  <c r="L1" i="1"/>
  <c r="L36" i="1"/>
  <c r="L16" i="1"/>
  <c r="L40" i="1"/>
  <c r="L35" i="1"/>
  <c r="L34" i="1"/>
  <c r="L33" i="1"/>
  <c r="L32" i="1"/>
  <c r="L12" i="1"/>
  <c r="L45" i="1"/>
  <c r="L22" i="1"/>
  <c r="L41" i="1"/>
  <c r="L20" i="1"/>
  <c r="L39" i="1"/>
  <c r="L2" i="1"/>
  <c r="L15" i="1"/>
  <c r="L13" i="1"/>
  <c r="L31" i="1"/>
  <c r="L11" i="1"/>
  <c r="L25" i="1"/>
  <c r="L21" i="1"/>
  <c r="L38" i="1"/>
  <c r="L14" i="1"/>
  <c r="L30" i="1"/>
  <c r="L10" i="1"/>
  <c r="L9" i="1"/>
  <c r="L49" i="1"/>
  <c r="L29" i="1"/>
  <c r="L48" i="1"/>
  <c r="L28" i="1"/>
  <c r="L8" i="1"/>
  <c r="L7" i="1"/>
  <c r="L47" i="1"/>
  <c r="L27" i="1"/>
  <c r="L46" i="1"/>
  <c r="L26" i="1"/>
  <c r="L6" i="1"/>
  <c r="L5" i="1"/>
  <c r="L4" i="1"/>
  <c r="L23" i="1"/>
</calcChain>
</file>

<file path=xl/sharedStrings.xml><?xml version="1.0" encoding="utf-8"?>
<sst xmlns="http://schemas.openxmlformats.org/spreadsheetml/2006/main" count="7" uniqueCount="7">
  <si>
    <t>תאריך</t>
  </si>
  <si>
    <t>סכום</t>
  </si>
  <si>
    <t>תשלומים</t>
  </si>
  <si>
    <t>תשלום בודד</t>
  </si>
  <si>
    <t>ראשון</t>
  </si>
  <si>
    <t>אחרון</t>
  </si>
  <si>
    <t>החודש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</si>
</sst>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7C57B-ACDE-474B-BDCA-05226E1AFBAC}">
  <dimension ref="A1:L49"/>
  <sheetViews>
    <sheetView rightToLeft="1" tabSelected="1" workbookViewId="0">
      <selection activeCell="C20" sqref="C20"/>
    </sheetView>
  </sheetViews>
  <sheetFormatPr defaultRowHeight="14" x14ac:dyDescent="0.3"/>
  <cols>
    <col min="1" max="1" width="9.83203125" style="1" bestFit="1" customWidth="1"/>
    <col min="4" max="4" width="9.58203125" bestFit="1" customWidth="1"/>
    <col min="5" max="5" width="9.83203125" style="1" bestFit="1" customWidth="1"/>
    <col min="6" max="6" width="9.83203125" bestFit="1" customWidth="1"/>
    <col min="11" max="11" width="9.83203125" bestFit="1" customWidth="1"/>
  </cols>
  <sheetData>
    <row r="1" spans="1:12" x14ac:dyDescent="0.3">
      <c r="A1" s="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  <c r="K1" t="s">
        <v>6</v>
      </c>
      <c r="L1">
        <f ca="1">SUMIFS(D:D,E:E,"&lt;=" &amp;EOMONTH(TODAY(),-1)+1,F:F,"&gt;=" &amp;EOMONTH(TODAY(),-1)+1)</f>
        <v>261</v>
      </c>
    </row>
    <row r="2" spans="1:12" x14ac:dyDescent="0.3">
      <c r="A2" s="1">
        <v>44650</v>
      </c>
      <c r="B2">
        <v>150</v>
      </c>
      <c r="C2">
        <v>30</v>
      </c>
      <c r="D2">
        <f>B2/C2</f>
        <v>5</v>
      </c>
      <c r="E2" s="1">
        <f>EOMONTH(A2,-1)+1</f>
        <v>44621</v>
      </c>
      <c r="F2" s="1">
        <f>EOMONTH(A2,C2-2)+1</f>
        <v>45505</v>
      </c>
      <c r="K2" s="1">
        <v>44621</v>
      </c>
      <c r="L2">
        <f>SUMIFS(D:D,E:E,"&lt;=" &amp;K2,F:F,"&gt;=" &amp;K2)</f>
        <v>5</v>
      </c>
    </row>
    <row r="3" spans="1:12" x14ac:dyDescent="0.3">
      <c r="A3" s="1">
        <v>44663</v>
      </c>
      <c r="B3">
        <v>70</v>
      </c>
      <c r="C3">
        <v>14</v>
      </c>
      <c r="D3">
        <f>B3/C3</f>
        <v>5</v>
      </c>
      <c r="E3" s="1">
        <f>EOMONTH(A3,-1)+1</f>
        <v>44652</v>
      </c>
      <c r="F3" s="1">
        <f>EOMONTH(A3,C3-2)+1</f>
        <v>45047</v>
      </c>
      <c r="K3" s="1">
        <v>44652</v>
      </c>
      <c r="L3">
        <f>SUMIFS(D:D,E:E,"&lt;=" &amp;K3,F:F,"&gt;=" &amp;K3)</f>
        <v>10</v>
      </c>
    </row>
    <row r="4" spans="1:12" x14ac:dyDescent="0.3">
      <c r="A4" s="1">
        <v>44815</v>
      </c>
      <c r="B4">
        <v>440</v>
      </c>
      <c r="C4">
        <v>22</v>
      </c>
      <c r="D4">
        <f>B4/C4</f>
        <v>20</v>
      </c>
      <c r="E4" s="1">
        <f>EOMONTH(A4,-1)+1</f>
        <v>44805</v>
      </c>
      <c r="F4" s="1">
        <f>EOMONTH(A4,C4-2)+1</f>
        <v>45444</v>
      </c>
      <c r="K4" s="1">
        <v>44682</v>
      </c>
      <c r="L4">
        <f>SUMIFS(D:D,E:E,"&lt;=" &amp;K4,F:F,"&gt;=" &amp;K4)</f>
        <v>10</v>
      </c>
    </row>
    <row r="5" spans="1:12" x14ac:dyDescent="0.3">
      <c r="A5" s="1">
        <v>44824</v>
      </c>
      <c r="B5">
        <v>1040</v>
      </c>
      <c r="C5">
        <v>8</v>
      </c>
      <c r="D5">
        <f>B5/C5</f>
        <v>130</v>
      </c>
      <c r="E5" s="1">
        <f>EOMONTH(A5,-1)+1</f>
        <v>44805</v>
      </c>
      <c r="F5" s="1">
        <f>EOMONTH(A5,C5-2)+1</f>
        <v>45017</v>
      </c>
      <c r="K5" s="1">
        <v>44713</v>
      </c>
      <c r="L5">
        <f>SUMIFS(D:D,E:E,"&lt;=" &amp;K5,F:F,"&gt;=" &amp;K5)</f>
        <v>10</v>
      </c>
    </row>
    <row r="6" spans="1:12" x14ac:dyDescent="0.3">
      <c r="A6" s="1">
        <v>44848</v>
      </c>
      <c r="B6">
        <v>972</v>
      </c>
      <c r="C6">
        <v>27</v>
      </c>
      <c r="D6">
        <f>B6/C6</f>
        <v>36</v>
      </c>
      <c r="E6" s="1">
        <f>EOMONTH(A6,-1)+1</f>
        <v>44835</v>
      </c>
      <c r="F6" s="1">
        <f>EOMONTH(A6,C6-2)+1</f>
        <v>45627</v>
      </c>
      <c r="K6" s="1">
        <v>44743</v>
      </c>
      <c r="L6">
        <f>SUMIFS(D:D,E:E,"&lt;=" &amp;K6,F:F,"&gt;=" &amp;K6)</f>
        <v>10</v>
      </c>
    </row>
    <row r="7" spans="1:12" x14ac:dyDescent="0.3">
      <c r="A7" s="1">
        <v>44873</v>
      </c>
      <c r="B7">
        <v>783</v>
      </c>
      <c r="C7">
        <v>29</v>
      </c>
      <c r="D7">
        <f>B7/C7</f>
        <v>27</v>
      </c>
      <c r="E7" s="1">
        <f>EOMONTH(A7,-1)+1</f>
        <v>44866</v>
      </c>
      <c r="F7" s="1">
        <f>EOMONTH(A7,C7-2)+1</f>
        <v>45717</v>
      </c>
      <c r="K7" s="1">
        <v>44774</v>
      </c>
      <c r="L7">
        <f>SUMIFS(D:D,E:E,"&lt;=" &amp;K7,F:F,"&gt;=" &amp;K7)</f>
        <v>10</v>
      </c>
    </row>
    <row r="8" spans="1:12" x14ac:dyDescent="0.3">
      <c r="A8" s="1">
        <v>44947</v>
      </c>
      <c r="B8">
        <v>836</v>
      </c>
      <c r="C8">
        <v>22</v>
      </c>
      <c r="D8">
        <f>B8/C8</f>
        <v>38</v>
      </c>
      <c r="E8" s="1">
        <f>EOMONTH(A8,-1)+1</f>
        <v>44927</v>
      </c>
      <c r="F8" s="1">
        <f>EOMONTH(A8,C8-2)+1</f>
        <v>45566</v>
      </c>
      <c r="K8" s="1">
        <v>44805</v>
      </c>
      <c r="L8">
        <f>SUMIFS(D:D,E:E,"&lt;=" &amp;K8,F:F,"&gt;=" &amp;K8)</f>
        <v>160</v>
      </c>
    </row>
    <row r="9" spans="1:12" x14ac:dyDescent="0.3">
      <c r="A9" s="1">
        <v>44964</v>
      </c>
      <c r="B9">
        <v>140</v>
      </c>
      <c r="C9">
        <v>20</v>
      </c>
      <c r="D9">
        <f>B9/C9</f>
        <v>7</v>
      </c>
      <c r="E9" s="1">
        <f>EOMONTH(A9,-1)+1</f>
        <v>44958</v>
      </c>
      <c r="F9" s="1">
        <f>EOMONTH(A9,C9-2)+1</f>
        <v>45536</v>
      </c>
      <c r="K9" s="1">
        <v>44835</v>
      </c>
      <c r="L9">
        <f>SUMIFS(D:D,E:E,"&lt;=" &amp;K9,F:F,"&gt;=" &amp;K9)</f>
        <v>196</v>
      </c>
    </row>
    <row r="10" spans="1:12" x14ac:dyDescent="0.3">
      <c r="A10" s="1">
        <v>44992</v>
      </c>
      <c r="B10">
        <v>1344</v>
      </c>
      <c r="C10">
        <v>32</v>
      </c>
      <c r="D10">
        <f>B10/C10</f>
        <v>42</v>
      </c>
      <c r="E10" s="1">
        <f>EOMONTH(A10,-1)+1</f>
        <v>44986</v>
      </c>
      <c r="F10" s="1">
        <f>EOMONTH(A10,C10-2)+1</f>
        <v>45931</v>
      </c>
      <c r="K10" s="1">
        <v>44866</v>
      </c>
      <c r="L10">
        <f>SUMIFS(D:D,E:E,"&lt;=" &amp;K10,F:F,"&gt;=" &amp;K10)</f>
        <v>223</v>
      </c>
    </row>
    <row r="11" spans="1:12" x14ac:dyDescent="0.3">
      <c r="A11" s="1">
        <v>45000</v>
      </c>
      <c r="B11">
        <v>648</v>
      </c>
      <c r="C11">
        <v>36</v>
      </c>
      <c r="D11">
        <f>B11/C11</f>
        <v>18</v>
      </c>
      <c r="E11" s="1">
        <f>EOMONTH(A11,-1)+1</f>
        <v>44986</v>
      </c>
      <c r="F11" s="1">
        <f>EOMONTH(A11,C11-2)+1</f>
        <v>46054</v>
      </c>
      <c r="K11" s="1">
        <v>44896</v>
      </c>
      <c r="L11">
        <f>SUMIFS(D:D,E:E,"&lt;=" &amp;K11,F:F,"&gt;=" &amp;K11)</f>
        <v>223</v>
      </c>
    </row>
    <row r="12" spans="1:12" x14ac:dyDescent="0.3">
      <c r="A12" s="1">
        <v>45135</v>
      </c>
      <c r="B12">
        <v>693</v>
      </c>
      <c r="C12">
        <v>21</v>
      </c>
      <c r="D12">
        <f>B12/C12</f>
        <v>33</v>
      </c>
      <c r="E12" s="1">
        <f>EOMONTH(A12,-1)+1</f>
        <v>45108</v>
      </c>
      <c r="F12" s="1">
        <f>EOMONTH(A12,C12-2)+1</f>
        <v>45717</v>
      </c>
      <c r="K12" s="1">
        <v>44927</v>
      </c>
      <c r="L12">
        <f>SUMIFS(D:D,E:E,"&lt;=" &amp;K12,F:F,"&gt;=" &amp;K12)</f>
        <v>261</v>
      </c>
    </row>
    <row r="13" spans="1:12" x14ac:dyDescent="0.3">
      <c r="A13" s="1">
        <v>45144</v>
      </c>
      <c r="B13">
        <v>882</v>
      </c>
      <c r="C13">
        <v>18</v>
      </c>
      <c r="D13">
        <f>B13/C13</f>
        <v>49</v>
      </c>
      <c r="E13" s="1">
        <f>EOMONTH(A13,-1)+1</f>
        <v>45139</v>
      </c>
      <c r="F13" s="1">
        <f>EOMONTH(A13,C13-2)+1</f>
        <v>45658</v>
      </c>
      <c r="K13" s="1">
        <v>44958</v>
      </c>
      <c r="L13">
        <f>SUMIFS(D:D,E:E,"&lt;=" &amp;K13,F:F,"&gt;=" &amp;K13)</f>
        <v>268</v>
      </c>
    </row>
    <row r="14" spans="1:12" x14ac:dyDescent="0.3">
      <c r="A14" s="1">
        <v>45158</v>
      </c>
      <c r="B14">
        <v>1442</v>
      </c>
      <c r="C14">
        <v>14</v>
      </c>
      <c r="D14">
        <f>B14/C14</f>
        <v>103</v>
      </c>
      <c r="E14" s="1">
        <f>EOMONTH(A14,-1)+1</f>
        <v>45139</v>
      </c>
      <c r="F14" s="1">
        <f>EOMONTH(A14,C14-2)+1</f>
        <v>45536</v>
      </c>
      <c r="K14" s="1">
        <v>44986</v>
      </c>
      <c r="L14">
        <f>SUMIFS(D:D,E:E,"&lt;=" &amp;K14,F:F,"&gt;=" &amp;K14)</f>
        <v>328</v>
      </c>
    </row>
    <row r="15" spans="1:12" x14ac:dyDescent="0.3">
      <c r="A15" s="1">
        <v>45192</v>
      </c>
      <c r="B15">
        <v>1045</v>
      </c>
      <c r="C15">
        <v>19</v>
      </c>
      <c r="D15">
        <f>B15/C15</f>
        <v>55</v>
      </c>
      <c r="E15" s="1">
        <f>EOMONTH(A15,-1)+1</f>
        <v>45170</v>
      </c>
      <c r="F15" s="1">
        <f>EOMONTH(A15,C15-2)+1</f>
        <v>45717</v>
      </c>
      <c r="K15" s="1">
        <v>45017</v>
      </c>
      <c r="L15">
        <f>SUMIFS(D:D,E:E,"&lt;=" &amp;K15,F:F,"&gt;=" &amp;K15)</f>
        <v>328</v>
      </c>
    </row>
    <row r="16" spans="1:12" x14ac:dyDescent="0.3">
      <c r="A16" s="1">
        <v>45201</v>
      </c>
      <c r="B16">
        <v>272</v>
      </c>
      <c r="C16">
        <v>16</v>
      </c>
      <c r="D16">
        <f>B16/C16</f>
        <v>17</v>
      </c>
      <c r="E16" s="1">
        <f>EOMONTH(A16,-1)+1</f>
        <v>45200</v>
      </c>
      <c r="F16" s="1">
        <f>EOMONTH(A16,C16-2)+1</f>
        <v>45658</v>
      </c>
      <c r="K16" s="1">
        <v>45047</v>
      </c>
      <c r="L16">
        <f>SUMIFS(D:D,E:E,"&lt;=" &amp;K16,F:F,"&gt;=" &amp;K16)</f>
        <v>198</v>
      </c>
    </row>
    <row r="17" spans="1:12" x14ac:dyDescent="0.3">
      <c r="A17" s="1">
        <v>45204</v>
      </c>
      <c r="B17">
        <v>145</v>
      </c>
      <c r="C17">
        <v>5</v>
      </c>
      <c r="D17">
        <f>B17/C17</f>
        <v>29</v>
      </c>
      <c r="E17" s="1">
        <f>EOMONTH(A17,-1)+1</f>
        <v>45200</v>
      </c>
      <c r="F17" s="1">
        <f>EOMONTH(A17,C17-2)+1</f>
        <v>45323</v>
      </c>
      <c r="K17" s="1">
        <v>45078</v>
      </c>
      <c r="L17">
        <f>SUMIFS(D:D,E:E,"&lt;=" &amp;K17,F:F,"&gt;=" &amp;K17)</f>
        <v>193</v>
      </c>
    </row>
    <row r="18" spans="1:12" x14ac:dyDescent="0.3">
      <c r="K18" s="1">
        <v>45108</v>
      </c>
      <c r="L18">
        <f>SUMIFS(D:D,E:E,"&lt;=" &amp;K18,F:F,"&gt;=" &amp;K18)</f>
        <v>226</v>
      </c>
    </row>
    <row r="19" spans="1:12" x14ac:dyDescent="0.3">
      <c r="K19" s="1">
        <v>45139</v>
      </c>
      <c r="L19">
        <f>SUMIFS(D:D,E:E,"&lt;=" &amp;K19,F:F,"&gt;=" &amp;K19)</f>
        <v>378</v>
      </c>
    </row>
    <row r="20" spans="1:12" x14ac:dyDescent="0.3">
      <c r="K20" s="1">
        <v>45170</v>
      </c>
      <c r="L20">
        <f>SUMIFS(D:D,E:E,"&lt;=" &amp;K20,F:F,"&gt;=" &amp;K20)</f>
        <v>433</v>
      </c>
    </row>
    <row r="21" spans="1:12" x14ac:dyDescent="0.3">
      <c r="K21" s="1">
        <v>45200</v>
      </c>
      <c r="L21">
        <f>SUMIFS(D:D,E:E,"&lt;=" &amp;K21,F:F,"&gt;=" &amp;K21)</f>
        <v>479</v>
      </c>
    </row>
    <row r="22" spans="1:12" x14ac:dyDescent="0.3">
      <c r="K22" s="1">
        <v>45231</v>
      </c>
      <c r="L22">
        <f>SUMIFS(D:D,E:E,"&lt;=" &amp;K22,F:F,"&gt;=" &amp;K22)</f>
        <v>479</v>
      </c>
    </row>
    <row r="23" spans="1:12" x14ac:dyDescent="0.3">
      <c r="K23" s="1">
        <v>45261</v>
      </c>
      <c r="L23">
        <f>SUMIFS(D:D,E:E,"&lt;=" &amp;K23,F:F,"&gt;=" &amp;K23)</f>
        <v>479</v>
      </c>
    </row>
    <row r="24" spans="1:12" x14ac:dyDescent="0.3">
      <c r="K24" s="1">
        <v>45292</v>
      </c>
      <c r="L24">
        <f>SUMIFS(D:D,E:E,"&lt;=" &amp;K24,F:F,"&gt;=" &amp;K24)</f>
        <v>479</v>
      </c>
    </row>
    <row r="25" spans="1:12" x14ac:dyDescent="0.3">
      <c r="K25" s="1">
        <v>45323</v>
      </c>
      <c r="L25">
        <f>SUMIFS(D:D,E:E,"&lt;=" &amp;K25,F:F,"&gt;=" &amp;K25)</f>
        <v>479</v>
      </c>
    </row>
    <row r="26" spans="1:12" x14ac:dyDescent="0.3">
      <c r="K26" s="1">
        <v>45352</v>
      </c>
      <c r="L26">
        <f>SUMIFS(D:D,E:E,"&lt;=" &amp;K26,F:F,"&gt;=" &amp;K26)</f>
        <v>450</v>
      </c>
    </row>
    <row r="27" spans="1:12" x14ac:dyDescent="0.3">
      <c r="K27" s="1">
        <v>45383</v>
      </c>
      <c r="L27">
        <f>SUMIFS(D:D,E:E,"&lt;=" &amp;K27,F:F,"&gt;=" &amp;K27)</f>
        <v>450</v>
      </c>
    </row>
    <row r="28" spans="1:12" x14ac:dyDescent="0.3">
      <c r="K28" s="1">
        <v>45413</v>
      </c>
      <c r="L28">
        <f>SUMIFS(D:D,E:E,"&lt;=" &amp;K28,F:F,"&gt;=" &amp;K28)</f>
        <v>450</v>
      </c>
    </row>
    <row r="29" spans="1:12" x14ac:dyDescent="0.3">
      <c r="K29" s="1">
        <v>45444</v>
      </c>
      <c r="L29">
        <f>SUMIFS(D:D,E:E,"&lt;=" &amp;K29,F:F,"&gt;=" &amp;K29)</f>
        <v>450</v>
      </c>
    </row>
    <row r="30" spans="1:12" x14ac:dyDescent="0.3">
      <c r="K30" s="1">
        <v>45474</v>
      </c>
      <c r="L30">
        <f>SUMIFS(D:D,E:E,"&lt;=" &amp;K30,F:F,"&gt;=" &amp;K30)</f>
        <v>430</v>
      </c>
    </row>
    <row r="31" spans="1:12" x14ac:dyDescent="0.3">
      <c r="K31" s="1">
        <v>45505</v>
      </c>
      <c r="L31">
        <f>SUMIFS(D:D,E:E,"&lt;=" &amp;K31,F:F,"&gt;=" &amp;K31)</f>
        <v>430</v>
      </c>
    </row>
    <row r="32" spans="1:12" x14ac:dyDescent="0.3">
      <c r="K32" s="1">
        <v>45536</v>
      </c>
      <c r="L32">
        <f>SUMIFS(D:D,E:E,"&lt;=" &amp;K32,F:F,"&gt;=" &amp;K32)</f>
        <v>425</v>
      </c>
    </row>
    <row r="33" spans="11:12" x14ac:dyDescent="0.3">
      <c r="K33" s="1">
        <v>45566</v>
      </c>
      <c r="L33">
        <f>SUMIFS(D:D,E:E,"&lt;=" &amp;K33,F:F,"&gt;=" &amp;K33)</f>
        <v>315</v>
      </c>
    </row>
    <row r="34" spans="11:12" x14ac:dyDescent="0.3">
      <c r="K34" s="1">
        <v>45597</v>
      </c>
      <c r="L34">
        <f>SUMIFS(D:D,E:E,"&lt;=" &amp;K34,F:F,"&gt;=" &amp;K34)</f>
        <v>277</v>
      </c>
    </row>
    <row r="35" spans="11:12" x14ac:dyDescent="0.3">
      <c r="K35" s="1">
        <v>45627</v>
      </c>
      <c r="L35">
        <f>SUMIFS(D:D,E:E,"&lt;=" &amp;K35,F:F,"&gt;=" &amp;K35)</f>
        <v>277</v>
      </c>
    </row>
    <row r="36" spans="11:12" x14ac:dyDescent="0.3">
      <c r="K36" s="1">
        <v>45658</v>
      </c>
      <c r="L36">
        <f>SUMIFS(D:D,E:E,"&lt;=" &amp;K36,F:F,"&gt;=" &amp;K36)</f>
        <v>241</v>
      </c>
    </row>
    <row r="37" spans="11:12" x14ac:dyDescent="0.3">
      <c r="K37" s="1">
        <v>45689</v>
      </c>
      <c r="L37">
        <f>SUMIFS(D:D,E:E,"&lt;=" &amp;K37,F:F,"&gt;=" &amp;K37)</f>
        <v>175</v>
      </c>
    </row>
    <row r="38" spans="11:12" x14ac:dyDescent="0.3">
      <c r="K38" s="1">
        <v>45717</v>
      </c>
      <c r="L38">
        <f>SUMIFS(D:D,E:E,"&lt;=" &amp;K38,F:F,"&gt;=" &amp;K38)</f>
        <v>175</v>
      </c>
    </row>
    <row r="39" spans="11:12" x14ac:dyDescent="0.3">
      <c r="K39" s="1">
        <v>45748</v>
      </c>
      <c r="L39">
        <f>SUMIFS(D:D,E:E,"&lt;=" &amp;K39,F:F,"&gt;=" &amp;K39)</f>
        <v>60</v>
      </c>
    </row>
    <row r="40" spans="11:12" x14ac:dyDescent="0.3">
      <c r="K40" s="1">
        <v>45778</v>
      </c>
      <c r="L40">
        <f>SUMIFS(D:D,E:E,"&lt;=" &amp;K40,F:F,"&gt;=" &amp;K40)</f>
        <v>60</v>
      </c>
    </row>
    <row r="41" spans="11:12" x14ac:dyDescent="0.3">
      <c r="K41" s="1">
        <v>45809</v>
      </c>
      <c r="L41">
        <f>SUMIFS(D:D,E:E,"&lt;=" &amp;K41,F:F,"&gt;=" &amp;K41)</f>
        <v>60</v>
      </c>
    </row>
    <row r="42" spans="11:12" x14ac:dyDescent="0.3">
      <c r="K42" s="1">
        <v>45839</v>
      </c>
      <c r="L42">
        <f>SUMIFS(D:D,E:E,"&lt;=" &amp;K42,F:F,"&gt;=" &amp;K42)</f>
        <v>60</v>
      </c>
    </row>
    <row r="43" spans="11:12" x14ac:dyDescent="0.3">
      <c r="K43" s="1">
        <v>45870</v>
      </c>
      <c r="L43">
        <f>SUMIFS(D:D,E:E,"&lt;=" &amp;K43,F:F,"&gt;=" &amp;K43)</f>
        <v>60</v>
      </c>
    </row>
    <row r="44" spans="11:12" x14ac:dyDescent="0.3">
      <c r="K44" s="1">
        <v>45901</v>
      </c>
      <c r="L44">
        <f>SUMIFS(D:D,E:E,"&lt;=" &amp;K44,F:F,"&gt;=" &amp;K44)</f>
        <v>60</v>
      </c>
    </row>
    <row r="45" spans="11:12" x14ac:dyDescent="0.3">
      <c r="K45" s="1">
        <v>45931</v>
      </c>
      <c r="L45">
        <f>SUMIFS(D:D,E:E,"&lt;=" &amp;K45,F:F,"&gt;=" &amp;K45)</f>
        <v>60</v>
      </c>
    </row>
    <row r="46" spans="11:12" x14ac:dyDescent="0.3">
      <c r="K46" s="1">
        <v>45962</v>
      </c>
      <c r="L46">
        <f>SUMIFS(D:D,E:E,"&lt;=" &amp;K46,F:F,"&gt;=" &amp;K46)</f>
        <v>18</v>
      </c>
    </row>
    <row r="47" spans="11:12" x14ac:dyDescent="0.3">
      <c r="K47" s="1">
        <v>45992</v>
      </c>
      <c r="L47">
        <f>SUMIFS(D:D,E:E,"&lt;=" &amp;K47,F:F,"&gt;=" &amp;K47)</f>
        <v>18</v>
      </c>
    </row>
    <row r="48" spans="11:12" x14ac:dyDescent="0.3">
      <c r="K48" s="1">
        <v>46023</v>
      </c>
      <c r="L48">
        <f>SUMIFS(D:D,E:E,"&lt;=" &amp;K48,F:F,"&gt;=" &amp;K48)</f>
        <v>18</v>
      </c>
    </row>
    <row r="49" spans="11:12" x14ac:dyDescent="0.3">
      <c r="K49" s="1">
        <v>46054</v>
      </c>
      <c r="L49">
        <f>SUMIFS(D:D,E:E,"&lt;=" &amp;K49,F:F,"&gt;=" &amp;K49)</f>
        <v>18</v>
      </c>
    </row>
  </sheetData>
  <autoFilter ref="A1:F49" xr:uid="{55F7C57B-ACDE-474B-BDCA-05226E1AFBAC}">
    <sortState xmlns:xlrd2="http://schemas.microsoft.com/office/spreadsheetml/2017/richdata2" ref="A2:F49">
      <sortCondition ref="A1:A49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pinchas kroyzer</dc:creator>
  <cp:lastModifiedBy>pinchas kroyzer</cp:lastModifiedBy>
  <dcterms:created xsi:type="dcterms:W3CDTF">2023-01-05T15:17:16Z</dcterms:created>
  <dcterms:modified xsi:type="dcterms:W3CDTF">2023-01-05T15:32:25Z</dcterms:modified>
</cp:coreProperties>
</file>