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משתמש\האחסון שלי\גמ''ח המרכזי\תוכנית אפריון\"/>
    </mc:Choice>
  </mc:AlternateContent>
  <xr:revisionPtr revIDLastSave="0" documentId="13_ncr:1_{33B2819B-33AB-4E1A-9F68-25CD24E28E29}" xr6:coauthVersionLast="47" xr6:coauthVersionMax="47" xr10:uidLastSave="{00000000-0000-0000-0000-000000000000}"/>
  <bookViews>
    <workbookView xWindow="-108" yWindow="-108" windowWidth="30936" windowHeight="16776" activeTab="1" xr2:uid="{00000000-000D-0000-FFFF-FFFF00000000}"/>
  </bookViews>
  <sheets>
    <sheet name="  לפי הפקדות משיאים ש&quot;ח S&amp;P500" sheetId="16" r:id="rId1"/>
    <sheet name="לפי הפקדות משיאים ש&quot;ח ת&quot;א 125" sheetId="1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4" i="16" l="1"/>
  <c r="C73" i="16"/>
  <c r="C72" i="16"/>
  <c r="C71" i="16"/>
  <c r="C70" i="16"/>
  <c r="C69" i="16"/>
  <c r="C68" i="16"/>
  <c r="C67" i="16"/>
  <c r="C66" i="16"/>
  <c r="C65" i="16"/>
  <c r="C64" i="16"/>
  <c r="C63" i="16"/>
  <c r="C62" i="16"/>
  <c r="C61" i="16"/>
  <c r="C60" i="16"/>
  <c r="C59" i="16"/>
  <c r="C58" i="16"/>
  <c r="C57" i="16"/>
  <c r="C56" i="16"/>
  <c r="C55" i="16"/>
  <c r="C54" i="16"/>
  <c r="C53" i="16"/>
  <c r="C52" i="16"/>
  <c r="C51" i="16"/>
  <c r="C50" i="16"/>
  <c r="C49" i="16"/>
  <c r="C48" i="16"/>
  <c r="C47" i="16"/>
  <c r="C46" i="16"/>
  <c r="C45" i="16"/>
  <c r="C44" i="16"/>
  <c r="C43" i="16"/>
  <c r="C42" i="16"/>
  <c r="C41" i="16"/>
  <c r="C40" i="16"/>
  <c r="C39" i="16"/>
  <c r="C38" i="16"/>
  <c r="E38" i="16" s="1"/>
  <c r="C37" i="16"/>
  <c r="C36" i="16"/>
  <c r="E36" i="16" s="1"/>
  <c r="C35" i="16"/>
  <c r="C34" i="16"/>
  <c r="C33" i="16"/>
  <c r="E33" i="16" s="1"/>
  <c r="C32" i="16"/>
  <c r="E32" i="16" s="1"/>
  <c r="C31" i="16"/>
  <c r="E31" i="16" s="1"/>
  <c r="C30" i="16"/>
  <c r="C29" i="16"/>
  <c r="E29" i="16" s="1"/>
  <c r="C28" i="16"/>
  <c r="C27" i="16"/>
  <c r="E27" i="16" s="1"/>
  <c r="C26" i="16"/>
  <c r="E26" i="16" s="1"/>
  <c r="C25" i="16"/>
  <c r="E25" i="16" s="1"/>
  <c r="C24" i="16"/>
  <c r="C23" i="16"/>
  <c r="E23" i="16" s="1"/>
  <c r="C22" i="16"/>
  <c r="C21" i="16"/>
  <c r="C20" i="16"/>
  <c r="C19" i="16"/>
  <c r="C18" i="16"/>
  <c r="C17" i="16"/>
  <c r="E17" i="16" s="1"/>
  <c r="C16" i="16"/>
  <c r="E16" i="16" s="1"/>
  <c r="C15" i="16"/>
  <c r="C14" i="16"/>
  <c r="E14" i="16" s="1"/>
  <c r="C13" i="16"/>
  <c r="C12" i="16"/>
  <c r="E12" i="16" s="1"/>
  <c r="C11" i="16"/>
  <c r="E11" i="16" s="1"/>
  <c r="C10" i="16"/>
  <c r="C9" i="16"/>
  <c r="E9" i="16" s="1"/>
  <c r="C8" i="16"/>
  <c r="E8" i="16" s="1"/>
  <c r="C7" i="16"/>
  <c r="E7" i="16" s="1"/>
  <c r="C74" i="14"/>
  <c r="C73" i="14"/>
  <c r="C72" i="14"/>
  <c r="C71" i="14"/>
  <c r="C70" i="14"/>
  <c r="C69" i="14"/>
  <c r="C68" i="14"/>
  <c r="C67" i="14"/>
  <c r="C66" i="14"/>
  <c r="C65" i="14"/>
  <c r="C64" i="14"/>
  <c r="C63" i="14"/>
  <c r="C62" i="14"/>
  <c r="C61" i="14"/>
  <c r="C60" i="14"/>
  <c r="C59" i="14"/>
  <c r="C58" i="14"/>
  <c r="C57" i="14"/>
  <c r="C56" i="14"/>
  <c r="C55" i="14"/>
  <c r="C54" i="14"/>
  <c r="C53" i="14"/>
  <c r="C52" i="14"/>
  <c r="C51" i="14"/>
  <c r="C50" i="14"/>
  <c r="C49" i="14"/>
  <c r="C48" i="14"/>
  <c r="C47" i="14"/>
  <c r="C46" i="14"/>
  <c r="C45" i="14"/>
  <c r="C44" i="14"/>
  <c r="C43" i="14"/>
  <c r="C42" i="14"/>
  <c r="C41" i="14"/>
  <c r="C40" i="14"/>
  <c r="C39" i="14"/>
  <c r="C38" i="14"/>
  <c r="E38" i="14" s="1"/>
  <c r="C37" i="14"/>
  <c r="E37" i="14" s="1"/>
  <c r="C36" i="14"/>
  <c r="C35" i="14"/>
  <c r="E35" i="14" s="1"/>
  <c r="C34" i="14"/>
  <c r="E34" i="14" s="1"/>
  <c r="C33" i="14"/>
  <c r="C32" i="14"/>
  <c r="E32" i="14" s="1"/>
  <c r="C31" i="14"/>
  <c r="E31" i="14" s="1"/>
  <c r="C30" i="14"/>
  <c r="E30" i="14" s="1"/>
  <c r="C29" i="14"/>
  <c r="E29" i="14" s="1"/>
  <c r="C28" i="14"/>
  <c r="C27" i="14"/>
  <c r="C26" i="14"/>
  <c r="E26" i="14" s="1"/>
  <c r="C25" i="14"/>
  <c r="C24" i="14"/>
  <c r="E24" i="14" s="1"/>
  <c r="C23" i="14"/>
  <c r="C22" i="14"/>
  <c r="E22" i="14" s="1"/>
  <c r="C21" i="14"/>
  <c r="E21" i="14" s="1"/>
  <c r="C20" i="14"/>
  <c r="C19" i="14"/>
  <c r="E19" i="14" s="1"/>
  <c r="C18" i="14"/>
  <c r="E18" i="14" s="1"/>
  <c r="C17" i="14"/>
  <c r="C16" i="14"/>
  <c r="C15" i="14"/>
  <c r="C14" i="14"/>
  <c r="C13" i="14"/>
  <c r="E13" i="14" s="1"/>
  <c r="C12" i="14"/>
  <c r="E12" i="14" s="1"/>
  <c r="C11" i="14"/>
  <c r="E11" i="14" s="1"/>
  <c r="C10" i="14"/>
  <c r="E10" i="14" s="1"/>
  <c r="C9" i="14"/>
  <c r="C8" i="14"/>
  <c r="E8" i="14" s="1"/>
  <c r="C7" i="14"/>
  <c r="E7" i="14" s="1"/>
  <c r="F38" i="14" l="1"/>
  <c r="F38" i="16"/>
  <c r="F22" i="14"/>
  <c r="F37" i="14"/>
  <c r="G38" i="14"/>
  <c r="H38" i="14" s="1"/>
  <c r="F31" i="14"/>
  <c r="F29" i="14"/>
  <c r="G29" i="14" s="1"/>
  <c r="H29" i="14" s="1"/>
  <c r="I29" i="14" s="1"/>
  <c r="J29" i="14" s="1"/>
  <c r="K29" i="14" s="1"/>
  <c r="L29" i="14" s="1"/>
  <c r="M29" i="14" s="1"/>
  <c r="N29" i="14" s="1"/>
  <c r="O29" i="14" s="1"/>
  <c r="P29" i="14" s="1"/>
  <c r="Q29" i="14" s="1"/>
  <c r="R29" i="14" s="1"/>
  <c r="S29" i="14" s="1"/>
  <c r="T29" i="14" s="1"/>
  <c r="U29" i="14" s="1"/>
  <c r="V29" i="14" s="1"/>
  <c r="W29" i="14" s="1"/>
  <c r="X29" i="14" s="1"/>
  <c r="F19" i="14"/>
  <c r="G19" i="14" s="1"/>
  <c r="H19" i="14" s="1"/>
  <c r="I19" i="14" s="1"/>
  <c r="J19" i="14" s="1"/>
  <c r="K19" i="14" s="1"/>
  <c r="L19" i="14" s="1"/>
  <c r="M19" i="14" s="1"/>
  <c r="N19" i="14" s="1"/>
  <c r="O19" i="14" s="1"/>
  <c r="P19" i="14" s="1"/>
  <c r="Q19" i="14" s="1"/>
  <c r="R19" i="14" s="1"/>
  <c r="S19" i="14" s="1"/>
  <c r="T19" i="14" s="1"/>
  <c r="U19" i="14" s="1"/>
  <c r="V19" i="14" s="1"/>
  <c r="W19" i="14" s="1"/>
  <c r="X19" i="14" s="1"/>
  <c r="F10" i="14"/>
  <c r="G10" i="14" s="1"/>
  <c r="H10" i="14" s="1"/>
  <c r="I10" i="14" s="1"/>
  <c r="J10" i="14" s="1"/>
  <c r="K10" i="14" s="1"/>
  <c r="L10" i="14" s="1"/>
  <c r="M10" i="14" s="1"/>
  <c r="N10" i="14" s="1"/>
  <c r="O10" i="14" s="1"/>
  <c r="P10" i="14" s="1"/>
  <c r="Q10" i="14" s="1"/>
  <c r="R10" i="14" s="1"/>
  <c r="S10" i="14" s="1"/>
  <c r="T10" i="14" s="1"/>
  <c r="U10" i="14" s="1"/>
  <c r="V10" i="14" s="1"/>
  <c r="W10" i="14" s="1"/>
  <c r="X10" i="14" s="1"/>
  <c r="F32" i="14"/>
  <c r="G32" i="14" s="1"/>
  <c r="H32" i="14" s="1"/>
  <c r="I32" i="14" s="1"/>
  <c r="J32" i="14" s="1"/>
  <c r="K32" i="14" s="1"/>
  <c r="L32" i="14" s="1"/>
  <c r="M32" i="14" s="1"/>
  <c r="N32" i="14" s="1"/>
  <c r="O32" i="14" s="1"/>
  <c r="P32" i="14" s="1"/>
  <c r="Q32" i="14" s="1"/>
  <c r="R32" i="14" s="1"/>
  <c r="S32" i="14" s="1"/>
  <c r="T32" i="14" s="1"/>
  <c r="U32" i="14" s="1"/>
  <c r="V32" i="14" s="1"/>
  <c r="W32" i="14" s="1"/>
  <c r="X32" i="14" s="1"/>
  <c r="G22" i="14"/>
  <c r="H22" i="14" s="1"/>
  <c r="I22" i="14" s="1"/>
  <c r="J22" i="14" s="1"/>
  <c r="K22" i="14" s="1"/>
  <c r="L22" i="14" s="1"/>
  <c r="M22" i="14" s="1"/>
  <c r="N22" i="14" s="1"/>
  <c r="O22" i="14" s="1"/>
  <c r="P22" i="14" s="1"/>
  <c r="Q22" i="14" s="1"/>
  <c r="R22" i="14" s="1"/>
  <c r="S22" i="14" s="1"/>
  <c r="T22" i="14" s="1"/>
  <c r="U22" i="14" s="1"/>
  <c r="V22" i="14" s="1"/>
  <c r="W22" i="14" s="1"/>
  <c r="X22" i="14" s="1"/>
  <c r="F34" i="14"/>
  <c r="G34" i="14" s="1"/>
  <c r="H34" i="14" s="1"/>
  <c r="I34" i="14" s="1"/>
  <c r="J34" i="14" s="1"/>
  <c r="K34" i="14" s="1"/>
  <c r="L34" i="14" s="1"/>
  <c r="M34" i="14" s="1"/>
  <c r="N34" i="14" s="1"/>
  <c r="O34" i="14" s="1"/>
  <c r="P34" i="14" s="1"/>
  <c r="Q34" i="14" s="1"/>
  <c r="R34" i="14" s="1"/>
  <c r="S34" i="14" s="1"/>
  <c r="T34" i="14" s="1"/>
  <c r="U34" i="14" s="1"/>
  <c r="V34" i="14" s="1"/>
  <c r="W34" i="14" s="1"/>
  <c r="X34" i="14" s="1"/>
  <c r="F25" i="16"/>
  <c r="G25" i="16" s="1"/>
  <c r="H25" i="16" s="1"/>
  <c r="I25" i="16" s="1"/>
  <c r="J25" i="16" s="1"/>
  <c r="K25" i="16" s="1"/>
  <c r="L25" i="16" s="1"/>
  <c r="M25" i="16" s="1"/>
  <c r="N25" i="16" s="1"/>
  <c r="O25" i="16" s="1"/>
  <c r="P25" i="16" s="1"/>
  <c r="Q25" i="16" s="1"/>
  <c r="R25" i="16" s="1"/>
  <c r="S25" i="16" s="1"/>
  <c r="T25" i="16" s="1"/>
  <c r="U25" i="16" s="1"/>
  <c r="V25" i="16" s="1"/>
  <c r="W25" i="16" s="1"/>
  <c r="X25" i="16" s="1"/>
  <c r="F11" i="16"/>
  <c r="G11" i="16" s="1"/>
  <c r="H11" i="16" s="1"/>
  <c r="I11" i="16" s="1"/>
  <c r="J11" i="16" s="1"/>
  <c r="K11" i="16" s="1"/>
  <c r="L11" i="16" s="1"/>
  <c r="M11" i="16" s="1"/>
  <c r="N11" i="16" s="1"/>
  <c r="O11" i="16" s="1"/>
  <c r="P11" i="16" s="1"/>
  <c r="Q11" i="16" s="1"/>
  <c r="R11" i="16" s="1"/>
  <c r="S11" i="16" s="1"/>
  <c r="T11" i="16" s="1"/>
  <c r="U11" i="16" s="1"/>
  <c r="V11" i="16" s="1"/>
  <c r="W11" i="16" s="1"/>
  <c r="X11" i="16" s="1"/>
  <c r="F11" i="14"/>
  <c r="G11" i="14" s="1"/>
  <c r="H11" i="14" s="1"/>
  <c r="I11" i="14" s="1"/>
  <c r="J11" i="14" s="1"/>
  <c r="K11" i="14" s="1"/>
  <c r="L11" i="14" s="1"/>
  <c r="M11" i="14" s="1"/>
  <c r="N11" i="14" s="1"/>
  <c r="O11" i="14" s="1"/>
  <c r="P11" i="14" s="1"/>
  <c r="Q11" i="14" s="1"/>
  <c r="R11" i="14" s="1"/>
  <c r="S11" i="14" s="1"/>
  <c r="T11" i="14" s="1"/>
  <c r="U11" i="14" s="1"/>
  <c r="V11" i="14" s="1"/>
  <c r="W11" i="14" s="1"/>
  <c r="X11" i="14" s="1"/>
  <c r="F36" i="16"/>
  <c r="F7" i="14"/>
  <c r="G7" i="14" s="1"/>
  <c r="H7" i="14" s="1"/>
  <c r="I7" i="14" s="1"/>
  <c r="J7" i="14" s="1"/>
  <c r="K7" i="14" s="1"/>
  <c r="L7" i="14" s="1"/>
  <c r="M7" i="14" s="1"/>
  <c r="N7" i="14" s="1"/>
  <c r="O7" i="14" s="1"/>
  <c r="P7" i="14" s="1"/>
  <c r="Q7" i="14" s="1"/>
  <c r="R7" i="14" s="1"/>
  <c r="S7" i="14" s="1"/>
  <c r="T7" i="14" s="1"/>
  <c r="U7" i="14" s="1"/>
  <c r="V7" i="14" s="1"/>
  <c r="W7" i="14" s="1"/>
  <c r="X7" i="14" s="1"/>
  <c r="F8" i="16"/>
  <c r="F23" i="16"/>
  <c r="G23" i="16" s="1"/>
  <c r="H23" i="16" s="1"/>
  <c r="I23" i="16" s="1"/>
  <c r="J23" i="16" s="1"/>
  <c r="K23" i="16" s="1"/>
  <c r="L23" i="16" s="1"/>
  <c r="M23" i="16" s="1"/>
  <c r="N23" i="16" s="1"/>
  <c r="O23" i="16" s="1"/>
  <c r="P23" i="16" s="1"/>
  <c r="Q23" i="16" s="1"/>
  <c r="R23" i="16" s="1"/>
  <c r="S23" i="16" s="1"/>
  <c r="T23" i="16" s="1"/>
  <c r="U23" i="16" s="1"/>
  <c r="V23" i="16" s="1"/>
  <c r="W23" i="16" s="1"/>
  <c r="X23" i="16" s="1"/>
  <c r="F16" i="16"/>
  <c r="G16" i="16" s="1"/>
  <c r="H16" i="16" s="1"/>
  <c r="I16" i="16" s="1"/>
  <c r="J16" i="16" s="1"/>
  <c r="K16" i="16" s="1"/>
  <c r="L16" i="16" s="1"/>
  <c r="M16" i="16" s="1"/>
  <c r="N16" i="16" s="1"/>
  <c r="O16" i="16" s="1"/>
  <c r="P16" i="16" s="1"/>
  <c r="Q16" i="16" s="1"/>
  <c r="R16" i="16" s="1"/>
  <c r="S16" i="16" s="1"/>
  <c r="T16" i="16" s="1"/>
  <c r="U16" i="16" s="1"/>
  <c r="V16" i="16" s="1"/>
  <c r="W16" i="16" s="1"/>
  <c r="X16" i="16" s="1"/>
  <c r="F26" i="16"/>
  <c r="G26" i="16" s="1"/>
  <c r="H26" i="16" s="1"/>
  <c r="I26" i="16" s="1"/>
  <c r="J26" i="16" s="1"/>
  <c r="K26" i="16" s="1"/>
  <c r="L26" i="16" s="1"/>
  <c r="M26" i="16" s="1"/>
  <c r="N26" i="16" s="1"/>
  <c r="O26" i="16" s="1"/>
  <c r="P26" i="16" s="1"/>
  <c r="Q26" i="16" s="1"/>
  <c r="R26" i="16" s="1"/>
  <c r="S26" i="16" s="1"/>
  <c r="T26" i="16" s="1"/>
  <c r="U26" i="16" s="1"/>
  <c r="V26" i="16" s="1"/>
  <c r="W26" i="16" s="1"/>
  <c r="X26" i="16" s="1"/>
  <c r="F32" i="16"/>
  <c r="G32" i="16" s="1"/>
  <c r="H32" i="16" s="1"/>
  <c r="I32" i="16" s="1"/>
  <c r="J32" i="16" s="1"/>
  <c r="K32" i="16" s="1"/>
  <c r="L32" i="16" s="1"/>
  <c r="M32" i="16" s="1"/>
  <c r="N32" i="16" s="1"/>
  <c r="O32" i="16" s="1"/>
  <c r="P32" i="16" s="1"/>
  <c r="Q32" i="16" s="1"/>
  <c r="R32" i="16" s="1"/>
  <c r="S32" i="16" s="1"/>
  <c r="T32" i="16" s="1"/>
  <c r="U32" i="16" s="1"/>
  <c r="V32" i="16" s="1"/>
  <c r="W32" i="16" s="1"/>
  <c r="X32" i="16" s="1"/>
  <c r="F33" i="16"/>
  <c r="G33" i="16" s="1"/>
  <c r="H33" i="16" s="1"/>
  <c r="I33" i="16" s="1"/>
  <c r="J33" i="16" s="1"/>
  <c r="K33" i="16" s="1"/>
  <c r="L33" i="16" s="1"/>
  <c r="M33" i="16" s="1"/>
  <c r="N33" i="16" s="1"/>
  <c r="O33" i="16" s="1"/>
  <c r="P33" i="16" s="1"/>
  <c r="Q33" i="16" s="1"/>
  <c r="R33" i="16" s="1"/>
  <c r="S33" i="16" s="1"/>
  <c r="T33" i="16" s="1"/>
  <c r="U33" i="16" s="1"/>
  <c r="V33" i="16" s="1"/>
  <c r="W33" i="16" s="1"/>
  <c r="X33" i="16" s="1"/>
  <c r="F29" i="16"/>
  <c r="G29" i="16" s="1"/>
  <c r="H29" i="16" s="1"/>
  <c r="I29" i="16" s="1"/>
  <c r="J29" i="16" s="1"/>
  <c r="K29" i="16" s="1"/>
  <c r="L29" i="16" s="1"/>
  <c r="M29" i="16" s="1"/>
  <c r="N29" i="16" s="1"/>
  <c r="O29" i="16" s="1"/>
  <c r="P29" i="16" s="1"/>
  <c r="Q29" i="16" s="1"/>
  <c r="R29" i="16" s="1"/>
  <c r="S29" i="16" s="1"/>
  <c r="T29" i="16" s="1"/>
  <c r="U29" i="16" s="1"/>
  <c r="V29" i="16" s="1"/>
  <c r="W29" i="16" s="1"/>
  <c r="X29" i="16" s="1"/>
  <c r="E24" i="16"/>
  <c r="F24" i="16" s="1"/>
  <c r="G24" i="16" s="1"/>
  <c r="H24" i="16" s="1"/>
  <c r="I24" i="16" s="1"/>
  <c r="J24" i="16" s="1"/>
  <c r="K24" i="16" s="1"/>
  <c r="L24" i="16" s="1"/>
  <c r="M24" i="16" s="1"/>
  <c r="N24" i="16" s="1"/>
  <c r="O24" i="16" s="1"/>
  <c r="P24" i="16" s="1"/>
  <c r="Q24" i="16" s="1"/>
  <c r="R24" i="16" s="1"/>
  <c r="S24" i="16" s="1"/>
  <c r="T24" i="16" s="1"/>
  <c r="U24" i="16" s="1"/>
  <c r="V24" i="16" s="1"/>
  <c r="W24" i="16" s="1"/>
  <c r="X24" i="16" s="1"/>
  <c r="E30" i="16"/>
  <c r="F30" i="16" s="1"/>
  <c r="G30" i="16" s="1"/>
  <c r="H30" i="16" s="1"/>
  <c r="I30" i="16" s="1"/>
  <c r="J30" i="16" s="1"/>
  <c r="K30" i="16" s="1"/>
  <c r="L30" i="16" s="1"/>
  <c r="M30" i="16" s="1"/>
  <c r="N30" i="16" s="1"/>
  <c r="O30" i="16" s="1"/>
  <c r="P30" i="16" s="1"/>
  <c r="Q30" i="16" s="1"/>
  <c r="R30" i="16" s="1"/>
  <c r="S30" i="16" s="1"/>
  <c r="T30" i="16" s="1"/>
  <c r="U30" i="16" s="1"/>
  <c r="V30" i="16" s="1"/>
  <c r="W30" i="16" s="1"/>
  <c r="X30" i="16" s="1"/>
  <c r="F7" i="16"/>
  <c r="G7" i="16" s="1"/>
  <c r="H7" i="16" s="1"/>
  <c r="I7" i="16" s="1"/>
  <c r="J7" i="16" s="1"/>
  <c r="K7" i="16" s="1"/>
  <c r="L7" i="16" s="1"/>
  <c r="M7" i="16" s="1"/>
  <c r="N7" i="16" s="1"/>
  <c r="O7" i="16" s="1"/>
  <c r="P7" i="16" s="1"/>
  <c r="Q7" i="16" s="1"/>
  <c r="R7" i="16" s="1"/>
  <c r="S7" i="16" s="1"/>
  <c r="T7" i="16" s="1"/>
  <c r="U7" i="16" s="1"/>
  <c r="V7" i="16" s="1"/>
  <c r="W7" i="16" s="1"/>
  <c r="X7" i="16" s="1"/>
  <c r="F12" i="16"/>
  <c r="G12" i="16" s="1"/>
  <c r="H12" i="16" s="1"/>
  <c r="I12" i="16" s="1"/>
  <c r="J12" i="16" s="1"/>
  <c r="K12" i="16" s="1"/>
  <c r="L12" i="16" s="1"/>
  <c r="M12" i="16" s="1"/>
  <c r="N12" i="16" s="1"/>
  <c r="O12" i="16" s="1"/>
  <c r="P12" i="16" s="1"/>
  <c r="Q12" i="16" s="1"/>
  <c r="R12" i="16" s="1"/>
  <c r="S12" i="16" s="1"/>
  <c r="T12" i="16" s="1"/>
  <c r="U12" i="16" s="1"/>
  <c r="V12" i="16" s="1"/>
  <c r="W12" i="16" s="1"/>
  <c r="X12" i="16" s="1"/>
  <c r="E13" i="16"/>
  <c r="F13" i="16" s="1"/>
  <c r="G13" i="16" s="1"/>
  <c r="H13" i="16" s="1"/>
  <c r="I13" i="16" s="1"/>
  <c r="J13" i="16" s="1"/>
  <c r="K13" i="16" s="1"/>
  <c r="L13" i="16" s="1"/>
  <c r="M13" i="16" s="1"/>
  <c r="N13" i="16" s="1"/>
  <c r="O13" i="16" s="1"/>
  <c r="P13" i="16" s="1"/>
  <c r="Q13" i="16" s="1"/>
  <c r="R13" i="16" s="1"/>
  <c r="S13" i="16" s="1"/>
  <c r="T13" i="16" s="1"/>
  <c r="U13" i="16" s="1"/>
  <c r="V13" i="16" s="1"/>
  <c r="W13" i="16" s="1"/>
  <c r="X13" i="16" s="1"/>
  <c r="G8" i="16"/>
  <c r="H8" i="16" s="1"/>
  <c r="I8" i="16" s="1"/>
  <c r="J8" i="16" s="1"/>
  <c r="K8" i="16" s="1"/>
  <c r="L8" i="16" s="1"/>
  <c r="M8" i="16" s="1"/>
  <c r="N8" i="16" s="1"/>
  <c r="O8" i="16" s="1"/>
  <c r="P8" i="16" s="1"/>
  <c r="Q8" i="16" s="1"/>
  <c r="R8" i="16" s="1"/>
  <c r="S8" i="16" s="1"/>
  <c r="T8" i="16" s="1"/>
  <c r="U8" i="16" s="1"/>
  <c r="V8" i="16" s="1"/>
  <c r="W8" i="16" s="1"/>
  <c r="X8" i="16" s="1"/>
  <c r="F14" i="16"/>
  <c r="G14" i="16" s="1"/>
  <c r="H14" i="16" s="1"/>
  <c r="I14" i="16" s="1"/>
  <c r="J14" i="16" s="1"/>
  <c r="K14" i="16" s="1"/>
  <c r="L14" i="16" s="1"/>
  <c r="M14" i="16" s="1"/>
  <c r="N14" i="16" s="1"/>
  <c r="O14" i="16" s="1"/>
  <c r="P14" i="16" s="1"/>
  <c r="Q14" i="16" s="1"/>
  <c r="R14" i="16" s="1"/>
  <c r="S14" i="16" s="1"/>
  <c r="T14" i="16" s="1"/>
  <c r="U14" i="16" s="1"/>
  <c r="V14" i="16" s="1"/>
  <c r="W14" i="16" s="1"/>
  <c r="X14" i="16" s="1"/>
  <c r="E19" i="16"/>
  <c r="F19" i="16" s="1"/>
  <c r="G19" i="16" s="1"/>
  <c r="H19" i="16" s="1"/>
  <c r="I19" i="16" s="1"/>
  <c r="J19" i="16" s="1"/>
  <c r="K19" i="16" s="1"/>
  <c r="L19" i="16" s="1"/>
  <c r="M19" i="16" s="1"/>
  <c r="N19" i="16" s="1"/>
  <c r="O19" i="16" s="1"/>
  <c r="P19" i="16" s="1"/>
  <c r="Q19" i="16" s="1"/>
  <c r="R19" i="16" s="1"/>
  <c r="S19" i="16" s="1"/>
  <c r="T19" i="16" s="1"/>
  <c r="U19" i="16" s="1"/>
  <c r="V19" i="16" s="1"/>
  <c r="W19" i="16" s="1"/>
  <c r="X19" i="16" s="1"/>
  <c r="E15" i="16"/>
  <c r="F15" i="16" s="1"/>
  <c r="G15" i="16" s="1"/>
  <c r="H15" i="16" s="1"/>
  <c r="I15" i="16" s="1"/>
  <c r="J15" i="16" s="1"/>
  <c r="K15" i="16" s="1"/>
  <c r="L15" i="16" s="1"/>
  <c r="M15" i="16" s="1"/>
  <c r="N15" i="16" s="1"/>
  <c r="O15" i="16" s="1"/>
  <c r="P15" i="16" s="1"/>
  <c r="Q15" i="16" s="1"/>
  <c r="R15" i="16" s="1"/>
  <c r="S15" i="16" s="1"/>
  <c r="T15" i="16" s="1"/>
  <c r="U15" i="16" s="1"/>
  <c r="V15" i="16" s="1"/>
  <c r="W15" i="16" s="1"/>
  <c r="X15" i="16" s="1"/>
  <c r="F17" i="16"/>
  <c r="G17" i="16" s="1"/>
  <c r="H17" i="16" s="1"/>
  <c r="I17" i="16" s="1"/>
  <c r="J17" i="16" s="1"/>
  <c r="K17" i="16" s="1"/>
  <c r="L17" i="16" s="1"/>
  <c r="M17" i="16" s="1"/>
  <c r="N17" i="16" s="1"/>
  <c r="O17" i="16" s="1"/>
  <c r="P17" i="16" s="1"/>
  <c r="Q17" i="16" s="1"/>
  <c r="R17" i="16" s="1"/>
  <c r="S17" i="16" s="1"/>
  <c r="T17" i="16" s="1"/>
  <c r="U17" i="16" s="1"/>
  <c r="V17" i="16" s="1"/>
  <c r="W17" i="16" s="1"/>
  <c r="X17" i="16" s="1"/>
  <c r="F9" i="16"/>
  <c r="G9" i="16" s="1"/>
  <c r="H9" i="16" s="1"/>
  <c r="I9" i="16" s="1"/>
  <c r="J9" i="16" s="1"/>
  <c r="K9" i="16" s="1"/>
  <c r="L9" i="16" s="1"/>
  <c r="M9" i="16" s="1"/>
  <c r="N9" i="16" s="1"/>
  <c r="O9" i="16" s="1"/>
  <c r="P9" i="16" s="1"/>
  <c r="Q9" i="16" s="1"/>
  <c r="R9" i="16" s="1"/>
  <c r="S9" i="16" s="1"/>
  <c r="T9" i="16" s="1"/>
  <c r="U9" i="16" s="1"/>
  <c r="V9" i="16" s="1"/>
  <c r="W9" i="16" s="1"/>
  <c r="X9" i="16" s="1"/>
  <c r="E18" i="16"/>
  <c r="F18" i="16" s="1"/>
  <c r="G18" i="16" s="1"/>
  <c r="H18" i="16" s="1"/>
  <c r="I18" i="16" s="1"/>
  <c r="J18" i="16" s="1"/>
  <c r="K18" i="16" s="1"/>
  <c r="L18" i="16" s="1"/>
  <c r="M18" i="16" s="1"/>
  <c r="N18" i="16" s="1"/>
  <c r="O18" i="16" s="1"/>
  <c r="P18" i="16" s="1"/>
  <c r="Q18" i="16" s="1"/>
  <c r="R18" i="16" s="1"/>
  <c r="S18" i="16" s="1"/>
  <c r="T18" i="16" s="1"/>
  <c r="U18" i="16" s="1"/>
  <c r="V18" i="16" s="1"/>
  <c r="W18" i="16" s="1"/>
  <c r="X18" i="16" s="1"/>
  <c r="E20" i="16"/>
  <c r="F20" i="16" s="1"/>
  <c r="G20" i="16" s="1"/>
  <c r="H20" i="16" s="1"/>
  <c r="I20" i="16" s="1"/>
  <c r="J20" i="16" s="1"/>
  <c r="K20" i="16" s="1"/>
  <c r="L20" i="16" s="1"/>
  <c r="M20" i="16" s="1"/>
  <c r="N20" i="16" s="1"/>
  <c r="O20" i="16" s="1"/>
  <c r="P20" i="16" s="1"/>
  <c r="Q20" i="16" s="1"/>
  <c r="R20" i="16" s="1"/>
  <c r="S20" i="16" s="1"/>
  <c r="T20" i="16" s="1"/>
  <c r="U20" i="16" s="1"/>
  <c r="V20" i="16" s="1"/>
  <c r="W20" i="16" s="1"/>
  <c r="X20" i="16" s="1"/>
  <c r="E22" i="16"/>
  <c r="F22" i="16" s="1"/>
  <c r="G22" i="16" s="1"/>
  <c r="H22" i="16" s="1"/>
  <c r="I22" i="16" s="1"/>
  <c r="J22" i="16" s="1"/>
  <c r="K22" i="16" s="1"/>
  <c r="L22" i="16" s="1"/>
  <c r="M22" i="16" s="1"/>
  <c r="N22" i="16" s="1"/>
  <c r="O22" i="16" s="1"/>
  <c r="P22" i="16" s="1"/>
  <c r="Q22" i="16" s="1"/>
  <c r="R22" i="16" s="1"/>
  <c r="S22" i="16" s="1"/>
  <c r="T22" i="16" s="1"/>
  <c r="U22" i="16" s="1"/>
  <c r="V22" i="16" s="1"/>
  <c r="W22" i="16" s="1"/>
  <c r="X22" i="16" s="1"/>
  <c r="E28" i="16"/>
  <c r="F28" i="16" s="1"/>
  <c r="G28" i="16" s="1"/>
  <c r="H28" i="16" s="1"/>
  <c r="I28" i="16" s="1"/>
  <c r="J28" i="16" s="1"/>
  <c r="K28" i="16" s="1"/>
  <c r="L28" i="16" s="1"/>
  <c r="M28" i="16" s="1"/>
  <c r="N28" i="16" s="1"/>
  <c r="O28" i="16" s="1"/>
  <c r="P28" i="16" s="1"/>
  <c r="Q28" i="16" s="1"/>
  <c r="R28" i="16" s="1"/>
  <c r="S28" i="16" s="1"/>
  <c r="T28" i="16" s="1"/>
  <c r="U28" i="16" s="1"/>
  <c r="V28" i="16" s="1"/>
  <c r="W28" i="16" s="1"/>
  <c r="X28" i="16" s="1"/>
  <c r="F27" i="16"/>
  <c r="G27" i="16" s="1"/>
  <c r="H27" i="16" s="1"/>
  <c r="I27" i="16" s="1"/>
  <c r="J27" i="16" s="1"/>
  <c r="K27" i="16" s="1"/>
  <c r="L27" i="16" s="1"/>
  <c r="M27" i="16" s="1"/>
  <c r="N27" i="16" s="1"/>
  <c r="O27" i="16" s="1"/>
  <c r="P27" i="16" s="1"/>
  <c r="Q27" i="16" s="1"/>
  <c r="R27" i="16" s="1"/>
  <c r="S27" i="16" s="1"/>
  <c r="T27" i="16" s="1"/>
  <c r="U27" i="16" s="1"/>
  <c r="V27" i="16" s="1"/>
  <c r="W27" i="16" s="1"/>
  <c r="X27" i="16" s="1"/>
  <c r="E10" i="16"/>
  <c r="F10" i="16" s="1"/>
  <c r="G10" i="16" s="1"/>
  <c r="H10" i="16" s="1"/>
  <c r="I10" i="16" s="1"/>
  <c r="J10" i="16" s="1"/>
  <c r="K10" i="16" s="1"/>
  <c r="L10" i="16" s="1"/>
  <c r="M10" i="16" s="1"/>
  <c r="N10" i="16" s="1"/>
  <c r="O10" i="16" s="1"/>
  <c r="P10" i="16" s="1"/>
  <c r="Q10" i="16" s="1"/>
  <c r="R10" i="16" s="1"/>
  <c r="S10" i="16" s="1"/>
  <c r="T10" i="16" s="1"/>
  <c r="U10" i="16" s="1"/>
  <c r="V10" i="16" s="1"/>
  <c r="W10" i="16" s="1"/>
  <c r="X10" i="16" s="1"/>
  <c r="E34" i="16"/>
  <c r="F34" i="16" s="1"/>
  <c r="G34" i="16" s="1"/>
  <c r="H34" i="16" s="1"/>
  <c r="I34" i="16" s="1"/>
  <c r="J34" i="16" s="1"/>
  <c r="K34" i="16" s="1"/>
  <c r="L34" i="16" s="1"/>
  <c r="M34" i="16" s="1"/>
  <c r="N34" i="16" s="1"/>
  <c r="O34" i="16" s="1"/>
  <c r="P34" i="16" s="1"/>
  <c r="Q34" i="16" s="1"/>
  <c r="R34" i="16" s="1"/>
  <c r="S34" i="16" s="1"/>
  <c r="T34" i="16" s="1"/>
  <c r="U34" i="16" s="1"/>
  <c r="V34" i="16" s="1"/>
  <c r="W34" i="16" s="1"/>
  <c r="X34" i="16" s="1"/>
  <c r="G36" i="16"/>
  <c r="H36" i="16" s="1"/>
  <c r="I36" i="16" s="1"/>
  <c r="J36" i="16" s="1"/>
  <c r="K36" i="16" s="1"/>
  <c r="L36" i="16" s="1"/>
  <c r="M36" i="16" s="1"/>
  <c r="N36" i="16" s="1"/>
  <c r="O36" i="16" s="1"/>
  <c r="P36" i="16" s="1"/>
  <c r="Q36" i="16" s="1"/>
  <c r="R36" i="16" s="1"/>
  <c r="S36" i="16" s="1"/>
  <c r="T36" i="16" s="1"/>
  <c r="U36" i="16" s="1"/>
  <c r="V36" i="16" s="1"/>
  <c r="W36" i="16" s="1"/>
  <c r="X36" i="16" s="1"/>
  <c r="G38" i="16"/>
  <c r="H38" i="16" s="1"/>
  <c r="I38" i="16" s="1"/>
  <c r="J38" i="16" s="1"/>
  <c r="K38" i="16" s="1"/>
  <c r="L38" i="16" s="1"/>
  <c r="M38" i="16" s="1"/>
  <c r="N38" i="16" s="1"/>
  <c r="O38" i="16" s="1"/>
  <c r="P38" i="16" s="1"/>
  <c r="Q38" i="16" s="1"/>
  <c r="R38" i="16" s="1"/>
  <c r="S38" i="16" s="1"/>
  <c r="T38" i="16" s="1"/>
  <c r="U38" i="16" s="1"/>
  <c r="V38" i="16" s="1"/>
  <c r="W38" i="16" s="1"/>
  <c r="X38" i="16" s="1"/>
  <c r="E21" i="16"/>
  <c r="F21" i="16" s="1"/>
  <c r="G21" i="16" s="1"/>
  <c r="H21" i="16" s="1"/>
  <c r="I21" i="16" s="1"/>
  <c r="J21" i="16" s="1"/>
  <c r="K21" i="16" s="1"/>
  <c r="L21" i="16" s="1"/>
  <c r="M21" i="16" s="1"/>
  <c r="N21" i="16" s="1"/>
  <c r="O21" i="16" s="1"/>
  <c r="P21" i="16" s="1"/>
  <c r="Q21" i="16" s="1"/>
  <c r="R21" i="16" s="1"/>
  <c r="S21" i="16" s="1"/>
  <c r="T21" i="16" s="1"/>
  <c r="U21" i="16" s="1"/>
  <c r="V21" i="16" s="1"/>
  <c r="W21" i="16" s="1"/>
  <c r="X21" i="16" s="1"/>
  <c r="F31" i="16"/>
  <c r="G31" i="16" s="1"/>
  <c r="H31" i="16" s="1"/>
  <c r="I31" i="16" s="1"/>
  <c r="J31" i="16" s="1"/>
  <c r="K31" i="16" s="1"/>
  <c r="L31" i="16" s="1"/>
  <c r="M31" i="16" s="1"/>
  <c r="N31" i="16" s="1"/>
  <c r="O31" i="16" s="1"/>
  <c r="P31" i="16" s="1"/>
  <c r="Q31" i="16" s="1"/>
  <c r="R31" i="16" s="1"/>
  <c r="S31" i="16" s="1"/>
  <c r="T31" i="16" s="1"/>
  <c r="U31" i="16" s="1"/>
  <c r="V31" i="16" s="1"/>
  <c r="W31" i="16" s="1"/>
  <c r="X31" i="16" s="1"/>
  <c r="E35" i="16"/>
  <c r="F35" i="16" s="1"/>
  <c r="G35" i="16" s="1"/>
  <c r="H35" i="16" s="1"/>
  <c r="I35" i="16" s="1"/>
  <c r="J35" i="16" s="1"/>
  <c r="K35" i="16" s="1"/>
  <c r="L35" i="16" s="1"/>
  <c r="M35" i="16" s="1"/>
  <c r="N35" i="16" s="1"/>
  <c r="O35" i="16" s="1"/>
  <c r="P35" i="16" s="1"/>
  <c r="Q35" i="16" s="1"/>
  <c r="R35" i="16" s="1"/>
  <c r="S35" i="16" s="1"/>
  <c r="T35" i="16" s="1"/>
  <c r="U35" i="16" s="1"/>
  <c r="V35" i="16" s="1"/>
  <c r="W35" i="16" s="1"/>
  <c r="X35" i="16" s="1"/>
  <c r="E37" i="16"/>
  <c r="F37" i="16" s="1"/>
  <c r="G37" i="16" s="1"/>
  <c r="H37" i="16" s="1"/>
  <c r="I37" i="16" s="1"/>
  <c r="J37" i="16" s="1"/>
  <c r="K37" i="16" s="1"/>
  <c r="L37" i="16" s="1"/>
  <c r="M37" i="16" s="1"/>
  <c r="N37" i="16" s="1"/>
  <c r="O37" i="16" s="1"/>
  <c r="P37" i="16" s="1"/>
  <c r="Q37" i="16" s="1"/>
  <c r="R37" i="16" s="1"/>
  <c r="S37" i="16" s="1"/>
  <c r="T37" i="16" s="1"/>
  <c r="U37" i="16" s="1"/>
  <c r="V37" i="16" s="1"/>
  <c r="W37" i="16" s="1"/>
  <c r="X37" i="16" s="1"/>
  <c r="E15" i="14"/>
  <c r="F15" i="14" s="1"/>
  <c r="G15" i="14" s="1"/>
  <c r="H15" i="14" s="1"/>
  <c r="I15" i="14" s="1"/>
  <c r="J15" i="14" s="1"/>
  <c r="K15" i="14" s="1"/>
  <c r="L15" i="14" s="1"/>
  <c r="M15" i="14" s="1"/>
  <c r="N15" i="14" s="1"/>
  <c r="O15" i="14" s="1"/>
  <c r="P15" i="14" s="1"/>
  <c r="Q15" i="14" s="1"/>
  <c r="R15" i="14" s="1"/>
  <c r="S15" i="14" s="1"/>
  <c r="T15" i="14" s="1"/>
  <c r="U15" i="14" s="1"/>
  <c r="V15" i="14" s="1"/>
  <c r="W15" i="14" s="1"/>
  <c r="X15" i="14" s="1"/>
  <c r="E16" i="14"/>
  <c r="F16" i="14" s="1"/>
  <c r="G16" i="14" s="1"/>
  <c r="H16" i="14" s="1"/>
  <c r="I16" i="14" s="1"/>
  <c r="J16" i="14" s="1"/>
  <c r="K16" i="14" s="1"/>
  <c r="L16" i="14" s="1"/>
  <c r="M16" i="14" s="1"/>
  <c r="N16" i="14" s="1"/>
  <c r="O16" i="14" s="1"/>
  <c r="P16" i="14" s="1"/>
  <c r="Q16" i="14" s="1"/>
  <c r="R16" i="14" s="1"/>
  <c r="S16" i="14" s="1"/>
  <c r="T16" i="14" s="1"/>
  <c r="U16" i="14" s="1"/>
  <c r="V16" i="14" s="1"/>
  <c r="W16" i="14" s="1"/>
  <c r="X16" i="14" s="1"/>
  <c r="E27" i="14"/>
  <c r="F27" i="14" s="1"/>
  <c r="G27" i="14" s="1"/>
  <c r="H27" i="14" s="1"/>
  <c r="I27" i="14" s="1"/>
  <c r="J27" i="14" s="1"/>
  <c r="K27" i="14" s="1"/>
  <c r="L27" i="14" s="1"/>
  <c r="M27" i="14" s="1"/>
  <c r="N27" i="14" s="1"/>
  <c r="O27" i="14" s="1"/>
  <c r="P27" i="14" s="1"/>
  <c r="Q27" i="14" s="1"/>
  <c r="R27" i="14" s="1"/>
  <c r="S27" i="14" s="1"/>
  <c r="T27" i="14" s="1"/>
  <c r="U27" i="14" s="1"/>
  <c r="V27" i="14" s="1"/>
  <c r="W27" i="14" s="1"/>
  <c r="X27" i="14" s="1"/>
  <c r="F26" i="14"/>
  <c r="G26" i="14" s="1"/>
  <c r="H26" i="14" s="1"/>
  <c r="I26" i="14" s="1"/>
  <c r="J26" i="14" s="1"/>
  <c r="K26" i="14" s="1"/>
  <c r="L26" i="14" s="1"/>
  <c r="M26" i="14" s="1"/>
  <c r="N26" i="14" s="1"/>
  <c r="O26" i="14" s="1"/>
  <c r="P26" i="14" s="1"/>
  <c r="Q26" i="14" s="1"/>
  <c r="R26" i="14" s="1"/>
  <c r="S26" i="14" s="1"/>
  <c r="T26" i="14" s="1"/>
  <c r="U26" i="14" s="1"/>
  <c r="V26" i="14" s="1"/>
  <c r="W26" i="14" s="1"/>
  <c r="X26" i="14" s="1"/>
  <c r="E9" i="14"/>
  <c r="F9" i="14" s="1"/>
  <c r="G9" i="14" s="1"/>
  <c r="H9" i="14" s="1"/>
  <c r="I9" i="14" s="1"/>
  <c r="J9" i="14" s="1"/>
  <c r="K9" i="14" s="1"/>
  <c r="L9" i="14" s="1"/>
  <c r="M9" i="14" s="1"/>
  <c r="N9" i="14" s="1"/>
  <c r="O9" i="14" s="1"/>
  <c r="P9" i="14" s="1"/>
  <c r="Q9" i="14" s="1"/>
  <c r="R9" i="14" s="1"/>
  <c r="S9" i="14" s="1"/>
  <c r="T9" i="14" s="1"/>
  <c r="U9" i="14" s="1"/>
  <c r="V9" i="14" s="1"/>
  <c r="W9" i="14" s="1"/>
  <c r="X9" i="14" s="1"/>
  <c r="F8" i="14"/>
  <c r="G8" i="14" s="1"/>
  <c r="H8" i="14" s="1"/>
  <c r="I8" i="14" s="1"/>
  <c r="J8" i="14" s="1"/>
  <c r="K8" i="14" s="1"/>
  <c r="L8" i="14" s="1"/>
  <c r="M8" i="14" s="1"/>
  <c r="N8" i="14" s="1"/>
  <c r="O8" i="14" s="1"/>
  <c r="P8" i="14" s="1"/>
  <c r="Q8" i="14" s="1"/>
  <c r="R8" i="14" s="1"/>
  <c r="S8" i="14" s="1"/>
  <c r="T8" i="14" s="1"/>
  <c r="U8" i="14" s="1"/>
  <c r="V8" i="14" s="1"/>
  <c r="W8" i="14" s="1"/>
  <c r="X8" i="14" s="1"/>
  <c r="E14" i="14"/>
  <c r="F14" i="14" s="1"/>
  <c r="G14" i="14" s="1"/>
  <c r="H14" i="14" s="1"/>
  <c r="I14" i="14" s="1"/>
  <c r="J14" i="14" s="1"/>
  <c r="K14" i="14" s="1"/>
  <c r="L14" i="14" s="1"/>
  <c r="M14" i="14" s="1"/>
  <c r="N14" i="14" s="1"/>
  <c r="O14" i="14" s="1"/>
  <c r="P14" i="14" s="1"/>
  <c r="Q14" i="14" s="1"/>
  <c r="R14" i="14" s="1"/>
  <c r="S14" i="14" s="1"/>
  <c r="T14" i="14" s="1"/>
  <c r="U14" i="14" s="1"/>
  <c r="V14" i="14" s="1"/>
  <c r="W14" i="14" s="1"/>
  <c r="X14" i="14" s="1"/>
  <c r="F13" i="14"/>
  <c r="G13" i="14" s="1"/>
  <c r="H13" i="14" s="1"/>
  <c r="I13" i="14" s="1"/>
  <c r="J13" i="14" s="1"/>
  <c r="K13" i="14" s="1"/>
  <c r="L13" i="14" s="1"/>
  <c r="M13" i="14" s="1"/>
  <c r="N13" i="14" s="1"/>
  <c r="O13" i="14" s="1"/>
  <c r="P13" i="14" s="1"/>
  <c r="Q13" i="14" s="1"/>
  <c r="R13" i="14" s="1"/>
  <c r="S13" i="14" s="1"/>
  <c r="T13" i="14" s="1"/>
  <c r="U13" i="14" s="1"/>
  <c r="V13" i="14" s="1"/>
  <c r="W13" i="14" s="1"/>
  <c r="X13" i="14" s="1"/>
  <c r="F12" i="14"/>
  <c r="G12" i="14" s="1"/>
  <c r="H12" i="14" s="1"/>
  <c r="I12" i="14" s="1"/>
  <c r="J12" i="14" s="1"/>
  <c r="K12" i="14" s="1"/>
  <c r="L12" i="14" s="1"/>
  <c r="M12" i="14" s="1"/>
  <c r="N12" i="14" s="1"/>
  <c r="O12" i="14" s="1"/>
  <c r="P12" i="14" s="1"/>
  <c r="Q12" i="14" s="1"/>
  <c r="R12" i="14" s="1"/>
  <c r="S12" i="14" s="1"/>
  <c r="T12" i="14" s="1"/>
  <c r="U12" i="14" s="1"/>
  <c r="V12" i="14" s="1"/>
  <c r="W12" i="14" s="1"/>
  <c r="X12" i="14" s="1"/>
  <c r="F18" i="14"/>
  <c r="G18" i="14" s="1"/>
  <c r="H18" i="14" s="1"/>
  <c r="I18" i="14" s="1"/>
  <c r="J18" i="14" s="1"/>
  <c r="K18" i="14" s="1"/>
  <c r="L18" i="14" s="1"/>
  <c r="M18" i="14" s="1"/>
  <c r="N18" i="14" s="1"/>
  <c r="O18" i="14" s="1"/>
  <c r="P18" i="14" s="1"/>
  <c r="Q18" i="14" s="1"/>
  <c r="R18" i="14" s="1"/>
  <c r="S18" i="14" s="1"/>
  <c r="T18" i="14" s="1"/>
  <c r="U18" i="14" s="1"/>
  <c r="V18" i="14" s="1"/>
  <c r="W18" i="14" s="1"/>
  <c r="X18" i="14" s="1"/>
  <c r="E28" i="14"/>
  <c r="F28" i="14" s="1"/>
  <c r="G28" i="14" s="1"/>
  <c r="H28" i="14" s="1"/>
  <c r="I28" i="14" s="1"/>
  <c r="J28" i="14" s="1"/>
  <c r="K28" i="14" s="1"/>
  <c r="L28" i="14" s="1"/>
  <c r="M28" i="14" s="1"/>
  <c r="N28" i="14" s="1"/>
  <c r="O28" i="14" s="1"/>
  <c r="P28" i="14" s="1"/>
  <c r="Q28" i="14" s="1"/>
  <c r="R28" i="14" s="1"/>
  <c r="S28" i="14" s="1"/>
  <c r="T28" i="14" s="1"/>
  <c r="U28" i="14" s="1"/>
  <c r="V28" i="14" s="1"/>
  <c r="W28" i="14" s="1"/>
  <c r="X28" i="14" s="1"/>
  <c r="E17" i="14"/>
  <c r="F17" i="14" s="1"/>
  <c r="G17" i="14" s="1"/>
  <c r="H17" i="14" s="1"/>
  <c r="I17" i="14" s="1"/>
  <c r="J17" i="14" s="1"/>
  <c r="K17" i="14" s="1"/>
  <c r="L17" i="14" s="1"/>
  <c r="M17" i="14" s="1"/>
  <c r="N17" i="14" s="1"/>
  <c r="O17" i="14" s="1"/>
  <c r="P17" i="14" s="1"/>
  <c r="Q17" i="14" s="1"/>
  <c r="R17" i="14" s="1"/>
  <c r="S17" i="14" s="1"/>
  <c r="T17" i="14" s="1"/>
  <c r="U17" i="14" s="1"/>
  <c r="V17" i="14" s="1"/>
  <c r="W17" i="14" s="1"/>
  <c r="X17" i="14" s="1"/>
  <c r="F21" i="14"/>
  <c r="G21" i="14" s="1"/>
  <c r="H21" i="14" s="1"/>
  <c r="I21" i="14" s="1"/>
  <c r="J21" i="14" s="1"/>
  <c r="K21" i="14" s="1"/>
  <c r="L21" i="14" s="1"/>
  <c r="M21" i="14" s="1"/>
  <c r="N21" i="14" s="1"/>
  <c r="O21" i="14" s="1"/>
  <c r="P21" i="14" s="1"/>
  <c r="Q21" i="14" s="1"/>
  <c r="R21" i="14" s="1"/>
  <c r="S21" i="14" s="1"/>
  <c r="T21" i="14" s="1"/>
  <c r="U21" i="14" s="1"/>
  <c r="V21" i="14" s="1"/>
  <c r="W21" i="14" s="1"/>
  <c r="X21" i="14" s="1"/>
  <c r="E36" i="14"/>
  <c r="F36" i="14" s="1"/>
  <c r="G36" i="14" s="1"/>
  <c r="H36" i="14" s="1"/>
  <c r="I36" i="14" s="1"/>
  <c r="J36" i="14" s="1"/>
  <c r="K36" i="14" s="1"/>
  <c r="L36" i="14" s="1"/>
  <c r="M36" i="14" s="1"/>
  <c r="N36" i="14" s="1"/>
  <c r="O36" i="14" s="1"/>
  <c r="P36" i="14" s="1"/>
  <c r="Q36" i="14" s="1"/>
  <c r="R36" i="14" s="1"/>
  <c r="S36" i="14" s="1"/>
  <c r="T36" i="14" s="1"/>
  <c r="U36" i="14" s="1"/>
  <c r="V36" i="14" s="1"/>
  <c r="W36" i="14" s="1"/>
  <c r="X36" i="14" s="1"/>
  <c r="F35" i="14"/>
  <c r="G35" i="14" s="1"/>
  <c r="H35" i="14" s="1"/>
  <c r="I35" i="14" s="1"/>
  <c r="J35" i="14" s="1"/>
  <c r="K35" i="14" s="1"/>
  <c r="L35" i="14" s="1"/>
  <c r="M35" i="14" s="1"/>
  <c r="N35" i="14" s="1"/>
  <c r="O35" i="14" s="1"/>
  <c r="P35" i="14" s="1"/>
  <c r="Q35" i="14" s="1"/>
  <c r="R35" i="14" s="1"/>
  <c r="S35" i="14" s="1"/>
  <c r="T35" i="14" s="1"/>
  <c r="U35" i="14" s="1"/>
  <c r="V35" i="14" s="1"/>
  <c r="W35" i="14" s="1"/>
  <c r="X35" i="14" s="1"/>
  <c r="I38" i="14"/>
  <c r="J38" i="14" s="1"/>
  <c r="K38" i="14" s="1"/>
  <c r="L38" i="14" s="1"/>
  <c r="M38" i="14" s="1"/>
  <c r="N38" i="14" s="1"/>
  <c r="O38" i="14" s="1"/>
  <c r="P38" i="14" s="1"/>
  <c r="Q38" i="14" s="1"/>
  <c r="R38" i="14" s="1"/>
  <c r="S38" i="14" s="1"/>
  <c r="T38" i="14" s="1"/>
  <c r="U38" i="14" s="1"/>
  <c r="V38" i="14" s="1"/>
  <c r="W38" i="14" s="1"/>
  <c r="X38" i="14" s="1"/>
  <c r="E33" i="14"/>
  <c r="F33" i="14" s="1"/>
  <c r="G33" i="14" s="1"/>
  <c r="H33" i="14" s="1"/>
  <c r="I33" i="14" s="1"/>
  <c r="J33" i="14" s="1"/>
  <c r="K33" i="14" s="1"/>
  <c r="L33" i="14" s="1"/>
  <c r="M33" i="14" s="1"/>
  <c r="N33" i="14" s="1"/>
  <c r="O33" i="14" s="1"/>
  <c r="P33" i="14" s="1"/>
  <c r="Q33" i="14" s="1"/>
  <c r="R33" i="14" s="1"/>
  <c r="S33" i="14" s="1"/>
  <c r="T33" i="14" s="1"/>
  <c r="U33" i="14" s="1"/>
  <c r="V33" i="14" s="1"/>
  <c r="W33" i="14" s="1"/>
  <c r="X33" i="14" s="1"/>
  <c r="G31" i="14"/>
  <c r="H31" i="14" s="1"/>
  <c r="I31" i="14" s="1"/>
  <c r="J31" i="14" s="1"/>
  <c r="K31" i="14" s="1"/>
  <c r="L31" i="14" s="1"/>
  <c r="M31" i="14" s="1"/>
  <c r="N31" i="14" s="1"/>
  <c r="O31" i="14" s="1"/>
  <c r="P31" i="14" s="1"/>
  <c r="Q31" i="14" s="1"/>
  <c r="R31" i="14" s="1"/>
  <c r="S31" i="14" s="1"/>
  <c r="T31" i="14" s="1"/>
  <c r="U31" i="14" s="1"/>
  <c r="V31" i="14" s="1"/>
  <c r="W31" i="14" s="1"/>
  <c r="X31" i="14" s="1"/>
  <c r="E20" i="14"/>
  <c r="F20" i="14" s="1"/>
  <c r="G20" i="14" s="1"/>
  <c r="H20" i="14" s="1"/>
  <c r="I20" i="14" s="1"/>
  <c r="J20" i="14" s="1"/>
  <c r="K20" i="14" s="1"/>
  <c r="L20" i="14" s="1"/>
  <c r="M20" i="14" s="1"/>
  <c r="N20" i="14" s="1"/>
  <c r="O20" i="14" s="1"/>
  <c r="P20" i="14" s="1"/>
  <c r="Q20" i="14" s="1"/>
  <c r="R20" i="14" s="1"/>
  <c r="S20" i="14" s="1"/>
  <c r="T20" i="14" s="1"/>
  <c r="U20" i="14" s="1"/>
  <c r="V20" i="14" s="1"/>
  <c r="W20" i="14" s="1"/>
  <c r="X20" i="14" s="1"/>
  <c r="E23" i="14"/>
  <c r="F23" i="14" s="1"/>
  <c r="G23" i="14" s="1"/>
  <c r="H23" i="14" s="1"/>
  <c r="I23" i="14" s="1"/>
  <c r="J23" i="14" s="1"/>
  <c r="K23" i="14" s="1"/>
  <c r="L23" i="14" s="1"/>
  <c r="M23" i="14" s="1"/>
  <c r="N23" i="14" s="1"/>
  <c r="O23" i="14" s="1"/>
  <c r="P23" i="14" s="1"/>
  <c r="Q23" i="14" s="1"/>
  <c r="R23" i="14" s="1"/>
  <c r="S23" i="14" s="1"/>
  <c r="T23" i="14" s="1"/>
  <c r="U23" i="14" s="1"/>
  <c r="V23" i="14" s="1"/>
  <c r="W23" i="14" s="1"/>
  <c r="X23" i="14" s="1"/>
  <c r="F30" i="14"/>
  <c r="G30" i="14" s="1"/>
  <c r="H30" i="14" s="1"/>
  <c r="I30" i="14" s="1"/>
  <c r="J30" i="14" s="1"/>
  <c r="K30" i="14" s="1"/>
  <c r="L30" i="14" s="1"/>
  <c r="M30" i="14" s="1"/>
  <c r="N30" i="14" s="1"/>
  <c r="O30" i="14" s="1"/>
  <c r="P30" i="14" s="1"/>
  <c r="Q30" i="14" s="1"/>
  <c r="R30" i="14" s="1"/>
  <c r="S30" i="14" s="1"/>
  <c r="T30" i="14" s="1"/>
  <c r="U30" i="14" s="1"/>
  <c r="V30" i="14" s="1"/>
  <c r="W30" i="14" s="1"/>
  <c r="X30" i="14" s="1"/>
  <c r="E25" i="14"/>
  <c r="F25" i="14" s="1"/>
  <c r="G25" i="14" s="1"/>
  <c r="H25" i="14" s="1"/>
  <c r="I25" i="14" s="1"/>
  <c r="J25" i="14" s="1"/>
  <c r="K25" i="14" s="1"/>
  <c r="L25" i="14" s="1"/>
  <c r="M25" i="14" s="1"/>
  <c r="N25" i="14" s="1"/>
  <c r="O25" i="14" s="1"/>
  <c r="P25" i="14" s="1"/>
  <c r="Q25" i="14" s="1"/>
  <c r="R25" i="14" s="1"/>
  <c r="S25" i="14" s="1"/>
  <c r="T25" i="14" s="1"/>
  <c r="U25" i="14" s="1"/>
  <c r="V25" i="14" s="1"/>
  <c r="W25" i="14" s="1"/>
  <c r="X25" i="14" s="1"/>
  <c r="F24" i="14"/>
  <c r="G24" i="14" s="1"/>
  <c r="H24" i="14" s="1"/>
  <c r="I24" i="14" s="1"/>
  <c r="J24" i="14" s="1"/>
  <c r="K24" i="14" s="1"/>
  <c r="L24" i="14" s="1"/>
  <c r="M24" i="14" s="1"/>
  <c r="N24" i="14" s="1"/>
  <c r="O24" i="14" s="1"/>
  <c r="P24" i="14" s="1"/>
  <c r="Q24" i="14" s="1"/>
  <c r="R24" i="14" s="1"/>
  <c r="S24" i="14" s="1"/>
  <c r="T24" i="14" s="1"/>
  <c r="U24" i="14" s="1"/>
  <c r="V24" i="14" s="1"/>
  <c r="W24" i="14" s="1"/>
  <c r="X24" i="14" s="1"/>
  <c r="G37" i="14"/>
  <c r="H37" i="14" s="1"/>
  <c r="I37" i="14" s="1"/>
  <c r="J37" i="14" s="1"/>
  <c r="K37" i="14" s="1"/>
  <c r="L37" i="14" s="1"/>
  <c r="M37" i="14" s="1"/>
  <c r="N37" i="14" s="1"/>
  <c r="O37" i="14" s="1"/>
  <c r="P37" i="14" s="1"/>
  <c r="Q37" i="14" s="1"/>
  <c r="R37" i="14" s="1"/>
  <c r="S37" i="14" s="1"/>
  <c r="T37" i="14" s="1"/>
  <c r="U37" i="14" s="1"/>
  <c r="V37" i="14" s="1"/>
  <c r="W37" i="14" s="1"/>
  <c r="X37" i="14" s="1"/>
</calcChain>
</file>

<file path=xl/sharedStrings.xml><?xml version="1.0" encoding="utf-8"?>
<sst xmlns="http://schemas.openxmlformats.org/spreadsheetml/2006/main" count="82" uniqueCount="42">
  <si>
    <t>טרום חתונות</t>
  </si>
  <si>
    <t>שנה</t>
  </si>
  <si>
    <t>משיכה חתונה</t>
  </si>
  <si>
    <t>הפקדה ראשונית</t>
  </si>
  <si>
    <t>סכום חודשי</t>
  </si>
  <si>
    <t>ניכוי דמי ניהול</t>
  </si>
  <si>
    <t>תקופה (שנים)</t>
  </si>
  <si>
    <t>ת"א 125</t>
  </si>
  <si>
    <t>תחילת השקעה 1993</t>
  </si>
  <si>
    <t>תחילת השקעה 1994</t>
  </si>
  <si>
    <t>תחילת השקעה 1995</t>
  </si>
  <si>
    <t>תחילת השקעה 1996</t>
  </si>
  <si>
    <t>תחילת השקעה 1997</t>
  </si>
  <si>
    <t>תחילת השקעה 1998</t>
  </si>
  <si>
    <t>תחילת השקעה 1999</t>
  </si>
  <si>
    <t>תחילת השקעה 2000</t>
  </si>
  <si>
    <t>תחילת השקעה 2001</t>
  </si>
  <si>
    <t>תחילת השקעה 2002</t>
  </si>
  <si>
    <t>תחילת השקעה 2003</t>
  </si>
  <si>
    <t>תחילת השקעה 2004</t>
  </si>
  <si>
    <t>תחילת השקעה 2005</t>
  </si>
  <si>
    <t>תחילת השקעה 2006</t>
  </si>
  <si>
    <t>תחילת השקעה 2007</t>
  </si>
  <si>
    <t>תחילת השקעה 2008</t>
  </si>
  <si>
    <t>תחילת השקעה 2009</t>
  </si>
  <si>
    <t>תחילת השקעה 2010</t>
  </si>
  <si>
    <t>תחילת השקעה 2011</t>
  </si>
  <si>
    <t>תחילת השקעה 2012</t>
  </si>
  <si>
    <t>תחילת השקעה 2013</t>
  </si>
  <si>
    <t>תחילת השקעה 2014</t>
  </si>
  <si>
    <t>תחילת השקעה 2015</t>
  </si>
  <si>
    <t>תחילת השקעה 2016</t>
  </si>
  <si>
    <t>תחילת השקעה 2017</t>
  </si>
  <si>
    <t>תחילת השקעה 2018</t>
  </si>
  <si>
    <t>תחילת השקעה 2019</t>
  </si>
  <si>
    <t>תחילת השקעה 2020</t>
  </si>
  <si>
    <t>תחילת השקעה 2021</t>
  </si>
  <si>
    <t>תחילת השקעה 2022</t>
  </si>
  <si>
    <t>תחילת השקעה 2023</t>
  </si>
  <si>
    <t>תחילת השקעה 2024</t>
  </si>
  <si>
    <t>שלב</t>
  </si>
  <si>
    <t>S&amp;P500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</si>
</sst>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\ #,##0"/>
  </numFmts>
  <fonts count="4" x14ac:knownFonts="1">
    <font>
      <sz val="11"/>
      <name val="Arial"/>
      <scheme val="minor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rgb="FFD9E2F3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right" vertical="center" readingOrder="1"/>
    </xf>
    <xf numFmtId="164" fontId="1" fillId="2" borderId="1" xfId="0" applyNumberFormat="1" applyFont="1" applyFill="1" applyBorder="1" applyAlignment="1">
      <alignment horizontal="right" vertical="center" readingOrder="1"/>
    </xf>
    <xf numFmtId="38" fontId="1" fillId="2" borderId="1" xfId="0" applyNumberFormat="1" applyFont="1" applyFill="1" applyBorder="1" applyAlignment="1">
      <alignment horizontal="right" vertical="center" readingOrder="1"/>
    </xf>
    <xf numFmtId="0" fontId="1" fillId="0" borderId="0" xfId="0" applyFont="1"/>
    <xf numFmtId="0" fontId="1" fillId="0" borderId="3" xfId="0" applyFont="1" applyBorder="1"/>
    <xf numFmtId="0" fontId="1" fillId="2" borderId="7" xfId="0" applyFont="1" applyFill="1" applyBorder="1" applyAlignment="1">
      <alignment horizontal="right" vertical="center" readingOrder="1"/>
    </xf>
    <xf numFmtId="164" fontId="1" fillId="2" borderId="7" xfId="0" applyNumberFormat="1" applyFont="1" applyFill="1" applyBorder="1" applyAlignment="1">
      <alignment horizontal="right" vertical="center" readingOrder="1"/>
    </xf>
    <xf numFmtId="38" fontId="1" fillId="2" borderId="7" xfId="0" applyNumberFormat="1" applyFont="1" applyFill="1" applyBorder="1" applyAlignment="1">
      <alignment horizontal="right" vertical="center" readingOrder="1"/>
    </xf>
    <xf numFmtId="38" fontId="1" fillId="2" borderId="8" xfId="0" applyNumberFormat="1" applyFont="1" applyFill="1" applyBorder="1" applyAlignment="1">
      <alignment horizontal="right" vertical="center" readingOrder="1"/>
    </xf>
    <xf numFmtId="0" fontId="3" fillId="0" borderId="4" xfId="0" applyFont="1" applyBorder="1" applyAlignment="1">
      <alignment horizontal="right"/>
    </xf>
    <xf numFmtId="0" fontId="0" fillId="0" borderId="4" xfId="0" applyBorder="1" applyAlignment="1">
      <alignment horizontal="right"/>
    </xf>
    <xf numFmtId="9" fontId="0" fillId="0" borderId="4" xfId="0" applyNumberFormat="1" applyBorder="1" applyAlignment="1">
      <alignment horizontal="right"/>
    </xf>
    <xf numFmtId="0" fontId="1" fillId="2" borderId="2" xfId="0" applyFont="1" applyFill="1" applyBorder="1" applyAlignment="1">
      <alignment horizontal="right" vertical="center" readingOrder="1"/>
    </xf>
    <xf numFmtId="164" fontId="1" fillId="2" borderId="2" xfId="0" applyNumberFormat="1" applyFont="1" applyFill="1" applyBorder="1" applyAlignment="1">
      <alignment horizontal="right" vertical="center" readingOrder="1"/>
    </xf>
    <xf numFmtId="40" fontId="1" fillId="0" borderId="11" xfId="0" applyNumberFormat="1" applyFont="1" applyBorder="1"/>
    <xf numFmtId="40" fontId="1" fillId="0" borderId="12" xfId="0" applyNumberFormat="1" applyFont="1" applyBorder="1"/>
    <xf numFmtId="40" fontId="1" fillId="0" borderId="11" xfId="0" applyNumberFormat="1" applyFont="1" applyBorder="1" applyAlignment="1">
      <alignment horizontal="right" vertical="center" wrapText="1"/>
    </xf>
    <xf numFmtId="38" fontId="1" fillId="2" borderId="13" xfId="0" applyNumberFormat="1" applyFont="1" applyFill="1" applyBorder="1" applyAlignment="1">
      <alignment horizontal="right" vertical="center" readingOrder="1"/>
    </xf>
    <xf numFmtId="38" fontId="1" fillId="2" borderId="2" xfId="0" applyNumberFormat="1" applyFont="1" applyFill="1" applyBorder="1" applyAlignment="1">
      <alignment horizontal="right" vertical="center" readingOrder="1"/>
    </xf>
    <xf numFmtId="38" fontId="1" fillId="2" borderId="15" xfId="0" applyNumberFormat="1" applyFont="1" applyFill="1" applyBorder="1" applyAlignment="1">
      <alignment horizontal="right" vertical="center" readingOrder="1"/>
    </xf>
    <xf numFmtId="0" fontId="1" fillId="0" borderId="16" xfId="0" applyFont="1" applyBorder="1"/>
    <xf numFmtId="0" fontId="1" fillId="0" borderId="17" xfId="0" applyFont="1" applyBorder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right"/>
    </xf>
    <xf numFmtId="0" fontId="0" fillId="0" borderId="11" xfId="0" applyBorder="1" applyAlignment="1">
      <alignment horizontal="right"/>
    </xf>
    <xf numFmtId="40" fontId="1" fillId="0" borderId="4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/>
    <xf numFmtId="0" fontId="1" fillId="0" borderId="5" xfId="0" applyFont="1" applyBorder="1"/>
    <xf numFmtId="0" fontId="1" fillId="0" borderId="6" xfId="0" applyFont="1" applyBorder="1"/>
    <xf numFmtId="40" fontId="2" fillId="3" borderId="12" xfId="0" applyNumberFormat="1" applyFont="1" applyFill="1" applyBorder="1" applyAlignment="1">
      <alignment horizontal="center"/>
    </xf>
    <xf numFmtId="40" fontId="2" fillId="3" borderId="18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1" fillId="4" borderId="2" xfId="0" applyNumberFormat="1" applyFont="1" applyFill="1" applyBorder="1" applyAlignment="1">
      <alignment horizontal="righ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X74"/>
  <sheetViews>
    <sheetView rightToLeft="1" zoomScale="85" zoomScaleNormal="85" workbookViewId="0">
      <selection activeCell="X5" sqref="E5:X5"/>
    </sheetView>
  </sheetViews>
  <sheetFormatPr defaultColWidth="14.3984375" defaultRowHeight="13.8" x14ac:dyDescent="0.25"/>
  <cols>
    <col min="1" max="1" width="5.5" bestFit="1" customWidth="1"/>
    <col min="2" max="2" width="7.59765625" bestFit="1" customWidth="1"/>
    <col min="3" max="3" width="10.59765625" bestFit="1" customWidth="1"/>
    <col min="4" max="4" width="16.3984375" bestFit="1" customWidth="1"/>
    <col min="5" max="6" width="8" bestFit="1" customWidth="1"/>
    <col min="7" max="8" width="8.09765625" bestFit="1" customWidth="1"/>
    <col min="9" max="9" width="8.09765625" customWidth="1"/>
    <col min="10" max="16" width="8.09765625" bestFit="1" customWidth="1"/>
    <col min="17" max="24" width="9.69921875" bestFit="1" customWidth="1"/>
    <col min="25" max="25" width="10.09765625" bestFit="1" customWidth="1"/>
    <col min="26" max="26" width="9.69921875" bestFit="1" customWidth="1"/>
    <col min="27" max="27" width="10.09765625" bestFit="1" customWidth="1"/>
    <col min="28" max="28" width="9.69921875" bestFit="1" customWidth="1"/>
    <col min="29" max="29" width="10.09765625" bestFit="1" customWidth="1"/>
    <col min="30" max="30" width="9.69921875" bestFit="1" customWidth="1"/>
    <col min="31" max="31" width="10.09765625" bestFit="1" customWidth="1"/>
    <col min="32" max="33" width="9.69921875" bestFit="1" customWidth="1"/>
    <col min="34" max="34" width="10.09765625" bestFit="1" customWidth="1"/>
    <col min="35" max="36" width="9.69921875" bestFit="1" customWidth="1"/>
    <col min="37" max="37" width="10.09765625" bestFit="1" customWidth="1"/>
    <col min="38" max="39" width="9.69921875" bestFit="1" customWidth="1"/>
    <col min="40" max="40" width="10.09765625" bestFit="1" customWidth="1"/>
    <col min="41" max="42" width="9.69921875" bestFit="1" customWidth="1"/>
    <col min="43" max="43" width="10.19921875" bestFit="1" customWidth="1"/>
  </cols>
  <sheetData>
    <row r="1" spans="1:24" ht="14.25" customHeight="1" x14ac:dyDescent="0.25">
      <c r="C1" s="15"/>
      <c r="D1" s="21" t="s">
        <v>40</v>
      </c>
      <c r="E1" s="36" t="s">
        <v>0</v>
      </c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3"/>
    </row>
    <row r="2" spans="1:24" ht="14.25" customHeight="1" x14ac:dyDescent="0.25">
      <c r="C2" s="15"/>
      <c r="D2" s="22" t="s">
        <v>1</v>
      </c>
      <c r="E2" s="13">
        <v>1</v>
      </c>
      <c r="F2" s="1">
        <v>2</v>
      </c>
      <c r="G2" s="1">
        <v>3</v>
      </c>
      <c r="H2" s="1">
        <v>4</v>
      </c>
      <c r="I2" s="1">
        <v>5</v>
      </c>
      <c r="J2" s="1">
        <v>6</v>
      </c>
      <c r="K2" s="1">
        <v>7</v>
      </c>
      <c r="L2" s="1">
        <v>8</v>
      </c>
      <c r="M2" s="1">
        <v>9</v>
      </c>
      <c r="N2" s="1">
        <v>10</v>
      </c>
      <c r="O2" s="1">
        <v>11</v>
      </c>
      <c r="P2" s="1">
        <v>12</v>
      </c>
      <c r="Q2" s="1">
        <v>13</v>
      </c>
      <c r="R2" s="1">
        <v>14</v>
      </c>
      <c r="S2" s="1">
        <v>15</v>
      </c>
      <c r="T2" s="1">
        <v>16</v>
      </c>
      <c r="U2" s="1">
        <v>17</v>
      </c>
      <c r="V2" s="1">
        <v>18</v>
      </c>
      <c r="W2" s="1">
        <v>19</v>
      </c>
      <c r="X2" s="6">
        <v>20</v>
      </c>
    </row>
    <row r="3" spans="1:24" ht="14.25" customHeight="1" x14ac:dyDescent="0.25">
      <c r="C3" s="15"/>
      <c r="D3" s="22" t="s">
        <v>2</v>
      </c>
      <c r="E3" s="13">
        <v>0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7"/>
    </row>
    <row r="4" spans="1:24" ht="14.25" customHeight="1" x14ac:dyDescent="0.25">
      <c r="C4" s="15"/>
      <c r="D4" s="22" t="s">
        <v>3</v>
      </c>
      <c r="E4" s="14"/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7">
        <v>0</v>
      </c>
    </row>
    <row r="5" spans="1:24" ht="14.25" customHeight="1" x14ac:dyDescent="0.25">
      <c r="C5" s="15"/>
      <c r="D5" s="22" t="s">
        <v>4</v>
      </c>
      <c r="E5" s="37">
        <v>203</v>
      </c>
      <c r="F5" s="37">
        <v>203</v>
      </c>
      <c r="G5" s="37">
        <v>203</v>
      </c>
      <c r="H5" s="37">
        <v>203</v>
      </c>
      <c r="I5" s="37">
        <v>239</v>
      </c>
      <c r="J5" s="37">
        <v>239</v>
      </c>
      <c r="K5" s="37">
        <v>239</v>
      </c>
      <c r="L5" s="37">
        <v>239</v>
      </c>
      <c r="M5" s="37">
        <v>239</v>
      </c>
      <c r="N5" s="37">
        <v>239</v>
      </c>
      <c r="O5" s="37">
        <v>139</v>
      </c>
      <c r="P5" s="37">
        <v>139</v>
      </c>
      <c r="Q5" s="37">
        <v>139</v>
      </c>
      <c r="R5" s="37">
        <v>139</v>
      </c>
      <c r="S5" s="37">
        <v>139</v>
      </c>
      <c r="T5" s="37">
        <v>103</v>
      </c>
      <c r="U5" s="37">
        <v>103</v>
      </c>
      <c r="V5" s="37">
        <v>103</v>
      </c>
      <c r="W5" s="37">
        <v>68</v>
      </c>
      <c r="X5" s="37">
        <v>68</v>
      </c>
    </row>
    <row r="6" spans="1:24" ht="14.25" customHeight="1" x14ac:dyDescent="0.25">
      <c r="A6" s="34" t="s">
        <v>41</v>
      </c>
      <c r="B6" s="35"/>
      <c r="C6" s="16" t="s">
        <v>5</v>
      </c>
      <c r="D6" s="23" t="s">
        <v>6</v>
      </c>
      <c r="E6" s="13">
        <v>1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1</v>
      </c>
      <c r="R6" s="1">
        <v>1</v>
      </c>
      <c r="S6" s="1">
        <v>1</v>
      </c>
      <c r="T6" s="1">
        <v>1</v>
      </c>
      <c r="U6" s="1">
        <v>1</v>
      </c>
      <c r="V6" s="1">
        <v>1</v>
      </c>
      <c r="W6" s="1">
        <v>1</v>
      </c>
      <c r="X6" s="6">
        <v>1</v>
      </c>
    </row>
    <row r="7" spans="1:24" ht="14.25" customHeight="1" x14ac:dyDescent="0.25">
      <c r="A7" s="29">
        <v>1993</v>
      </c>
      <c r="B7" s="26">
        <v>10.08</v>
      </c>
      <c r="C7" s="17">
        <f t="shared" ref="C7:C15" si="0">B7-0.5</f>
        <v>9.58</v>
      </c>
      <c r="D7" s="24" t="s">
        <v>8</v>
      </c>
      <c r="E7" s="19">
        <f>FV($C7/12/100,E$6*12,E$5,E$4-E$3)*-1</f>
        <v>2545.8588297018559</v>
      </c>
      <c r="F7" s="3">
        <f>FV($C8/12/100,F$6*12,F$5,E7-F$3)*-1</f>
        <v>5011.9896960556889</v>
      </c>
      <c r="G7" s="3">
        <f>FV($C9/12/100,G$6*12,G$5,F7-G$3)*-1</f>
        <v>10116.944573540872</v>
      </c>
      <c r="H7" s="3">
        <f>FV($C10/12/100,H$6*12,H$5,G7-H$3)*-1</f>
        <v>15341.437887753296</v>
      </c>
      <c r="I7" s="3">
        <f>FV($C11/12/100,I$6*12,I$5,H7-I$3)*-1</f>
        <v>24557.55672862551</v>
      </c>
      <c r="J7" s="3">
        <f>FV($C12/12/100,J$6*12,J$5,I7-J$3)*-1</f>
        <v>35681.288371972645</v>
      </c>
      <c r="K7" s="3">
        <f>FV($C13/12/100,K$6*12,K$5,J7-K$3)*-1</f>
        <v>46895.120772405542</v>
      </c>
      <c r="L7" s="3">
        <f>FV($C14/12/100,L$6*12,L$5,K7-L$3)*-1</f>
        <v>45331.199093012678</v>
      </c>
      <c r="M7" s="3">
        <f>FV($C15/12/100,M$6*12,M$5,L7-M$3)*-1</f>
        <v>42733.496908338813</v>
      </c>
      <c r="N7" s="3">
        <f>FV($C16/12/100,N$6*12,N$5,M7-N$3)*-1</f>
        <v>36604.697378813013</v>
      </c>
      <c r="O7" s="3">
        <f>FV($C17/12/100,O$6*12,O$5,N7-O$3)*-1</f>
        <v>50263.433298295211</v>
      </c>
      <c r="P7" s="3">
        <f>FV($C18/12/100,P$6*12,P$5,O7-P$3)*-1</f>
        <v>57485.979267980467</v>
      </c>
      <c r="Q7" s="3">
        <f>FV($C19/12/100,Q$6*12,Q$5,P7-Q$3)*-1</f>
        <v>61775.11611761208</v>
      </c>
      <c r="R7" s="3">
        <f>FV($C20/12/100,R$6*12,R$5,Q7-R$3)*-1</f>
        <v>73701.39635354979</v>
      </c>
      <c r="S7" s="3">
        <f>FV($C21/12/100,S$6*12,S$5,R7-S$3)*-1</f>
        <v>79171.067267571256</v>
      </c>
      <c r="T7" s="3">
        <f t="shared" ref="T7:T38" si="1">FV($C22/12/100,T$6*12,T$5,S7-T$3)*-1</f>
        <v>55132.978029565427</v>
      </c>
      <c r="U7" s="3">
        <f t="shared" ref="U7:U38" si="2">FV($C23/12/100,U$6*12,U$5,T7-U$3)*-1</f>
        <v>72671.64473328492</v>
      </c>
      <c r="V7" s="3">
        <f t="shared" ref="V7:V38" si="3">FV($C24/12/100,V$6*12,V$5,U7-V$3)*-1</f>
        <v>85310.00526040596</v>
      </c>
      <c r="W7" s="3">
        <f t="shared" ref="W7:W38" si="4">FV($C25/12/100,W$6*12,W$5,V7-W$3)*-1</f>
        <v>87515.725439312577</v>
      </c>
      <c r="X7" s="8">
        <f>FV($C26/12/100,X$6*12,X$5,W7-X$3)*-1</f>
        <v>102963.60138260997</v>
      </c>
    </row>
    <row r="8" spans="1:24" ht="14.25" customHeight="1" x14ac:dyDescent="0.25">
      <c r="A8" s="30">
        <v>1994</v>
      </c>
      <c r="B8" s="27">
        <v>1.32</v>
      </c>
      <c r="C8" s="17">
        <f t="shared" si="0"/>
        <v>0.82000000000000006</v>
      </c>
      <c r="D8" s="24" t="s">
        <v>9</v>
      </c>
      <c r="E8" s="19">
        <f t="shared" ref="E8:E37" si="5">FV($C8/12/100,E$6*12,E$5,E$4-E$3)*-1</f>
        <v>2445.176185836719</v>
      </c>
      <c r="F8" s="3">
        <f>FV($C9/12/100,F$6*12,F$5,E8-F$3)*-1</f>
        <v>6418.7241557951747</v>
      </c>
      <c r="G8" s="3">
        <f t="shared" ref="G8:G38" si="6">FV($C10/12/100,G$6*12,G$5,F8-G$3)*-1</f>
        <v>10721.525606434816</v>
      </c>
      <c r="H8" s="3">
        <f t="shared" ref="H8:H38" si="7">FV($C11/12/100,H$6*12,H$5,G8-H$3)*-1</f>
        <v>17665.304565299171</v>
      </c>
      <c r="I8" s="3">
        <f t="shared" ref="I8:I38" si="8">FV($C12/12/100,I$6*12,I$5,H8-I$3)*-1</f>
        <v>26584.122571696578</v>
      </c>
      <c r="J8" s="3">
        <f t="shared" ref="J8:J38" si="9">FV($C13/12/100,J$6*12,J$5,I8-J$3)*-1</f>
        <v>35743.054036904941</v>
      </c>
      <c r="K8" s="3">
        <f t="shared" ref="K8:K38" si="10">FV($C14/12/100,K$6*12,K$5,J8-K$3)*-1</f>
        <v>35203.858278726584</v>
      </c>
      <c r="L8" s="3">
        <f t="shared" ref="L8:L38" si="11">FV($C15/12/100,L$6*12,L$5,K8-L$3)*-1</f>
        <v>33792.074283097427</v>
      </c>
      <c r="M8" s="3">
        <f>FV($C16/12/100,M$6*12,M$5,L8-M$3)*-1</f>
        <v>29487.319111844205</v>
      </c>
      <c r="N8" s="3">
        <f>FV($C17/12/100,N$6*12,N$5,M8-N$3)*-1</f>
        <v>42227.72531688802</v>
      </c>
      <c r="O8" s="3">
        <f>FV($C18/12/100,O$6*12,O$5,N8-O$3)*-1</f>
        <v>48575.315419838545</v>
      </c>
      <c r="P8" s="3">
        <f t="shared" ref="P8:P38" si="12">FV($C19/12/100,P$6*12,P$5,O8-P$3)*-1</f>
        <v>52463.451176716742</v>
      </c>
      <c r="Q8" s="3">
        <f t="shared" ref="Q8:Q38" si="13">FV($C20/12/100,Q$6*12,Q$5,P8-Q$3)*-1</f>
        <v>62861.840690706071</v>
      </c>
      <c r="R8" s="3">
        <f t="shared" ref="R8:R38" si="14">FV($C21/12/100,R$6*12,R$5,Q8-R$3)*-1</f>
        <v>67778.073997968968</v>
      </c>
      <c r="S8" s="3">
        <f t="shared" ref="S8:S38" si="15">FV($C22/12/100,S$6*12,S$5,R8-S$3)*-1</f>
        <v>47714.382128751597</v>
      </c>
      <c r="T8" s="3">
        <f t="shared" si="1"/>
        <v>63080.678359698642</v>
      </c>
      <c r="U8" s="3">
        <f t="shared" si="2"/>
        <v>74225.530859387873</v>
      </c>
      <c r="V8" s="3">
        <f t="shared" si="3"/>
        <v>76674.581359316246</v>
      </c>
      <c r="W8" s="3">
        <f t="shared" si="4"/>
        <v>90317.410818574994</v>
      </c>
      <c r="X8" s="8">
        <f t="shared" ref="X8:X38" si="16">FV($C27/12/100,X$6*12,X$5,W8-X$3)*-1</f>
        <v>124672.12614164446</v>
      </c>
    </row>
    <row r="9" spans="1:24" ht="14.25" customHeight="1" x14ac:dyDescent="0.25">
      <c r="A9" s="30">
        <v>1995</v>
      </c>
      <c r="B9" s="27">
        <v>37.58</v>
      </c>
      <c r="C9" s="17">
        <f t="shared" si="0"/>
        <v>37.08</v>
      </c>
      <c r="D9" s="24" t="s">
        <v>10</v>
      </c>
      <c r="E9" s="19">
        <f t="shared" si="5"/>
        <v>2895.7566868124068</v>
      </c>
      <c r="F9" s="3">
        <f t="shared" ref="F9:F37" si="17">FV($C10/12/100,F$6*12,F$5,E9-F$3)*-1</f>
        <v>6320.5438265115645</v>
      </c>
      <c r="G9" s="3">
        <f t="shared" si="6"/>
        <v>11579.19503307551</v>
      </c>
      <c r="H9" s="3">
        <f t="shared" si="7"/>
        <v>18058.821853302987</v>
      </c>
      <c r="I9" s="3">
        <f t="shared" si="8"/>
        <v>25292.027350236072</v>
      </c>
      <c r="J9" s="3">
        <f t="shared" si="9"/>
        <v>25713.141299947332</v>
      </c>
      <c r="K9" s="3">
        <f t="shared" si="10"/>
        <v>25412.726428613136</v>
      </c>
      <c r="L9" s="3">
        <f t="shared" si="11"/>
        <v>22817.352730597548</v>
      </c>
      <c r="M9" s="3">
        <f t="shared" ref="M9:M38" si="18">FV($C17/12/100,M$6*12,M$5,L9-M$3)*-1</f>
        <v>33415.350846451925</v>
      </c>
      <c r="N9" s="3">
        <f t="shared" ref="N9:N38" si="19">FV($C18/12/100,N$6*12,N$5,M9-N$3)*-1</f>
        <v>40062.187510881471</v>
      </c>
      <c r="O9" s="3">
        <f t="shared" ref="O9:O38" si="20">FV($C19/12/100,O$6*12,O$5,N9-O$3)*-1</f>
        <v>43567.212238949709</v>
      </c>
      <c r="P9" s="3">
        <f t="shared" si="12"/>
        <v>52505.875590160766</v>
      </c>
      <c r="Q9" s="3">
        <f t="shared" si="13"/>
        <v>56893.362081669286</v>
      </c>
      <c r="R9" s="3">
        <f t="shared" si="14"/>
        <v>40278.071456714468</v>
      </c>
      <c r="S9" s="3">
        <f t="shared" si="15"/>
        <v>53954.10403039556</v>
      </c>
      <c r="T9" s="3">
        <f t="shared" si="1"/>
        <v>63677.763764639771</v>
      </c>
      <c r="U9" s="3">
        <f t="shared" si="2"/>
        <v>65955.736470068878</v>
      </c>
      <c r="V9" s="3">
        <f t="shared" si="3"/>
        <v>78265.042504592275</v>
      </c>
      <c r="W9" s="3">
        <f t="shared" si="4"/>
        <v>108161.61190203001</v>
      </c>
      <c r="X9" s="8">
        <f t="shared" si="16"/>
        <v>124190.17778376918</v>
      </c>
    </row>
    <row r="10" spans="1:24" ht="14.25" customHeight="1" x14ac:dyDescent="0.25">
      <c r="A10" s="30">
        <v>1996</v>
      </c>
      <c r="B10" s="27">
        <v>22.96</v>
      </c>
      <c r="C10" s="17">
        <f t="shared" si="0"/>
        <v>22.46</v>
      </c>
      <c r="D10" s="24" t="s">
        <v>11</v>
      </c>
      <c r="E10" s="19">
        <f t="shared" si="5"/>
        <v>2703.0899243805529</v>
      </c>
      <c r="F10" s="3">
        <f t="shared" si="17"/>
        <v>6576.6247482871095</v>
      </c>
      <c r="G10" s="3">
        <f t="shared" si="6"/>
        <v>11455.869693425731</v>
      </c>
      <c r="H10" s="3">
        <f t="shared" si="7"/>
        <v>16722.494848718063</v>
      </c>
      <c r="I10" s="3">
        <f t="shared" si="8"/>
        <v>17931.03433086822</v>
      </c>
      <c r="J10" s="3">
        <f t="shared" si="9"/>
        <v>18541.90924161618</v>
      </c>
      <c r="K10" s="3">
        <f t="shared" si="10"/>
        <v>17348.177748867194</v>
      </c>
      <c r="L10" s="3">
        <f t="shared" si="11"/>
        <v>26189.464653253428</v>
      </c>
      <c r="M10" s="3">
        <f t="shared" si="18"/>
        <v>32049.521667187342</v>
      </c>
      <c r="N10" s="3">
        <f t="shared" si="19"/>
        <v>36418.511946268154</v>
      </c>
      <c r="O10" s="3">
        <f t="shared" si="20"/>
        <v>44184.191419675772</v>
      </c>
      <c r="P10" s="3">
        <f t="shared" si="12"/>
        <v>48146.795829781186</v>
      </c>
      <c r="Q10" s="3">
        <f t="shared" si="13"/>
        <v>34302.517444559518</v>
      </c>
      <c r="R10" s="3">
        <f t="shared" si="14"/>
        <v>46228.742201772489</v>
      </c>
      <c r="S10" s="3">
        <f t="shared" si="15"/>
        <v>55211.433604450343</v>
      </c>
      <c r="T10" s="3">
        <f t="shared" si="1"/>
        <v>57352.088043530064</v>
      </c>
      <c r="U10" s="3">
        <f t="shared" si="2"/>
        <v>68228.889793668583</v>
      </c>
      <c r="V10" s="3">
        <f t="shared" si="3"/>
        <v>94900.272862860453</v>
      </c>
      <c r="W10" s="3">
        <f t="shared" si="4"/>
        <v>109069.95158176677</v>
      </c>
      <c r="X10" s="8">
        <f t="shared" si="16"/>
        <v>110852.94714898303</v>
      </c>
    </row>
    <row r="11" spans="1:24" ht="14.25" customHeight="1" x14ac:dyDescent="0.25">
      <c r="A11" s="30">
        <v>1997</v>
      </c>
      <c r="B11" s="27">
        <v>33.36</v>
      </c>
      <c r="C11" s="17">
        <f t="shared" si="0"/>
        <v>32.86</v>
      </c>
      <c r="D11" s="24" t="s">
        <v>12</v>
      </c>
      <c r="E11" s="19">
        <f t="shared" si="5"/>
        <v>2838.5267106449019</v>
      </c>
      <c r="F11" s="3">
        <f t="shared" si="17"/>
        <v>6521.9095276813368</v>
      </c>
      <c r="G11" s="3">
        <f t="shared" si="6"/>
        <v>10674.033795385023</v>
      </c>
      <c r="H11" s="3">
        <f t="shared" si="7"/>
        <v>12024.856158096713</v>
      </c>
      <c r="I11" s="3">
        <f t="shared" si="8"/>
        <v>13327.348370095962</v>
      </c>
      <c r="J11" s="3">
        <f t="shared" si="9"/>
        <v>13197.383879223655</v>
      </c>
      <c r="K11" s="3">
        <f t="shared" si="10"/>
        <v>20705.426528003889</v>
      </c>
      <c r="L11" s="3">
        <f t="shared" si="11"/>
        <v>25968.362374495413</v>
      </c>
      <c r="M11" s="3">
        <f t="shared" si="18"/>
        <v>30063.686003915158</v>
      </c>
      <c r="N11" s="3">
        <f t="shared" si="19"/>
        <v>38074.414510703537</v>
      </c>
      <c r="O11" s="3">
        <f t="shared" si="20"/>
        <v>41725.070680908204</v>
      </c>
      <c r="P11" s="3">
        <f t="shared" si="12"/>
        <v>29915.268280349424</v>
      </c>
      <c r="Q11" s="3">
        <f t="shared" si="13"/>
        <v>40556.78489757864</v>
      </c>
      <c r="R11" s="3">
        <f t="shared" si="14"/>
        <v>48656.237486241509</v>
      </c>
      <c r="S11" s="3">
        <f t="shared" si="15"/>
        <v>51125.773086707341</v>
      </c>
      <c r="T11" s="3">
        <f t="shared" si="1"/>
        <v>60965.895696858468</v>
      </c>
      <c r="U11" s="3">
        <f t="shared" si="2"/>
        <v>84950.712383655948</v>
      </c>
      <c r="V11" s="3">
        <f t="shared" si="3"/>
        <v>98172.07170170077</v>
      </c>
      <c r="W11" s="3">
        <f t="shared" si="4"/>
        <v>99858.778176811102</v>
      </c>
      <c r="X11" s="8">
        <f t="shared" si="16"/>
        <v>112783.48724212086</v>
      </c>
    </row>
    <row r="12" spans="1:24" ht="14.25" customHeight="1" x14ac:dyDescent="0.25">
      <c r="A12" s="30">
        <v>1998</v>
      </c>
      <c r="B12" s="27">
        <v>28.58</v>
      </c>
      <c r="C12" s="17">
        <f t="shared" si="0"/>
        <v>28.08</v>
      </c>
      <c r="D12" s="24" t="s">
        <v>13</v>
      </c>
      <c r="E12" s="19">
        <f t="shared" si="5"/>
        <v>2775.304281191567</v>
      </c>
      <c r="F12" s="3">
        <f t="shared" si="17"/>
        <v>6081.1317138199438</v>
      </c>
      <c r="G12" s="3">
        <f t="shared" si="6"/>
        <v>7853.9804083502531</v>
      </c>
      <c r="H12" s="3">
        <f t="shared" si="7"/>
        <v>9236.5920582614344</v>
      </c>
      <c r="I12" s="3">
        <f t="shared" si="8"/>
        <v>9941.1391752629643</v>
      </c>
      <c r="J12" s="3">
        <f t="shared" si="9"/>
        <v>16403.268757110804</v>
      </c>
      <c r="K12" s="3">
        <f t="shared" si="10"/>
        <v>21197.770684653206</v>
      </c>
      <c r="L12" s="3">
        <f t="shared" si="11"/>
        <v>25078.406327486409</v>
      </c>
      <c r="M12" s="3">
        <f t="shared" si="18"/>
        <v>32271.132617455245</v>
      </c>
      <c r="N12" s="3">
        <f t="shared" si="19"/>
        <v>36853.318333292547</v>
      </c>
      <c r="O12" s="3">
        <f t="shared" si="20"/>
        <v>26586.942803967671</v>
      </c>
      <c r="P12" s="3">
        <f t="shared" si="12"/>
        <v>36253.833483170682</v>
      </c>
      <c r="Q12" s="3">
        <f t="shared" si="13"/>
        <v>43683.229246614559</v>
      </c>
      <c r="R12" s="3">
        <f t="shared" si="14"/>
        <v>46072.105947995893</v>
      </c>
      <c r="S12" s="3">
        <f t="shared" si="15"/>
        <v>55534.845429843415</v>
      </c>
      <c r="T12" s="3">
        <f t="shared" si="1"/>
        <v>77510.727939637363</v>
      </c>
      <c r="U12" s="3">
        <f t="shared" si="2"/>
        <v>89689.199240581307</v>
      </c>
      <c r="V12" s="3">
        <f t="shared" si="3"/>
        <v>91722.652763140883</v>
      </c>
      <c r="W12" s="3">
        <f t="shared" si="4"/>
        <v>103664.39451503915</v>
      </c>
      <c r="X12" s="8">
        <f t="shared" si="16"/>
        <v>128971.74309521793</v>
      </c>
    </row>
    <row r="13" spans="1:24" ht="14.25" customHeight="1" x14ac:dyDescent="0.25">
      <c r="A13" s="30">
        <v>1999</v>
      </c>
      <c r="B13" s="27">
        <v>21.04</v>
      </c>
      <c r="C13" s="17">
        <f t="shared" si="0"/>
        <v>20.54</v>
      </c>
      <c r="D13" s="24" t="s">
        <v>14</v>
      </c>
      <c r="E13" s="19">
        <f t="shared" si="5"/>
        <v>2678.9315962591922</v>
      </c>
      <c r="F13" s="3">
        <f t="shared" si="17"/>
        <v>4764.3970220475248</v>
      </c>
      <c r="G13" s="3">
        <f t="shared" si="6"/>
        <v>6508.8008937844152</v>
      </c>
      <c r="H13" s="3">
        <f t="shared" si="7"/>
        <v>7379.8699709577049</v>
      </c>
      <c r="I13" s="3">
        <f t="shared" si="8"/>
        <v>13019.314167565299</v>
      </c>
      <c r="J13" s="3">
        <f t="shared" si="9"/>
        <v>17445.359335885318</v>
      </c>
      <c r="K13" s="3">
        <f t="shared" si="10"/>
        <v>21157.127532144379</v>
      </c>
      <c r="L13" s="3">
        <f t="shared" si="11"/>
        <v>27706.436610733195</v>
      </c>
      <c r="M13" s="3">
        <f t="shared" si="18"/>
        <v>32055.561626287345</v>
      </c>
      <c r="N13" s="3">
        <f t="shared" si="19"/>
        <v>24322.966907315938</v>
      </c>
      <c r="O13" s="3">
        <f t="shared" si="20"/>
        <v>33326.90270196792</v>
      </c>
      <c r="P13" s="3">
        <f t="shared" si="12"/>
        <v>40300.515966840801</v>
      </c>
      <c r="Q13" s="3">
        <f t="shared" si="13"/>
        <v>42634.527299833855</v>
      </c>
      <c r="R13" s="3">
        <f t="shared" si="14"/>
        <v>51524.911206782192</v>
      </c>
      <c r="S13" s="3">
        <f t="shared" si="15"/>
        <v>72518.612068550516</v>
      </c>
      <c r="T13" s="3">
        <f t="shared" si="1"/>
        <v>83997.32144645424</v>
      </c>
      <c r="U13" s="3">
        <f t="shared" si="2"/>
        <v>85980.483926058121</v>
      </c>
      <c r="V13" s="3">
        <f t="shared" si="3"/>
        <v>97671.262699405881</v>
      </c>
      <c r="W13" s="3">
        <f t="shared" si="4"/>
        <v>121567.59363273515</v>
      </c>
      <c r="X13" s="8">
        <f t="shared" si="16"/>
        <v>116563.9968993232</v>
      </c>
    </row>
    <row r="14" spans="1:24" ht="14.25" customHeight="1" x14ac:dyDescent="0.25">
      <c r="A14" s="30">
        <v>2000</v>
      </c>
      <c r="B14" s="27">
        <v>-9.1</v>
      </c>
      <c r="C14" s="17">
        <f t="shared" si="0"/>
        <v>-9.6</v>
      </c>
      <c r="D14" s="24" t="s">
        <v>15</v>
      </c>
      <c r="E14" s="19">
        <f t="shared" si="5"/>
        <v>2331.6234441140823</v>
      </c>
      <c r="F14" s="3">
        <f t="shared" si="17"/>
        <v>4360.9066823899993</v>
      </c>
      <c r="G14" s="3">
        <f t="shared" si="6"/>
        <v>5670.144771662136</v>
      </c>
      <c r="H14" s="3">
        <f t="shared" si="7"/>
        <v>10268.017712517612</v>
      </c>
      <c r="I14" s="3">
        <f t="shared" si="8"/>
        <v>14394.49214232395</v>
      </c>
      <c r="J14" s="3">
        <f t="shared" si="9"/>
        <v>17968.964049629325</v>
      </c>
      <c r="K14" s="3">
        <f t="shared" si="10"/>
        <v>23995.148054892532</v>
      </c>
      <c r="L14" s="3">
        <f t="shared" si="11"/>
        <v>28154.784984382823</v>
      </c>
      <c r="M14" s="3">
        <f t="shared" si="18"/>
        <v>21658.000926177781</v>
      </c>
      <c r="N14" s="3">
        <f t="shared" si="19"/>
        <v>31235.155803083788</v>
      </c>
      <c r="O14" s="3">
        <f t="shared" si="20"/>
        <v>37883.041642465665</v>
      </c>
      <c r="P14" s="3">
        <f t="shared" si="12"/>
        <v>40177.843143467013</v>
      </c>
      <c r="Q14" s="3">
        <f t="shared" si="13"/>
        <v>48659.190046006777</v>
      </c>
      <c r="R14" s="3">
        <f t="shared" si="14"/>
        <v>68592.866621752779</v>
      </c>
      <c r="S14" s="3">
        <f t="shared" si="15"/>
        <v>79980.3880138893</v>
      </c>
      <c r="T14" s="3">
        <f t="shared" si="1"/>
        <v>81928.058555838492</v>
      </c>
      <c r="U14" s="3">
        <f t="shared" si="2"/>
        <v>93129.24289984371</v>
      </c>
      <c r="V14" s="3">
        <f t="shared" si="3"/>
        <v>116419.79790701941</v>
      </c>
      <c r="W14" s="3">
        <f t="shared" si="4"/>
        <v>111661.87029365134</v>
      </c>
      <c r="X14" s="8">
        <f t="shared" si="16"/>
        <v>152572.17341717205</v>
      </c>
    </row>
    <row r="15" spans="1:24" ht="14.25" customHeight="1" x14ac:dyDescent="0.25">
      <c r="A15" s="30">
        <v>2001</v>
      </c>
      <c r="B15" s="27">
        <v>-11.89</v>
      </c>
      <c r="C15" s="17">
        <f t="shared" si="0"/>
        <v>-12.39</v>
      </c>
      <c r="D15" s="24" t="s">
        <v>16</v>
      </c>
      <c r="E15" s="19">
        <f t="shared" si="5"/>
        <v>2302.317858427868</v>
      </c>
      <c r="F15" s="3">
        <f t="shared" si="17"/>
        <v>4031.5067192641354</v>
      </c>
      <c r="G15" s="3">
        <f t="shared" si="6"/>
        <v>8103.0454602079553</v>
      </c>
      <c r="H15" s="3">
        <f t="shared" si="7"/>
        <v>11540.633483567337</v>
      </c>
      <c r="I15" s="3">
        <f t="shared" si="8"/>
        <v>14986.674955135446</v>
      </c>
      <c r="J15" s="3">
        <f t="shared" si="9"/>
        <v>20523.514480483667</v>
      </c>
      <c r="K15" s="3">
        <f t="shared" si="10"/>
        <v>24505.899441653011</v>
      </c>
      <c r="L15" s="3">
        <f t="shared" si="11"/>
        <v>19165.124062637587</v>
      </c>
      <c r="M15" s="3">
        <f t="shared" si="18"/>
        <v>28012.295508309893</v>
      </c>
      <c r="N15" s="3">
        <f t="shared" si="19"/>
        <v>35441.72557177805</v>
      </c>
      <c r="O15" s="3">
        <f t="shared" si="20"/>
        <v>37696.930543457398</v>
      </c>
      <c r="P15" s="3">
        <f t="shared" si="12"/>
        <v>45765.206414673317</v>
      </c>
      <c r="Q15" s="3">
        <f t="shared" si="13"/>
        <v>64628.40447542855</v>
      </c>
      <c r="R15" s="3">
        <f t="shared" si="14"/>
        <v>75460.213675186009</v>
      </c>
      <c r="S15" s="3">
        <f t="shared" si="15"/>
        <v>77801.692520311117</v>
      </c>
      <c r="T15" s="3">
        <f t="shared" si="1"/>
        <v>88504.349281484363</v>
      </c>
      <c r="U15" s="3">
        <f t="shared" si="2"/>
        <v>110706.02343119521</v>
      </c>
      <c r="V15" s="3">
        <f t="shared" si="3"/>
        <v>106631.50742008972</v>
      </c>
      <c r="W15" s="3">
        <f t="shared" si="4"/>
        <v>145741.26187529496</v>
      </c>
      <c r="X15" s="8">
        <f t="shared" si="16"/>
        <v>174965.69190285014</v>
      </c>
    </row>
    <row r="16" spans="1:24" ht="14.25" customHeight="1" x14ac:dyDescent="0.25">
      <c r="A16" s="30">
        <v>2002</v>
      </c>
      <c r="B16" s="27">
        <v>-22.1</v>
      </c>
      <c r="C16" s="17">
        <f>B16-0.5</f>
        <v>-22.6</v>
      </c>
      <c r="D16" s="24" t="s">
        <v>17</v>
      </c>
      <c r="E16" s="19">
        <f t="shared" si="5"/>
        <v>2198.8601957713126</v>
      </c>
      <c r="F16" s="3">
        <f t="shared" si="17"/>
        <v>5681.7487828560243</v>
      </c>
      <c r="G16" s="3">
        <f t="shared" si="6"/>
        <v>8855.6975926132982</v>
      </c>
      <c r="H16" s="3">
        <f t="shared" si="7"/>
        <v>11740.070901026718</v>
      </c>
      <c r="I16" s="3">
        <f t="shared" si="8"/>
        <v>16744.196218593781</v>
      </c>
      <c r="J16" s="3">
        <f t="shared" si="9"/>
        <v>20533.61968585162</v>
      </c>
      <c r="K16" s="3">
        <f t="shared" si="10"/>
        <v>16451.307972002371</v>
      </c>
      <c r="L16" s="3">
        <f t="shared" si="11"/>
        <v>24503.798857815094</v>
      </c>
      <c r="M16" s="3">
        <f t="shared" si="18"/>
        <v>31386.884819174571</v>
      </c>
      <c r="N16" s="3">
        <f t="shared" si="19"/>
        <v>34785.217681465117</v>
      </c>
      <c r="O16" s="3">
        <f t="shared" si="20"/>
        <v>42368.694436897029</v>
      </c>
      <c r="P16" s="3">
        <f t="shared" si="12"/>
        <v>59975.529794438538</v>
      </c>
      <c r="Q16" s="3">
        <f t="shared" si="13"/>
        <v>70155.129666826004</v>
      </c>
      <c r="R16" s="3">
        <f t="shared" si="14"/>
        <v>72449.735016525185</v>
      </c>
      <c r="S16" s="3">
        <f t="shared" si="15"/>
        <v>82961.223047111402</v>
      </c>
      <c r="T16" s="3">
        <f t="shared" si="1"/>
        <v>103857.82846547678</v>
      </c>
      <c r="U16" s="3">
        <f t="shared" si="2"/>
        <v>100110.13001294548</v>
      </c>
      <c r="V16" s="3">
        <f t="shared" si="3"/>
        <v>137370.7500356923</v>
      </c>
      <c r="W16" s="3">
        <f t="shared" si="4"/>
        <v>164967.61142733551</v>
      </c>
      <c r="X16" s="8">
        <f t="shared" si="16"/>
        <v>218949.69854950899</v>
      </c>
    </row>
    <row r="17" spans="1:24" ht="14.25" customHeight="1" x14ac:dyDescent="0.25">
      <c r="A17" s="30">
        <v>2003</v>
      </c>
      <c r="B17" s="27">
        <v>28.68</v>
      </c>
      <c r="C17" s="17">
        <f t="shared" ref="C17:C74" si="21">B17-0.5</f>
        <v>28.18</v>
      </c>
      <c r="D17" s="24" t="s">
        <v>18</v>
      </c>
      <c r="E17" s="19">
        <f t="shared" si="5"/>
        <v>2776.6097842916083</v>
      </c>
      <c r="F17" s="3">
        <f t="shared" si="17"/>
        <v>5634.2369436908693</v>
      </c>
      <c r="G17" s="3">
        <f t="shared" si="6"/>
        <v>8373.63685141323</v>
      </c>
      <c r="H17" s="3">
        <f t="shared" si="7"/>
        <v>12361.78819624284</v>
      </c>
      <c r="I17" s="3">
        <f t="shared" si="8"/>
        <v>15927.458081419514</v>
      </c>
      <c r="J17" s="3">
        <f t="shared" si="9"/>
        <v>13304.431053296506</v>
      </c>
      <c r="K17" s="3">
        <f t="shared" si="10"/>
        <v>20435.429167290262</v>
      </c>
      <c r="L17" s="3">
        <f t="shared" si="11"/>
        <v>26684.987436581825</v>
      </c>
      <c r="M17" s="3">
        <f t="shared" si="18"/>
        <v>30007.058638281058</v>
      </c>
      <c r="N17" s="3">
        <f t="shared" si="19"/>
        <v>38084.003076114648</v>
      </c>
      <c r="O17" s="3">
        <f t="shared" si="20"/>
        <v>54105.940027381912</v>
      </c>
      <c r="P17" s="3">
        <f t="shared" si="12"/>
        <v>63462.779465332889</v>
      </c>
      <c r="Q17" s="3">
        <f t="shared" si="13"/>
        <v>65698.254017845058</v>
      </c>
      <c r="R17" s="3">
        <f t="shared" si="14"/>
        <v>75394.06077492598</v>
      </c>
      <c r="S17" s="3">
        <f t="shared" si="15"/>
        <v>94985.898922398424</v>
      </c>
      <c r="T17" s="3">
        <f t="shared" si="1"/>
        <v>91661.597053583813</v>
      </c>
      <c r="U17" s="3">
        <f t="shared" si="2"/>
        <v>125898.18180262332</v>
      </c>
      <c r="V17" s="3">
        <f t="shared" si="3"/>
        <v>151720.53807615986</v>
      </c>
      <c r="W17" s="3">
        <f t="shared" si="4"/>
        <v>201442.50483493129</v>
      </c>
      <c r="X17" s="8">
        <f t="shared" si="16"/>
        <v>167741.86612145897</v>
      </c>
    </row>
    <row r="18" spans="1:24" ht="14.25" customHeight="1" x14ac:dyDescent="0.25">
      <c r="A18" s="30">
        <v>2004</v>
      </c>
      <c r="B18" s="27">
        <v>10.88</v>
      </c>
      <c r="C18" s="17">
        <f t="shared" si="21"/>
        <v>10.38</v>
      </c>
      <c r="D18" s="24" t="s">
        <v>19</v>
      </c>
      <c r="E18" s="19">
        <f t="shared" si="5"/>
        <v>2555.3002174521303</v>
      </c>
      <c r="F18" s="3">
        <f t="shared" si="17"/>
        <v>5156.1406404063819</v>
      </c>
      <c r="G18" s="3">
        <f t="shared" si="6"/>
        <v>8616.3538946898861</v>
      </c>
      <c r="H18" s="3">
        <f t="shared" si="7"/>
        <v>11548.773866401491</v>
      </c>
      <c r="I18" s="3">
        <f t="shared" si="8"/>
        <v>10312.964084946234</v>
      </c>
      <c r="J18" s="3">
        <f t="shared" si="9"/>
        <v>16567.977767491797</v>
      </c>
      <c r="K18" s="3">
        <f t="shared" si="10"/>
        <v>22215.295398425082</v>
      </c>
      <c r="L18" s="3">
        <f t="shared" si="11"/>
        <v>25464.871156386318</v>
      </c>
      <c r="M18" s="3">
        <f t="shared" si="18"/>
        <v>32785.543056604009</v>
      </c>
      <c r="N18" s="3">
        <f t="shared" si="19"/>
        <v>48239.492535809717</v>
      </c>
      <c r="O18" s="3">
        <f t="shared" si="20"/>
        <v>56774.012002805532</v>
      </c>
      <c r="P18" s="3">
        <f t="shared" si="12"/>
        <v>58950.387413708282</v>
      </c>
      <c r="Q18" s="3">
        <f t="shared" si="13"/>
        <v>67830.949570947763</v>
      </c>
      <c r="R18" s="3">
        <f t="shared" si="14"/>
        <v>85642.135514832582</v>
      </c>
      <c r="S18" s="3">
        <f t="shared" si="15"/>
        <v>83186.21502500042</v>
      </c>
      <c r="T18" s="3">
        <f t="shared" si="1"/>
        <v>114389.15424814053</v>
      </c>
      <c r="U18" s="3">
        <f t="shared" si="2"/>
        <v>137973.68652280295</v>
      </c>
      <c r="V18" s="3">
        <f t="shared" si="3"/>
        <v>183753.60284613952</v>
      </c>
      <c r="W18" s="3">
        <f t="shared" si="4"/>
        <v>153078.10396315562</v>
      </c>
      <c r="X18" s="8">
        <f t="shared" si="16"/>
        <v>198494.26451868762</v>
      </c>
    </row>
    <row r="19" spans="1:24" ht="14.25" customHeight="1" x14ac:dyDescent="0.25">
      <c r="A19" s="30">
        <v>2005</v>
      </c>
      <c r="B19" s="27">
        <v>4.91</v>
      </c>
      <c r="C19" s="17">
        <f t="shared" si="21"/>
        <v>4.41</v>
      </c>
      <c r="D19" s="24" t="s">
        <v>20</v>
      </c>
      <c r="E19" s="19">
        <f t="shared" si="5"/>
        <v>2485.845828053783</v>
      </c>
      <c r="F19" s="3">
        <f t="shared" si="17"/>
        <v>5507.907721162117</v>
      </c>
      <c r="G19" s="3">
        <f t="shared" si="6"/>
        <v>8281.619064538334</v>
      </c>
      <c r="H19" s="3">
        <f t="shared" si="7"/>
        <v>7715.9145193668519</v>
      </c>
      <c r="I19" s="3">
        <f t="shared" si="8"/>
        <v>13210.440116562964</v>
      </c>
      <c r="J19" s="3">
        <f t="shared" si="9"/>
        <v>18334.921023985597</v>
      </c>
      <c r="K19" s="3">
        <f t="shared" si="10"/>
        <v>21521.559680297978</v>
      </c>
      <c r="L19" s="3">
        <f t="shared" si="11"/>
        <v>28185.67167661068</v>
      </c>
      <c r="M19" s="3">
        <f t="shared" si="18"/>
        <v>41938.138317181605</v>
      </c>
      <c r="N19" s="3">
        <f t="shared" si="19"/>
        <v>50864.645326759979</v>
      </c>
      <c r="O19" s="3">
        <f t="shared" si="20"/>
        <v>52988.808054239948</v>
      </c>
      <c r="P19" s="3">
        <f t="shared" si="12"/>
        <v>61149.121032820025</v>
      </c>
      <c r="Q19" s="3">
        <f t="shared" si="13"/>
        <v>77387.143183456181</v>
      </c>
      <c r="R19" s="3">
        <f t="shared" si="14"/>
        <v>75325.17707916566</v>
      </c>
      <c r="S19" s="3">
        <f t="shared" si="15"/>
        <v>104213.32901159661</v>
      </c>
      <c r="T19" s="3">
        <f t="shared" si="1"/>
        <v>125819.2661517103</v>
      </c>
      <c r="U19" s="3">
        <f t="shared" si="2"/>
        <v>167690.44789227616</v>
      </c>
      <c r="V19" s="3">
        <f t="shared" si="3"/>
        <v>140148.0196889035</v>
      </c>
      <c r="W19" s="3">
        <f t="shared" si="4"/>
        <v>181805.68810705811</v>
      </c>
      <c r="X19" s="8">
        <f t="shared" si="16"/>
        <v>232666.043461911</v>
      </c>
    </row>
    <row r="20" spans="1:24" ht="14.25" customHeight="1" x14ac:dyDescent="0.25">
      <c r="A20" s="30">
        <v>2006</v>
      </c>
      <c r="B20" s="27">
        <v>15.79</v>
      </c>
      <c r="C20" s="17">
        <f t="shared" si="21"/>
        <v>15.29</v>
      </c>
      <c r="D20" s="24" t="s">
        <v>21</v>
      </c>
      <c r="E20" s="19">
        <f t="shared" si="5"/>
        <v>2614.1755697724516</v>
      </c>
      <c r="F20" s="3">
        <f t="shared" si="17"/>
        <v>5240.1409864447633</v>
      </c>
      <c r="G20" s="3">
        <f t="shared" si="6"/>
        <v>5638.0114875902327</v>
      </c>
      <c r="H20" s="3">
        <f t="shared" si="7"/>
        <v>10036.775300291178</v>
      </c>
      <c r="I20" s="3">
        <f t="shared" si="8"/>
        <v>14667.052214617392</v>
      </c>
      <c r="J20" s="3">
        <f t="shared" si="9"/>
        <v>17794.200468763818</v>
      </c>
      <c r="K20" s="3">
        <f t="shared" si="10"/>
        <v>23837.708533435845</v>
      </c>
      <c r="L20" s="3">
        <f t="shared" si="11"/>
        <v>35981.872667265961</v>
      </c>
      <c r="M20" s="3">
        <f t="shared" si="18"/>
        <v>44073.469588025444</v>
      </c>
      <c r="N20" s="3">
        <f t="shared" si="19"/>
        <v>47342.480188009838</v>
      </c>
      <c r="O20" s="3">
        <f t="shared" si="20"/>
        <v>54820.63114829269</v>
      </c>
      <c r="P20" s="3">
        <f t="shared" si="12"/>
        <v>69568.679245349136</v>
      </c>
      <c r="Q20" s="3">
        <f t="shared" si="13"/>
        <v>67879.835008768816</v>
      </c>
      <c r="R20" s="3">
        <f t="shared" si="14"/>
        <v>94103.029941683228</v>
      </c>
      <c r="S20" s="3">
        <f t="shared" si="15"/>
        <v>114212.37774169049</v>
      </c>
      <c r="T20" s="3">
        <f t="shared" si="1"/>
        <v>152350.90545668834</v>
      </c>
      <c r="U20" s="3">
        <f t="shared" si="2"/>
        <v>127431.83176298322</v>
      </c>
      <c r="V20" s="3">
        <f t="shared" si="3"/>
        <v>165866.56338823613</v>
      </c>
      <c r="W20" s="3">
        <f t="shared" si="4"/>
        <v>212348.08303412682</v>
      </c>
      <c r="X20" s="8">
        <f t="shared" si="16"/>
        <v>234461.2564348751</v>
      </c>
    </row>
    <row r="21" spans="1:24" ht="14.25" customHeight="1" x14ac:dyDescent="0.25">
      <c r="A21" s="30">
        <v>2007</v>
      </c>
      <c r="B21" s="27">
        <v>5.49</v>
      </c>
      <c r="C21" s="17">
        <f t="shared" si="21"/>
        <v>4.99</v>
      </c>
      <c r="D21" s="24" t="s">
        <v>22</v>
      </c>
      <c r="E21" s="19">
        <f t="shared" si="5"/>
        <v>2492.4928725955374</v>
      </c>
      <c r="F21" s="3">
        <f t="shared" si="17"/>
        <v>3760.8497262924834</v>
      </c>
      <c r="G21" s="3">
        <f t="shared" si="6"/>
        <v>7609.9285531306159</v>
      </c>
      <c r="H21" s="3">
        <f t="shared" si="7"/>
        <v>11400.268975307774</v>
      </c>
      <c r="I21" s="3">
        <f t="shared" si="8"/>
        <v>14474.432169519898</v>
      </c>
      <c r="J21" s="3">
        <f t="shared" si="9"/>
        <v>19965.200038862356</v>
      </c>
      <c r="K21" s="3">
        <f t="shared" si="10"/>
        <v>30676.931349756942</v>
      </c>
      <c r="L21" s="3">
        <f t="shared" si="11"/>
        <v>38024.91653677127</v>
      </c>
      <c r="M21" s="3">
        <f t="shared" si="18"/>
        <v>41240.484660946669</v>
      </c>
      <c r="N21" s="3">
        <f t="shared" si="19"/>
        <v>49246.50227535369</v>
      </c>
      <c r="O21" s="3">
        <f t="shared" si="20"/>
        <v>62682.182407298198</v>
      </c>
      <c r="P21" s="3">
        <f t="shared" si="12"/>
        <v>61321.983615978577</v>
      </c>
      <c r="Q21" s="3">
        <f t="shared" si="13"/>
        <v>85197.886536549748</v>
      </c>
      <c r="R21" s="3">
        <f t="shared" si="14"/>
        <v>103575.71153577432</v>
      </c>
      <c r="S21" s="3">
        <f t="shared" si="15"/>
        <v>138786.07173367092</v>
      </c>
      <c r="T21" s="3">
        <f t="shared" si="1"/>
        <v>116186.84348969771</v>
      </c>
      <c r="U21" s="3">
        <f t="shared" si="2"/>
        <v>151352.90345639025</v>
      </c>
      <c r="V21" s="3">
        <f t="shared" si="3"/>
        <v>194317.76326784547</v>
      </c>
      <c r="W21" s="3">
        <f t="shared" si="4"/>
        <v>214625.73397850333</v>
      </c>
      <c r="X21" s="8">
        <f t="shared" si="16"/>
        <v>217211.36829011946</v>
      </c>
    </row>
    <row r="22" spans="1:24" ht="14.25" customHeight="1" x14ac:dyDescent="0.25">
      <c r="A22" s="30">
        <v>2008</v>
      </c>
      <c r="B22" s="27">
        <v>-37</v>
      </c>
      <c r="C22" s="17">
        <f t="shared" si="21"/>
        <v>-37.5</v>
      </c>
      <c r="D22" s="24" t="s">
        <v>23</v>
      </c>
      <c r="E22" s="19">
        <f t="shared" si="5"/>
        <v>2058.0071071228481</v>
      </c>
      <c r="F22" s="3">
        <f t="shared" si="17"/>
        <v>5408.4464238541113</v>
      </c>
      <c r="G22" s="3">
        <f t="shared" si="6"/>
        <v>8855.9714190710474</v>
      </c>
      <c r="H22" s="3">
        <f t="shared" si="7"/>
        <v>11453.665692810175</v>
      </c>
      <c r="I22" s="3">
        <f t="shared" si="8"/>
        <v>16441.477059808232</v>
      </c>
      <c r="J22" s="3">
        <f t="shared" si="9"/>
        <v>25849.790583187998</v>
      </c>
      <c r="K22" s="3">
        <f t="shared" si="10"/>
        <v>32521.13897073143</v>
      </c>
      <c r="L22" s="3">
        <f t="shared" si="11"/>
        <v>35688.078026609219</v>
      </c>
      <c r="M22" s="3">
        <f t="shared" si="18"/>
        <v>43023.280731605846</v>
      </c>
      <c r="N22" s="3">
        <f t="shared" si="19"/>
        <v>56318.323074352658</v>
      </c>
      <c r="O22" s="3">
        <f t="shared" si="20"/>
        <v>55261.827810855219</v>
      </c>
      <c r="P22" s="3">
        <f t="shared" si="12"/>
        <v>76968.581956484544</v>
      </c>
      <c r="Q22" s="3">
        <f t="shared" si="13"/>
        <v>93746.294765853265</v>
      </c>
      <c r="R22" s="3">
        <f t="shared" si="14"/>
        <v>125795.61724380775</v>
      </c>
      <c r="S22" s="3">
        <f t="shared" si="15"/>
        <v>105814.99681856153</v>
      </c>
      <c r="T22" s="3">
        <f t="shared" si="1"/>
        <v>137966.18825565171</v>
      </c>
      <c r="U22" s="3">
        <f t="shared" si="2"/>
        <v>177253.41660485478</v>
      </c>
      <c r="V22" s="3">
        <f t="shared" si="3"/>
        <v>196291.83940910592</v>
      </c>
      <c r="W22" s="3">
        <f t="shared" si="4"/>
        <v>198726.56947620775</v>
      </c>
      <c r="X22" s="8">
        <f t="shared" si="16"/>
        <v>287291.8041565576</v>
      </c>
    </row>
    <row r="23" spans="1:24" ht="14.25" customHeight="1" x14ac:dyDescent="0.25">
      <c r="A23" s="30">
        <v>2009</v>
      </c>
      <c r="B23" s="27">
        <v>26.46</v>
      </c>
      <c r="C23" s="17">
        <f t="shared" si="21"/>
        <v>25.96</v>
      </c>
      <c r="D23" s="24" t="s">
        <v>24</v>
      </c>
      <c r="E23" s="19">
        <f t="shared" si="5"/>
        <v>2747.7978018080566</v>
      </c>
      <c r="F23" s="3">
        <f t="shared" si="17"/>
        <v>5781.0058324545807</v>
      </c>
      <c r="G23" s="3">
        <f t="shared" si="6"/>
        <v>8328.826201509044</v>
      </c>
      <c r="H23" s="3">
        <f t="shared" si="7"/>
        <v>12332.302364478037</v>
      </c>
      <c r="I23" s="3">
        <f t="shared" si="8"/>
        <v>20220.640730407467</v>
      </c>
      <c r="J23" s="3">
        <f t="shared" si="9"/>
        <v>26102.931967078792</v>
      </c>
      <c r="K23" s="3">
        <f t="shared" si="10"/>
        <v>29213.162439990818</v>
      </c>
      <c r="L23" s="3">
        <f t="shared" si="11"/>
        <v>35766.097166663196</v>
      </c>
      <c r="M23" s="3">
        <f t="shared" si="18"/>
        <v>47352.514638211804</v>
      </c>
      <c r="N23" s="3">
        <f t="shared" si="19"/>
        <v>47897.416680227696</v>
      </c>
      <c r="O23" s="3">
        <f t="shared" si="20"/>
        <v>66968.181934504828</v>
      </c>
      <c r="P23" s="3">
        <f t="shared" si="12"/>
        <v>81801.409420366734</v>
      </c>
      <c r="Q23" s="3">
        <f t="shared" si="13"/>
        <v>110009.3815902327</v>
      </c>
      <c r="R23" s="3">
        <f t="shared" si="14"/>
        <v>92728.508740012097</v>
      </c>
      <c r="S23" s="3">
        <f t="shared" si="15"/>
        <v>121562.6503981555</v>
      </c>
      <c r="T23" s="3">
        <f t="shared" si="1"/>
        <v>156343.45831393931</v>
      </c>
      <c r="U23" s="3">
        <f t="shared" si="2"/>
        <v>173288.36788904463</v>
      </c>
      <c r="V23" s="3">
        <f t="shared" si="3"/>
        <v>175955.34104476776</v>
      </c>
      <c r="W23" s="3">
        <f t="shared" si="4"/>
        <v>254483.41290139448</v>
      </c>
      <c r="X23" s="8">
        <f t="shared" si="16"/>
        <v>318812.70820480201</v>
      </c>
    </row>
    <row r="24" spans="1:24" ht="14.25" customHeight="1" x14ac:dyDescent="0.25">
      <c r="A24" s="30">
        <v>2010</v>
      </c>
      <c r="B24" s="27">
        <v>15.06</v>
      </c>
      <c r="C24" s="17">
        <f t="shared" si="21"/>
        <v>14.56</v>
      </c>
      <c r="D24" s="24" t="s">
        <v>25</v>
      </c>
      <c r="E24" s="19">
        <f t="shared" si="5"/>
        <v>2605.3201708723614</v>
      </c>
      <c r="F24" s="3">
        <f t="shared" si="17"/>
        <v>5101.6330223521363</v>
      </c>
      <c r="G24" s="3">
        <f t="shared" si="6"/>
        <v>8567.7827132840011</v>
      </c>
      <c r="H24" s="3">
        <f t="shared" si="7"/>
        <v>14562.548438904514</v>
      </c>
      <c r="I24" s="3">
        <f t="shared" si="8"/>
        <v>19651.725564268345</v>
      </c>
      <c r="J24" s="3">
        <f t="shared" si="9"/>
        <v>22704.955885375541</v>
      </c>
      <c r="K24" s="3">
        <f t="shared" si="10"/>
        <v>28471.600580017635</v>
      </c>
      <c r="L24" s="3">
        <f t="shared" si="11"/>
        <v>38340.608235584616</v>
      </c>
      <c r="M24" s="3">
        <f t="shared" si="18"/>
        <v>39315.587000496009</v>
      </c>
      <c r="N24" s="3">
        <f t="shared" si="19"/>
        <v>56700.611616862421</v>
      </c>
      <c r="O24" s="3">
        <f t="shared" si="20"/>
        <v>69537.404985404122</v>
      </c>
      <c r="P24" s="3">
        <f t="shared" si="12"/>
        <v>93801.4014826661</v>
      </c>
      <c r="Q24" s="3">
        <f t="shared" si="13"/>
        <v>79292.402558041984</v>
      </c>
      <c r="R24" s="3">
        <f t="shared" si="14"/>
        <v>104220.96259963991</v>
      </c>
      <c r="S24" s="3">
        <f t="shared" si="15"/>
        <v>134721.63269991253</v>
      </c>
      <c r="T24" s="3">
        <f t="shared" si="1"/>
        <v>149501.75661014565</v>
      </c>
      <c r="U24" s="3">
        <f t="shared" si="2"/>
        <v>151972.94481734023</v>
      </c>
      <c r="V24" s="3">
        <f t="shared" si="3"/>
        <v>220429.26047190031</v>
      </c>
      <c r="W24" s="3">
        <f t="shared" si="4"/>
        <v>276271.38311666338</v>
      </c>
      <c r="X24" s="8">
        <f t="shared" si="16"/>
        <v>383006.01929700788</v>
      </c>
    </row>
    <row r="25" spans="1:24" ht="14.25" customHeight="1" x14ac:dyDescent="0.25">
      <c r="A25" s="30">
        <v>2011</v>
      </c>
      <c r="B25" s="27">
        <v>2.11</v>
      </c>
      <c r="C25" s="17">
        <f t="shared" si="21"/>
        <v>1.6099999999999999</v>
      </c>
      <c r="D25" s="24" t="s">
        <v>26</v>
      </c>
      <c r="E25" s="19">
        <f t="shared" si="5"/>
        <v>2454.0562843036528</v>
      </c>
      <c r="F25" s="3">
        <f t="shared" si="17"/>
        <v>5479.385426502572</v>
      </c>
      <c r="G25" s="3">
        <f t="shared" si="6"/>
        <v>10331.759431084905</v>
      </c>
      <c r="H25" s="3">
        <f t="shared" si="7"/>
        <v>14368.795264070777</v>
      </c>
      <c r="I25" s="3">
        <f t="shared" si="8"/>
        <v>17375.347830618084</v>
      </c>
      <c r="J25" s="3">
        <f t="shared" si="9"/>
        <v>22498.095062431141</v>
      </c>
      <c r="K25" s="3">
        <f t="shared" si="10"/>
        <v>30960.705869378697</v>
      </c>
      <c r="L25" s="3">
        <f t="shared" si="11"/>
        <v>32287.876954443498</v>
      </c>
      <c r="M25" s="3">
        <f t="shared" si="18"/>
        <v>47157.430165907484</v>
      </c>
      <c r="N25" s="3">
        <f t="shared" si="19"/>
        <v>59442.153571371266</v>
      </c>
      <c r="O25" s="3">
        <f t="shared" si="20"/>
        <v>80459.622705004818</v>
      </c>
      <c r="P25" s="3">
        <f t="shared" si="12"/>
        <v>68232.322577481958</v>
      </c>
      <c r="Q25" s="3">
        <f t="shared" si="13"/>
        <v>89945.959748973197</v>
      </c>
      <c r="R25" s="3">
        <f t="shared" si="14"/>
        <v>116524.96580992607</v>
      </c>
      <c r="S25" s="3">
        <f t="shared" si="15"/>
        <v>129934.71464480464</v>
      </c>
      <c r="T25" s="3">
        <f t="shared" si="1"/>
        <v>132244.84870859384</v>
      </c>
      <c r="U25" s="3">
        <f t="shared" si="2"/>
        <v>192005.36152398208</v>
      </c>
      <c r="V25" s="3">
        <f t="shared" si="3"/>
        <v>241229.56580552424</v>
      </c>
      <c r="W25" s="3">
        <f t="shared" si="4"/>
        <v>334546.75519901305</v>
      </c>
      <c r="X25" s="8">
        <f t="shared" si="16"/>
        <v>442501.90925342252</v>
      </c>
    </row>
    <row r="26" spans="1:24" ht="14.25" customHeight="1" x14ac:dyDescent="0.25">
      <c r="A26" s="30">
        <v>2012</v>
      </c>
      <c r="B26" s="27">
        <v>16</v>
      </c>
      <c r="C26" s="17">
        <f t="shared" si="21"/>
        <v>15.5</v>
      </c>
      <c r="D26" s="24" t="s">
        <v>27</v>
      </c>
      <c r="E26" s="19">
        <f t="shared" si="5"/>
        <v>2616.7296775179989</v>
      </c>
      <c r="F26" s="3">
        <f t="shared" si="17"/>
        <v>6410.213285511998</v>
      </c>
      <c r="G26" s="3">
        <f t="shared" si="6"/>
        <v>9897.552608444792</v>
      </c>
      <c r="H26" s="3">
        <f t="shared" si="7"/>
        <v>12430.852485508209</v>
      </c>
      <c r="I26" s="3">
        <f t="shared" si="8"/>
        <v>16956.229709062536</v>
      </c>
      <c r="J26" s="3">
        <f t="shared" si="9"/>
        <v>24114.068645371586</v>
      </c>
      <c r="K26" s="3">
        <f t="shared" si="10"/>
        <v>25767.982948641242</v>
      </c>
      <c r="L26" s="3">
        <f t="shared" si="11"/>
        <v>38303.830468334039</v>
      </c>
      <c r="M26" s="3">
        <f t="shared" si="18"/>
        <v>48867.053270392164</v>
      </c>
      <c r="N26" s="3">
        <f t="shared" si="19"/>
        <v>67851.661724908437</v>
      </c>
      <c r="O26" s="3">
        <f t="shared" si="20"/>
        <v>57780.56354628555</v>
      </c>
      <c r="P26" s="3">
        <f t="shared" si="12"/>
        <v>76456.10341637407</v>
      </c>
      <c r="Q26" s="3">
        <f t="shared" si="13"/>
        <v>99329.142828593642</v>
      </c>
      <c r="R26" s="3">
        <f t="shared" si="14"/>
        <v>111017.23911894707</v>
      </c>
      <c r="S26" s="3">
        <f t="shared" si="15"/>
        <v>113605.29285224993</v>
      </c>
      <c r="T26" s="3">
        <f t="shared" si="1"/>
        <v>165149.81250524486</v>
      </c>
      <c r="U26" s="3">
        <f t="shared" si="2"/>
        <v>207680.92166904433</v>
      </c>
      <c r="V26" s="3">
        <f t="shared" si="3"/>
        <v>288641.79866891168</v>
      </c>
      <c r="W26" s="3">
        <f t="shared" si="4"/>
        <v>381911.40984731063</v>
      </c>
      <c r="X26" s="8">
        <f t="shared" si="16"/>
        <v>469076.32580630173</v>
      </c>
    </row>
    <row r="27" spans="1:24" ht="14.25" customHeight="1" x14ac:dyDescent="0.25">
      <c r="A27" s="30">
        <v>2013</v>
      </c>
      <c r="B27" s="27">
        <v>32.39</v>
      </c>
      <c r="C27" s="17">
        <f t="shared" si="21"/>
        <v>31.89</v>
      </c>
      <c r="D27" s="24" t="s">
        <v>28</v>
      </c>
      <c r="E27" s="19">
        <f t="shared" si="5"/>
        <v>2825.560752801106</v>
      </c>
      <c r="F27" s="3">
        <f t="shared" si="17"/>
        <v>5810.4270934361939</v>
      </c>
      <c r="G27" s="3">
        <f t="shared" si="6"/>
        <v>8307.6148450684068</v>
      </c>
      <c r="H27" s="3">
        <f t="shared" si="7"/>
        <v>11879.413558794809</v>
      </c>
      <c r="I27" s="3">
        <f t="shared" si="8"/>
        <v>17841.971396972134</v>
      </c>
      <c r="J27" s="3">
        <f t="shared" si="9"/>
        <v>19795.210050690781</v>
      </c>
      <c r="K27" s="3">
        <f t="shared" si="10"/>
        <v>30193.186295912059</v>
      </c>
      <c r="L27" s="3">
        <f t="shared" si="11"/>
        <v>39179.369327281223</v>
      </c>
      <c r="M27" s="3">
        <f t="shared" si="18"/>
        <v>55048.519857909174</v>
      </c>
      <c r="N27" s="3">
        <f t="shared" si="19"/>
        <v>48269.759339897988</v>
      </c>
      <c r="O27" s="3">
        <f t="shared" si="20"/>
        <v>64180.71685525075</v>
      </c>
      <c r="P27" s="3">
        <f t="shared" si="12"/>
        <v>83681.431753835786</v>
      </c>
      <c r="Q27" s="3">
        <f t="shared" si="13"/>
        <v>93802.873071228809</v>
      </c>
      <c r="R27" s="3">
        <f t="shared" si="14"/>
        <v>96249.237274607178</v>
      </c>
      <c r="S27" s="3">
        <f t="shared" si="15"/>
        <v>140657.04164809355</v>
      </c>
      <c r="T27" s="3">
        <f t="shared" si="1"/>
        <v>177083.92092146649</v>
      </c>
      <c r="U27" s="3">
        <f t="shared" si="2"/>
        <v>246329.26314404624</v>
      </c>
      <c r="V27" s="3">
        <f t="shared" si="3"/>
        <v>326541.09049323504</v>
      </c>
      <c r="W27" s="3">
        <f t="shared" si="4"/>
        <v>401198.75710420194</v>
      </c>
      <c r="X27" s="8">
        <f t="shared" si="16"/>
        <v>365114.98849184258</v>
      </c>
    </row>
    <row r="28" spans="1:24" ht="14.25" customHeight="1" x14ac:dyDescent="0.25">
      <c r="A28" s="30">
        <v>2014</v>
      </c>
      <c r="B28" s="27">
        <v>13.69</v>
      </c>
      <c r="C28" s="17">
        <f t="shared" si="21"/>
        <v>13.19</v>
      </c>
      <c r="D28" s="24" t="s">
        <v>29</v>
      </c>
      <c r="E28" s="19">
        <f t="shared" si="5"/>
        <v>2588.7978444091423</v>
      </c>
      <c r="F28" s="3">
        <f t="shared" si="17"/>
        <v>5057.5206323140419</v>
      </c>
      <c r="G28" s="3">
        <f t="shared" si="6"/>
        <v>8236.6586858105038</v>
      </c>
      <c r="H28" s="3">
        <f t="shared" si="7"/>
        <v>12864.730830296334</v>
      </c>
      <c r="I28" s="3">
        <f t="shared" si="8"/>
        <v>15055.499171557505</v>
      </c>
      <c r="J28" s="3">
        <f t="shared" si="9"/>
        <v>23756.961601348725</v>
      </c>
      <c r="K28" s="3">
        <f t="shared" si="10"/>
        <v>31491.680248306886</v>
      </c>
      <c r="L28" s="3">
        <f t="shared" si="11"/>
        <v>44888.550304249045</v>
      </c>
      <c r="M28" s="3">
        <f t="shared" si="18"/>
        <v>39847.338481617691</v>
      </c>
      <c r="N28" s="3">
        <f t="shared" si="19"/>
        <v>54662.598154109597</v>
      </c>
      <c r="O28" s="3">
        <f t="shared" si="20"/>
        <v>71548.471975412569</v>
      </c>
      <c r="P28" s="3">
        <f t="shared" si="12"/>
        <v>80455.156598821239</v>
      </c>
      <c r="Q28" s="3">
        <f t="shared" si="13"/>
        <v>82791.657234334343</v>
      </c>
      <c r="R28" s="3">
        <f t="shared" si="14"/>
        <v>121267.59357161907</v>
      </c>
      <c r="S28" s="3">
        <f t="shared" si="15"/>
        <v>153341.48824962758</v>
      </c>
      <c r="T28" s="3">
        <f t="shared" si="1"/>
        <v>213495.89708435372</v>
      </c>
      <c r="U28" s="3">
        <f t="shared" si="2"/>
        <v>283203.93918941135</v>
      </c>
      <c r="V28" s="3">
        <f t="shared" si="3"/>
        <v>348534.33702423988</v>
      </c>
      <c r="W28" s="3">
        <f t="shared" si="4"/>
        <v>317289.72492534306</v>
      </c>
      <c r="X28" s="8">
        <f t="shared" si="16"/>
        <v>280906.11176998884</v>
      </c>
    </row>
    <row r="29" spans="1:24" ht="14.25" customHeight="1" x14ac:dyDescent="0.25">
      <c r="A29" s="30">
        <v>2015</v>
      </c>
      <c r="B29" s="27">
        <v>1.38</v>
      </c>
      <c r="C29" s="17">
        <f t="shared" si="21"/>
        <v>0.87999999999999989</v>
      </c>
      <c r="D29" s="24" t="s">
        <v>30</v>
      </c>
      <c r="E29" s="19">
        <f t="shared" si="5"/>
        <v>2445.8492568303013</v>
      </c>
      <c r="F29" s="3">
        <f t="shared" si="17"/>
        <v>5309.457808881325</v>
      </c>
      <c r="G29" s="3">
        <f t="shared" si="6"/>
        <v>9248.3523713813374</v>
      </c>
      <c r="H29" s="3">
        <f t="shared" si="7"/>
        <v>11189.238360744057</v>
      </c>
      <c r="I29" s="3">
        <f t="shared" si="8"/>
        <v>18506.826320791191</v>
      </c>
      <c r="J29" s="3">
        <f t="shared" si="9"/>
        <v>25220.704703656738</v>
      </c>
      <c r="K29" s="3">
        <f t="shared" si="10"/>
        <v>36600.894553492129</v>
      </c>
      <c r="L29" s="3">
        <f t="shared" si="11"/>
        <v>32977.030033077564</v>
      </c>
      <c r="M29" s="3">
        <f t="shared" si="18"/>
        <v>45795.241601512222</v>
      </c>
      <c r="N29" s="3">
        <f t="shared" si="19"/>
        <v>61589.535237816177</v>
      </c>
      <c r="O29" s="3">
        <f t="shared" si="20"/>
        <v>69499.127207173849</v>
      </c>
      <c r="P29" s="3">
        <f t="shared" si="12"/>
        <v>71745.449984842038</v>
      </c>
      <c r="Q29" s="3">
        <f t="shared" si="13"/>
        <v>105352.40961840775</v>
      </c>
      <c r="R29" s="3">
        <f t="shared" si="14"/>
        <v>133459.83018185262</v>
      </c>
      <c r="S29" s="3">
        <f t="shared" si="15"/>
        <v>186504.97310359101</v>
      </c>
      <c r="T29" s="3">
        <f t="shared" si="1"/>
        <v>247578.29683956105</v>
      </c>
      <c r="U29" s="3">
        <f t="shared" si="2"/>
        <v>304861.44486165553</v>
      </c>
      <c r="V29" s="3">
        <f t="shared" si="3"/>
        <v>278031.79204577534</v>
      </c>
      <c r="W29" s="3">
        <f t="shared" si="4"/>
        <v>246245.30833633654</v>
      </c>
      <c r="X29" s="8">
        <f t="shared" si="16"/>
        <v>196747.99075062521</v>
      </c>
    </row>
    <row r="30" spans="1:24" ht="14.25" customHeight="1" x14ac:dyDescent="0.25">
      <c r="A30" s="30">
        <v>2016</v>
      </c>
      <c r="B30" s="27">
        <v>11.96</v>
      </c>
      <c r="C30" s="17">
        <f t="shared" si="21"/>
        <v>11.46</v>
      </c>
      <c r="D30" s="24" t="s">
        <v>31</v>
      </c>
      <c r="E30" s="19">
        <f t="shared" si="5"/>
        <v>2568.1128768053532</v>
      </c>
      <c r="F30" s="3">
        <f t="shared" si="17"/>
        <v>5861.5876163722814</v>
      </c>
      <c r="G30" s="3">
        <f t="shared" si="6"/>
        <v>7964.1007489804815</v>
      </c>
      <c r="H30" s="3">
        <f t="shared" si="7"/>
        <v>13628.333116475558</v>
      </c>
      <c r="I30" s="3">
        <f t="shared" si="8"/>
        <v>19393.633600880035</v>
      </c>
      <c r="J30" s="3">
        <f t="shared" si="9"/>
        <v>28899.898274500749</v>
      </c>
      <c r="K30" s="3">
        <f t="shared" si="10"/>
        <v>26593.051090310975</v>
      </c>
      <c r="L30" s="3">
        <f t="shared" si="11"/>
        <v>37555.579884167659</v>
      </c>
      <c r="M30" s="3">
        <f t="shared" si="18"/>
        <v>51086.253303291727</v>
      </c>
      <c r="N30" s="3">
        <f t="shared" si="19"/>
        <v>59198.370213980568</v>
      </c>
      <c r="O30" s="3">
        <f t="shared" si="20"/>
        <v>61359.908607943507</v>
      </c>
      <c r="P30" s="3">
        <f t="shared" si="12"/>
        <v>90389.101603828851</v>
      </c>
      <c r="Q30" s="3">
        <f t="shared" si="13"/>
        <v>114767.28007478168</v>
      </c>
      <c r="R30" s="3">
        <f t="shared" si="14"/>
        <v>160655.08026668025</v>
      </c>
      <c r="S30" s="3">
        <f t="shared" si="15"/>
        <v>213950.88728772986</v>
      </c>
      <c r="T30" s="3">
        <f t="shared" si="1"/>
        <v>263638.15359739703</v>
      </c>
      <c r="U30" s="3">
        <f t="shared" si="2"/>
        <v>240596.37043098631</v>
      </c>
      <c r="V30" s="3">
        <f t="shared" si="3"/>
        <v>213590.55026918062</v>
      </c>
      <c r="W30" s="3">
        <f t="shared" si="4"/>
        <v>170754.78193794753</v>
      </c>
      <c r="X30" s="8">
        <f t="shared" si="16"/>
        <v>226531.69491372586</v>
      </c>
    </row>
    <row r="31" spans="1:24" ht="14.25" customHeight="1" x14ac:dyDescent="0.25">
      <c r="A31" s="30">
        <v>2017</v>
      </c>
      <c r="B31" s="27">
        <v>21.83</v>
      </c>
      <c r="C31" s="17">
        <f t="shared" si="21"/>
        <v>21.33</v>
      </c>
      <c r="D31" s="24" t="s">
        <v>32</v>
      </c>
      <c r="E31" s="19">
        <f t="shared" si="5"/>
        <v>2688.8405183036161</v>
      </c>
      <c r="F31" s="3">
        <f t="shared" si="17"/>
        <v>4942.7671935686503</v>
      </c>
      <c r="G31" s="3">
        <f t="shared" si="6"/>
        <v>9525.5550914559299</v>
      </c>
      <c r="H31" s="3">
        <f t="shared" si="7"/>
        <v>14023.84348480156</v>
      </c>
      <c r="I31" s="3">
        <f t="shared" si="8"/>
        <v>21803.239769136064</v>
      </c>
      <c r="J31" s="3">
        <f t="shared" si="9"/>
        <v>20710.056628172726</v>
      </c>
      <c r="K31" s="3">
        <f t="shared" si="10"/>
        <v>29962.527856959106</v>
      </c>
      <c r="L31" s="3">
        <f t="shared" si="11"/>
        <v>41407.219269964211</v>
      </c>
      <c r="M31" s="3">
        <f t="shared" si="18"/>
        <v>48550.267495187167</v>
      </c>
      <c r="N31" s="3">
        <f t="shared" si="19"/>
        <v>51828.682830047852</v>
      </c>
      <c r="O31" s="3">
        <f t="shared" si="20"/>
        <v>76656.676697373216</v>
      </c>
      <c r="P31" s="3">
        <f t="shared" si="12"/>
        <v>97612.380876996584</v>
      </c>
      <c r="Q31" s="3">
        <f t="shared" si="13"/>
        <v>136931.60201728911</v>
      </c>
      <c r="R31" s="3">
        <f t="shared" si="14"/>
        <v>182637.98551342843</v>
      </c>
      <c r="S31" s="3">
        <f t="shared" si="15"/>
        <v>225727.26102030184</v>
      </c>
      <c r="T31" s="3">
        <f t="shared" si="1"/>
        <v>206168.98232364663</v>
      </c>
      <c r="U31" s="3">
        <f t="shared" si="2"/>
        <v>183194.63167654333</v>
      </c>
      <c r="V31" s="3">
        <f t="shared" si="3"/>
        <v>146938.72465354652</v>
      </c>
      <c r="W31" s="3">
        <f t="shared" si="4"/>
        <v>195065.86687153534</v>
      </c>
      <c r="X31" s="8">
        <f t="shared" si="16"/>
        <v>217161.28034386851</v>
      </c>
    </row>
    <row r="32" spans="1:24" ht="14.25" customHeight="1" x14ac:dyDescent="0.25">
      <c r="A32" s="30">
        <v>2018</v>
      </c>
      <c r="B32" s="27">
        <v>-4.38</v>
      </c>
      <c r="C32" s="17">
        <f t="shared" si="21"/>
        <v>-4.88</v>
      </c>
      <c r="D32" s="24" t="s">
        <v>33</v>
      </c>
      <c r="E32" s="19">
        <f t="shared" si="5"/>
        <v>2382.2466629386236</v>
      </c>
      <c r="F32" s="3">
        <f t="shared" si="17"/>
        <v>6048.5317264377227</v>
      </c>
      <c r="G32" s="3">
        <f t="shared" si="6"/>
        <v>9870.7450739943561</v>
      </c>
      <c r="H32" s="3">
        <f t="shared" si="7"/>
        <v>15822.075121501761</v>
      </c>
      <c r="I32" s="3">
        <f t="shared" si="8"/>
        <v>15751.785285037062</v>
      </c>
      <c r="J32" s="3">
        <f t="shared" si="9"/>
        <v>23562.995694257977</v>
      </c>
      <c r="K32" s="3">
        <f t="shared" si="10"/>
        <v>33249.591826058786</v>
      </c>
      <c r="L32" s="3">
        <f t="shared" si="11"/>
        <v>39575.895190548144</v>
      </c>
      <c r="M32" s="3">
        <f t="shared" si="18"/>
        <v>42780.443466367156</v>
      </c>
      <c r="N32" s="3">
        <f t="shared" si="19"/>
        <v>65046.611371950552</v>
      </c>
      <c r="O32" s="3">
        <f t="shared" si="20"/>
        <v>83108.787979598244</v>
      </c>
      <c r="P32" s="3">
        <f t="shared" si="12"/>
        <v>116874.610328065</v>
      </c>
      <c r="Q32" s="3">
        <f t="shared" si="13"/>
        <v>156164.52306199493</v>
      </c>
      <c r="R32" s="3">
        <f t="shared" si="14"/>
        <v>193273.87647616211</v>
      </c>
      <c r="S32" s="3">
        <f t="shared" si="15"/>
        <v>177111.12005507259</v>
      </c>
      <c r="T32" s="3">
        <f t="shared" si="1"/>
        <v>157539.46395839329</v>
      </c>
      <c r="U32" s="3">
        <f t="shared" si="2"/>
        <v>126517.19434391402</v>
      </c>
      <c r="V32" s="3">
        <f t="shared" si="3"/>
        <v>168563.62126995658</v>
      </c>
      <c r="W32" s="3">
        <f t="shared" si="4"/>
        <v>187773.37795580641</v>
      </c>
      <c r="X32" s="8">
        <f t="shared" si="16"/>
        <v>197056.3242463636</v>
      </c>
    </row>
    <row r="33" spans="1:24" ht="14.25" customHeight="1" x14ac:dyDescent="0.25">
      <c r="A33" s="30">
        <v>2019</v>
      </c>
      <c r="B33" s="27">
        <v>31.49</v>
      </c>
      <c r="C33" s="17">
        <f t="shared" si="21"/>
        <v>30.99</v>
      </c>
      <c r="D33" s="24" t="s">
        <v>34</v>
      </c>
      <c r="E33" s="19">
        <f t="shared" si="5"/>
        <v>2813.5928891239869</v>
      </c>
      <c r="F33" s="3">
        <f t="shared" si="17"/>
        <v>6006.8022890611765</v>
      </c>
      <c r="G33" s="3">
        <f t="shared" si="6"/>
        <v>10715.528713508444</v>
      </c>
      <c r="H33" s="3">
        <f t="shared" si="7"/>
        <v>11121.5635907701</v>
      </c>
      <c r="I33" s="3">
        <f t="shared" si="8"/>
        <v>17586.870024185468</v>
      </c>
      <c r="J33" s="3">
        <f t="shared" si="9"/>
        <v>25631.690152159816</v>
      </c>
      <c r="K33" s="3">
        <f t="shared" si="10"/>
        <v>31195.2862117968</v>
      </c>
      <c r="L33" s="3">
        <f t="shared" si="11"/>
        <v>34330.854628387264</v>
      </c>
      <c r="M33" s="3">
        <f t="shared" si="18"/>
        <v>52872.590221692692</v>
      </c>
      <c r="N33" s="3">
        <f t="shared" si="19"/>
        <v>69232.258319064451</v>
      </c>
      <c r="O33" s="3">
        <f t="shared" si="20"/>
        <v>97684.783224842613</v>
      </c>
      <c r="P33" s="3">
        <f t="shared" si="12"/>
        <v>130835.64148602064</v>
      </c>
      <c r="Q33" s="3">
        <f t="shared" si="13"/>
        <v>162223.6149032352</v>
      </c>
      <c r="R33" s="3">
        <f t="shared" si="14"/>
        <v>148913.96263305447</v>
      </c>
      <c r="S33" s="3">
        <f t="shared" si="15"/>
        <v>133052.5048122553</v>
      </c>
      <c r="T33" s="3">
        <f t="shared" si="1"/>
        <v>107025.55882286395</v>
      </c>
      <c r="U33" s="3">
        <f t="shared" si="2"/>
        <v>142811.22891372367</v>
      </c>
      <c r="V33" s="3">
        <f t="shared" si="3"/>
        <v>159657.54444857055</v>
      </c>
      <c r="W33" s="3">
        <f t="shared" si="4"/>
        <v>167675.21127710139</v>
      </c>
      <c r="X33" s="8">
        <f t="shared" si="16"/>
        <v>196063.63389217638</v>
      </c>
    </row>
    <row r="34" spans="1:24" ht="14.25" customHeight="1" x14ac:dyDescent="0.25">
      <c r="A34" s="31">
        <v>2020</v>
      </c>
      <c r="B34" s="27">
        <v>18.399999999999999</v>
      </c>
      <c r="C34" s="17">
        <f t="shared" si="21"/>
        <v>17.899999999999999</v>
      </c>
      <c r="D34" s="24" t="s">
        <v>35</v>
      </c>
      <c r="E34" s="19">
        <f t="shared" si="5"/>
        <v>2646.132276302118</v>
      </c>
      <c r="F34" s="3">
        <f t="shared" si="17"/>
        <v>6274.1023422319868</v>
      </c>
      <c r="G34" s="3">
        <f t="shared" si="6"/>
        <v>7439.7058930293715</v>
      </c>
      <c r="H34" s="3">
        <f t="shared" si="7"/>
        <v>12347.871464382893</v>
      </c>
      <c r="I34" s="3">
        <f t="shared" si="8"/>
        <v>18953.420968809445</v>
      </c>
      <c r="J34" s="3">
        <f t="shared" si="9"/>
        <v>23848.386097259201</v>
      </c>
      <c r="K34" s="3">
        <f t="shared" si="10"/>
        <v>26923.482997167288</v>
      </c>
      <c r="L34" s="3">
        <f t="shared" si="11"/>
        <v>42200.17755932088</v>
      </c>
      <c r="M34" s="3">
        <f t="shared" si="18"/>
        <v>55900.00529985546</v>
      </c>
      <c r="N34" s="3">
        <f t="shared" si="19"/>
        <v>80645.92429838072</v>
      </c>
      <c r="O34" s="3">
        <f t="shared" si="20"/>
        <v>108345.84845054222</v>
      </c>
      <c r="P34" s="3">
        <f t="shared" si="12"/>
        <v>134653.74552791385</v>
      </c>
      <c r="Q34" s="3">
        <f t="shared" si="13"/>
        <v>123877.39587001539</v>
      </c>
      <c r="R34" s="3">
        <f t="shared" si="14"/>
        <v>110947.7362833229</v>
      </c>
      <c r="S34" s="3">
        <f t="shared" si="15"/>
        <v>89820.094244097796</v>
      </c>
      <c r="T34" s="3">
        <f t="shared" si="1"/>
        <v>120079.33070922739</v>
      </c>
      <c r="U34" s="3">
        <f t="shared" si="2"/>
        <v>134450.51801118426</v>
      </c>
      <c r="V34" s="3">
        <f t="shared" si="3"/>
        <v>141762.40273106284</v>
      </c>
      <c r="W34" s="3">
        <f t="shared" si="4"/>
        <v>165898.96061427495</v>
      </c>
      <c r="X34" s="8">
        <f t="shared" si="16"/>
        <v>175204.22450239159</v>
      </c>
    </row>
    <row r="35" spans="1:24" ht="14.25" customHeight="1" x14ac:dyDescent="0.25">
      <c r="A35" s="31">
        <v>2021</v>
      </c>
      <c r="B35" s="27">
        <v>28.71</v>
      </c>
      <c r="C35" s="17">
        <f t="shared" si="21"/>
        <v>28.21</v>
      </c>
      <c r="D35" s="24" t="s">
        <v>36</v>
      </c>
      <c r="E35" s="19">
        <f t="shared" si="5"/>
        <v>2777.0015768386816</v>
      </c>
      <c r="F35" s="3">
        <f t="shared" si="17"/>
        <v>4540.676100233808</v>
      </c>
      <c r="G35" s="3">
        <f t="shared" si="6"/>
        <v>8606.1572426898056</v>
      </c>
      <c r="H35" s="3">
        <f t="shared" si="7"/>
        <v>13699.760288170693</v>
      </c>
      <c r="I35" s="3">
        <f t="shared" si="8"/>
        <v>18068.726847740523</v>
      </c>
      <c r="J35" s="3">
        <f t="shared" si="9"/>
        <v>21096.252015996222</v>
      </c>
      <c r="K35" s="3">
        <f t="shared" si="10"/>
        <v>33804.404158685822</v>
      </c>
      <c r="L35" s="3">
        <f t="shared" si="11"/>
        <v>45411.788735304515</v>
      </c>
      <c r="M35" s="3">
        <f t="shared" si="18"/>
        <v>66141.78908456651</v>
      </c>
      <c r="N35" s="3">
        <f t="shared" si="19"/>
        <v>90568.812428641162</v>
      </c>
      <c r="O35" s="3">
        <f t="shared" si="20"/>
        <v>112861.1678803104</v>
      </c>
      <c r="P35" s="3">
        <f t="shared" si="12"/>
        <v>104087.26491998154</v>
      </c>
      <c r="Q35" s="3">
        <f t="shared" si="13"/>
        <v>93475.04252510496</v>
      </c>
      <c r="R35" s="3">
        <f t="shared" si="14"/>
        <v>75911.818566681774</v>
      </c>
      <c r="S35" s="3">
        <f t="shared" si="15"/>
        <v>102196.08954619226</v>
      </c>
      <c r="T35" s="3">
        <f t="shared" si="1"/>
        <v>114620.08727779228</v>
      </c>
      <c r="U35" s="3">
        <f t="shared" si="2"/>
        <v>121039.5553910766</v>
      </c>
      <c r="V35" s="3">
        <f t="shared" si="3"/>
        <v>142226.55555007909</v>
      </c>
      <c r="W35" s="3">
        <f t="shared" si="4"/>
        <v>150323.17218249166</v>
      </c>
      <c r="X35" s="8">
        <f t="shared" si="16"/>
        <v>103388.45339374163</v>
      </c>
    </row>
    <row r="36" spans="1:24" ht="14.25" customHeight="1" x14ac:dyDescent="0.25">
      <c r="A36" s="31">
        <v>2022</v>
      </c>
      <c r="B36" s="27">
        <v>-18.11</v>
      </c>
      <c r="C36" s="17">
        <f t="shared" si="21"/>
        <v>-18.61</v>
      </c>
      <c r="D36" s="24" t="s">
        <v>37</v>
      </c>
      <c r="E36" s="19">
        <f t="shared" si="5"/>
        <v>2238.5947917502158</v>
      </c>
      <c r="F36" s="3">
        <f t="shared" si="17"/>
        <v>5634.9113476482871</v>
      </c>
      <c r="G36" s="3">
        <f t="shared" si="6"/>
        <v>9912.246382505522</v>
      </c>
      <c r="H36" s="3">
        <f t="shared" si="7"/>
        <v>13450.523209585395</v>
      </c>
      <c r="I36" s="3">
        <f t="shared" si="8"/>
        <v>16440.036457984621</v>
      </c>
      <c r="J36" s="3">
        <f t="shared" si="9"/>
        <v>27095.809483806348</v>
      </c>
      <c r="K36" s="3">
        <f t="shared" si="10"/>
        <v>37031.239328312782</v>
      </c>
      <c r="L36" s="3">
        <f t="shared" si="11"/>
        <v>54552.342869669163</v>
      </c>
      <c r="M36" s="3">
        <f t="shared" si="18"/>
        <v>75271.764199427809</v>
      </c>
      <c r="N36" s="3">
        <f t="shared" si="19"/>
        <v>95428.437435118787</v>
      </c>
      <c r="O36" s="3">
        <f t="shared" si="20"/>
        <v>88256.36946990047</v>
      </c>
      <c r="P36" s="3">
        <f t="shared" si="12"/>
        <v>79497.955217496245</v>
      </c>
      <c r="Q36" s="3">
        <f t="shared" si="13"/>
        <v>64786.047913825045</v>
      </c>
      <c r="R36" s="3">
        <f t="shared" si="14"/>
        <v>87496.696526637548</v>
      </c>
      <c r="S36" s="3">
        <f t="shared" si="15"/>
        <v>98773.329849259651</v>
      </c>
      <c r="T36" s="3">
        <f t="shared" si="1"/>
        <v>104479.65614126823</v>
      </c>
      <c r="U36" s="3">
        <f t="shared" si="2"/>
        <v>122949.44980918865</v>
      </c>
      <c r="V36" s="3">
        <f t="shared" si="3"/>
        <v>130491.5711124487</v>
      </c>
      <c r="W36" s="3">
        <f t="shared" si="4"/>
        <v>89839.730394476603</v>
      </c>
      <c r="X36" s="8">
        <f t="shared" si="16"/>
        <v>117067.73778403764</v>
      </c>
    </row>
    <row r="37" spans="1:24" ht="14.25" customHeight="1" x14ac:dyDescent="0.25">
      <c r="A37" s="31">
        <v>2023</v>
      </c>
      <c r="B37" s="27">
        <v>26.29</v>
      </c>
      <c r="C37" s="17">
        <f t="shared" si="21"/>
        <v>25.79</v>
      </c>
      <c r="D37" s="24" t="s">
        <v>38</v>
      </c>
      <c r="E37" s="19">
        <f t="shared" si="5"/>
        <v>2745.6061084556186</v>
      </c>
      <c r="F37" s="3">
        <f t="shared" si="17"/>
        <v>6229.1840720397786</v>
      </c>
      <c r="G37" s="3">
        <f t="shared" si="6"/>
        <v>9398.7112553636271</v>
      </c>
      <c r="H37" s="3">
        <f t="shared" si="7"/>
        <v>11921.247186890494</v>
      </c>
      <c r="I37" s="3">
        <f t="shared" si="8"/>
        <v>20585.216221257691</v>
      </c>
      <c r="J37" s="3">
        <f t="shared" si="9"/>
        <v>28898.038389832058</v>
      </c>
      <c r="K37" s="3">
        <f t="shared" si="10"/>
        <v>43304.954392627755</v>
      </c>
      <c r="L37" s="3">
        <f t="shared" si="11"/>
        <v>60426.202056446244</v>
      </c>
      <c r="M37" s="3">
        <f t="shared" si="18"/>
        <v>77229.50566017766</v>
      </c>
      <c r="N37" s="3">
        <f t="shared" si="19"/>
        <v>72878.259331834677</v>
      </c>
      <c r="O37" s="3">
        <f t="shared" si="20"/>
        <v>65920.631767693063</v>
      </c>
      <c r="P37" s="3">
        <f t="shared" si="12"/>
        <v>53978.489553655658</v>
      </c>
      <c r="Q37" s="3">
        <f t="shared" si="13"/>
        <v>73217.726298439185</v>
      </c>
      <c r="R37" s="3">
        <f t="shared" si="14"/>
        <v>82939.615620781566</v>
      </c>
      <c r="S37" s="3">
        <f t="shared" si="15"/>
        <v>88374.226720813676</v>
      </c>
      <c r="T37" s="3">
        <f t="shared" si="1"/>
        <v>104201.38490510157</v>
      </c>
      <c r="U37" s="3">
        <f t="shared" si="2"/>
        <v>110786.28208455007</v>
      </c>
      <c r="V37" s="3">
        <f t="shared" si="3"/>
        <v>76732.131149106135</v>
      </c>
      <c r="W37" s="3">
        <f t="shared" si="4"/>
        <v>100121.87022613466</v>
      </c>
      <c r="X37" s="8">
        <f t="shared" si="16"/>
        <v>116585.59458692005</v>
      </c>
    </row>
    <row r="38" spans="1:24" ht="14.25" customHeight="1" thickBot="1" x14ac:dyDescent="0.3">
      <c r="A38" s="31">
        <v>2024</v>
      </c>
      <c r="B38" s="27">
        <v>25.02</v>
      </c>
      <c r="C38" s="17">
        <f t="shared" si="21"/>
        <v>24.52</v>
      </c>
      <c r="D38" s="25" t="s">
        <v>39</v>
      </c>
      <c r="E38" s="20">
        <f>FV($C38/12/100,E$6*12,E$5,E$4-E$3)*-1</f>
        <v>2729.298272413092</v>
      </c>
      <c r="F38" s="9">
        <f>FV($C39/12/100,F$6*12,F$5,E38-F$3)*-1</f>
        <v>5548.4155161245108</v>
      </c>
      <c r="G38" s="9">
        <f t="shared" si="6"/>
        <v>8039.2600921956582</v>
      </c>
      <c r="H38" s="9">
        <f t="shared" si="7"/>
        <v>14478.583291924768</v>
      </c>
      <c r="I38" s="9">
        <f t="shared" si="8"/>
        <v>21269.475113193694</v>
      </c>
      <c r="J38" s="9">
        <f t="shared" si="9"/>
        <v>32755.428401195502</v>
      </c>
      <c r="K38" s="9">
        <f t="shared" si="10"/>
        <v>46501.756928184492</v>
      </c>
      <c r="L38" s="9">
        <f t="shared" si="11"/>
        <v>60159.756165177918</v>
      </c>
      <c r="M38" s="9">
        <f t="shared" si="18"/>
        <v>57376.991732704722</v>
      </c>
      <c r="N38" s="9">
        <f t="shared" si="19"/>
        <v>53368.719403820825</v>
      </c>
      <c r="O38" s="9">
        <f t="shared" si="20"/>
        <v>43987.15908960552</v>
      </c>
      <c r="P38" s="9">
        <f t="shared" si="12"/>
        <v>60017.158188434812</v>
      </c>
      <c r="Q38" s="9">
        <f t="shared" si="13"/>
        <v>68301.723688308339</v>
      </c>
      <c r="R38" s="9">
        <f t="shared" si="14"/>
        <v>73077.594793143333</v>
      </c>
      <c r="S38" s="9">
        <f t="shared" si="15"/>
        <v>86858.425468017158</v>
      </c>
      <c r="T38" s="9">
        <f t="shared" si="1"/>
        <v>92557.83930631062</v>
      </c>
      <c r="U38" s="9">
        <f t="shared" si="2"/>
        <v>64278.667556426866</v>
      </c>
      <c r="V38" s="9">
        <f t="shared" si="3"/>
        <v>84495.445609912509</v>
      </c>
      <c r="W38" s="9">
        <f t="shared" si="4"/>
        <v>98525.81865912833</v>
      </c>
      <c r="X38" s="18">
        <f t="shared" si="16"/>
        <v>100945.8905760339</v>
      </c>
    </row>
    <row r="39" spans="1:24" ht="14.25" customHeight="1" x14ac:dyDescent="0.25">
      <c r="A39" s="29">
        <v>1993</v>
      </c>
      <c r="B39" s="26">
        <v>10.08</v>
      </c>
      <c r="C39" s="28">
        <f t="shared" si="21"/>
        <v>9.58</v>
      </c>
      <c r="D39" s="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4" ht="14.25" customHeight="1" x14ac:dyDescent="0.25">
      <c r="A40" s="30">
        <v>1994</v>
      </c>
      <c r="B40" s="27">
        <v>1.32</v>
      </c>
      <c r="C40" s="28">
        <f t="shared" si="21"/>
        <v>0.82000000000000006</v>
      </c>
      <c r="D40" s="5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4" ht="14.25" customHeight="1" x14ac:dyDescent="0.25">
      <c r="A41" s="30">
        <v>1995</v>
      </c>
      <c r="B41" s="27">
        <v>37.58</v>
      </c>
      <c r="C41" s="28">
        <f t="shared" si="21"/>
        <v>37.08</v>
      </c>
      <c r="D41" s="5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4" ht="14.25" customHeight="1" x14ac:dyDescent="0.25">
      <c r="A42" s="30">
        <v>1996</v>
      </c>
      <c r="B42" s="27">
        <v>22.96</v>
      </c>
      <c r="C42" s="28">
        <f t="shared" si="21"/>
        <v>22.46</v>
      </c>
      <c r="D42" s="5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4" ht="14.25" customHeight="1" x14ac:dyDescent="0.25">
      <c r="A43" s="30">
        <v>1997</v>
      </c>
      <c r="B43" s="27">
        <v>33.36</v>
      </c>
      <c r="C43" s="28">
        <f t="shared" si="21"/>
        <v>32.86</v>
      </c>
      <c r="D43" s="5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4" ht="14.25" customHeight="1" x14ac:dyDescent="0.25">
      <c r="A44" s="30">
        <v>1998</v>
      </c>
      <c r="B44" s="27">
        <v>28.58</v>
      </c>
      <c r="C44" s="28">
        <f t="shared" si="21"/>
        <v>28.08</v>
      </c>
      <c r="D44" s="5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4" ht="14.25" customHeight="1" x14ac:dyDescent="0.25">
      <c r="A45" s="30">
        <v>1999</v>
      </c>
      <c r="B45" s="27">
        <v>21.04</v>
      </c>
      <c r="C45" s="28">
        <f t="shared" si="21"/>
        <v>20.54</v>
      </c>
      <c r="D45" s="5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4" ht="14.25" customHeight="1" x14ac:dyDescent="0.25">
      <c r="A46" s="30">
        <v>2000</v>
      </c>
      <c r="B46" s="27">
        <v>-9.1</v>
      </c>
      <c r="C46" s="28">
        <f t="shared" si="21"/>
        <v>-9.6</v>
      </c>
      <c r="D46" s="5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4" ht="14.25" customHeight="1" x14ac:dyDescent="0.25">
      <c r="A47" s="30">
        <v>2001</v>
      </c>
      <c r="B47" s="27">
        <v>-11.89</v>
      </c>
      <c r="C47" s="28">
        <f t="shared" si="21"/>
        <v>-12.39</v>
      </c>
      <c r="D47" s="5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4" ht="14.25" customHeight="1" x14ac:dyDescent="0.25">
      <c r="A48" s="30">
        <v>2002</v>
      </c>
      <c r="B48" s="27">
        <v>-22.1</v>
      </c>
      <c r="C48" s="28">
        <f t="shared" si="21"/>
        <v>-22.6</v>
      </c>
      <c r="D48" s="5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4.25" customHeight="1" x14ac:dyDescent="0.25">
      <c r="A49" s="30">
        <v>2003</v>
      </c>
      <c r="B49" s="27">
        <v>28.68</v>
      </c>
      <c r="C49" s="28">
        <f t="shared" si="21"/>
        <v>28.18</v>
      </c>
      <c r="D49" s="5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4.25" customHeight="1" x14ac:dyDescent="0.25">
      <c r="A50" s="30">
        <v>2004</v>
      </c>
      <c r="B50" s="27">
        <v>10.88</v>
      </c>
      <c r="C50" s="28">
        <f t="shared" si="21"/>
        <v>10.38</v>
      </c>
      <c r="D50" s="5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4.25" customHeight="1" x14ac:dyDescent="0.25">
      <c r="A51" s="30">
        <v>2005</v>
      </c>
      <c r="B51" s="27">
        <v>4.91</v>
      </c>
      <c r="C51" s="28">
        <f t="shared" si="21"/>
        <v>4.41</v>
      </c>
      <c r="D51" s="5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4.25" customHeight="1" x14ac:dyDescent="0.25">
      <c r="A52" s="30">
        <v>2006</v>
      </c>
      <c r="B52" s="27">
        <v>15.79</v>
      </c>
      <c r="C52" s="28">
        <f t="shared" si="21"/>
        <v>15.29</v>
      </c>
      <c r="D52" s="5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4.25" customHeight="1" x14ac:dyDescent="0.25">
      <c r="A53" s="30">
        <v>2007</v>
      </c>
      <c r="B53" s="27">
        <v>5.49</v>
      </c>
      <c r="C53" s="28">
        <f t="shared" si="21"/>
        <v>4.99</v>
      </c>
      <c r="D53" s="5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4.25" customHeight="1" x14ac:dyDescent="0.25">
      <c r="A54" s="30">
        <v>2008</v>
      </c>
      <c r="B54" s="27">
        <v>-37</v>
      </c>
      <c r="C54" s="28">
        <f t="shared" si="21"/>
        <v>-37.5</v>
      </c>
      <c r="D54" s="5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4.25" customHeight="1" x14ac:dyDescent="0.25">
      <c r="A55" s="30">
        <v>2009</v>
      </c>
      <c r="B55" s="27">
        <v>26.46</v>
      </c>
      <c r="C55" s="28">
        <f t="shared" si="21"/>
        <v>25.96</v>
      </c>
      <c r="D55" s="5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4.25" customHeight="1" x14ac:dyDescent="0.25">
      <c r="A56" s="30">
        <v>2010</v>
      </c>
      <c r="B56" s="27">
        <v>15.06</v>
      </c>
      <c r="C56" s="28">
        <f t="shared" si="21"/>
        <v>14.56</v>
      </c>
      <c r="D56" s="5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4.25" customHeight="1" x14ac:dyDescent="0.25">
      <c r="A57" s="30">
        <v>2011</v>
      </c>
      <c r="B57" s="27">
        <v>2.11</v>
      </c>
      <c r="C57" s="28">
        <f t="shared" si="21"/>
        <v>1.6099999999999999</v>
      </c>
      <c r="D57" s="5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4.25" customHeight="1" x14ac:dyDescent="0.25">
      <c r="A58" s="30">
        <v>2012</v>
      </c>
      <c r="B58" s="27">
        <v>16</v>
      </c>
      <c r="C58" s="28">
        <f t="shared" si="21"/>
        <v>15.5</v>
      </c>
      <c r="D58" s="5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4.25" customHeight="1" x14ac:dyDescent="0.25">
      <c r="A59" s="30">
        <v>2013</v>
      </c>
      <c r="B59" s="27">
        <v>32.39</v>
      </c>
      <c r="C59" s="28">
        <f t="shared" si="21"/>
        <v>31.89</v>
      </c>
      <c r="D59" s="5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4.25" customHeight="1" x14ac:dyDescent="0.25">
      <c r="A60" s="30">
        <v>2014</v>
      </c>
      <c r="B60" s="27">
        <v>13.69</v>
      </c>
      <c r="C60" s="28">
        <f t="shared" si="21"/>
        <v>13.19</v>
      </c>
      <c r="D60" s="5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4.25" customHeight="1" x14ac:dyDescent="0.25">
      <c r="A61" s="30">
        <v>2015</v>
      </c>
      <c r="B61" s="27">
        <v>1.38</v>
      </c>
      <c r="C61" s="28">
        <f t="shared" si="21"/>
        <v>0.87999999999999989</v>
      </c>
      <c r="D61" s="5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4.25" customHeight="1" x14ac:dyDescent="0.25">
      <c r="A62" s="30">
        <v>2016</v>
      </c>
      <c r="B62" s="27">
        <v>11.96</v>
      </c>
      <c r="C62" s="28">
        <f t="shared" si="21"/>
        <v>11.46</v>
      </c>
      <c r="D62" s="5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4.25" customHeight="1" x14ac:dyDescent="0.25">
      <c r="A63" s="30">
        <v>2017</v>
      </c>
      <c r="B63" s="27">
        <v>21.83</v>
      </c>
      <c r="C63" s="28">
        <f t="shared" si="21"/>
        <v>21.33</v>
      </c>
      <c r="D63" s="5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4.25" customHeight="1" x14ac:dyDescent="0.25">
      <c r="A64" s="30">
        <v>2018</v>
      </c>
      <c r="B64" s="27">
        <v>-4.38</v>
      </c>
      <c r="C64" s="28">
        <f t="shared" si="21"/>
        <v>-4.88</v>
      </c>
      <c r="D64" s="5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4.25" customHeight="1" x14ac:dyDescent="0.25">
      <c r="A65" s="30">
        <v>2019</v>
      </c>
      <c r="B65" s="27">
        <v>31.49</v>
      </c>
      <c r="C65" s="28">
        <f t="shared" si="21"/>
        <v>30.99</v>
      </c>
      <c r="D65" s="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4.25" customHeight="1" x14ac:dyDescent="0.25">
      <c r="A66" s="31">
        <v>2020</v>
      </c>
      <c r="B66" s="27">
        <v>18.399999999999999</v>
      </c>
      <c r="C66" s="28">
        <f t="shared" si="21"/>
        <v>17.899999999999999</v>
      </c>
      <c r="D66" s="5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4.25" customHeight="1" x14ac:dyDescent="0.25">
      <c r="A67" s="31">
        <v>2021</v>
      </c>
      <c r="B67" s="27">
        <v>28.71</v>
      </c>
      <c r="C67" s="28">
        <f t="shared" si="21"/>
        <v>28.21</v>
      </c>
      <c r="D67" s="5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4.25" customHeight="1" x14ac:dyDescent="0.25">
      <c r="A68" s="31">
        <v>2022</v>
      </c>
      <c r="B68" s="27">
        <v>-18.11</v>
      </c>
      <c r="C68" s="28">
        <f t="shared" si="21"/>
        <v>-18.61</v>
      </c>
      <c r="D68" s="5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4.25" customHeight="1" x14ac:dyDescent="0.25">
      <c r="A69" s="31">
        <v>2023</v>
      </c>
      <c r="B69" s="27">
        <v>26.29</v>
      </c>
      <c r="C69" s="28">
        <f t="shared" si="21"/>
        <v>25.79</v>
      </c>
      <c r="D69" s="5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4.25" customHeight="1" x14ac:dyDescent="0.25">
      <c r="A70" s="31">
        <v>2024</v>
      </c>
      <c r="B70" s="27">
        <v>25.02</v>
      </c>
      <c r="C70" s="28">
        <f t="shared" si="21"/>
        <v>24.52</v>
      </c>
      <c r="D70" s="5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4.25" customHeight="1" x14ac:dyDescent="0.25">
      <c r="A71" s="29">
        <v>1993</v>
      </c>
      <c r="B71" s="26">
        <v>10.08</v>
      </c>
      <c r="C71" s="28">
        <f t="shared" si="21"/>
        <v>9.58</v>
      </c>
      <c r="D71" s="5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4.25" customHeight="1" x14ac:dyDescent="0.25">
      <c r="A72" s="30">
        <v>1994</v>
      </c>
      <c r="B72" s="27">
        <v>1.32</v>
      </c>
      <c r="C72" s="28">
        <f t="shared" si="21"/>
        <v>0.82000000000000006</v>
      </c>
      <c r="D72" s="5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4.25" customHeight="1" x14ac:dyDescent="0.25">
      <c r="A73" s="30">
        <v>1995</v>
      </c>
      <c r="B73" s="27">
        <v>37.58</v>
      </c>
      <c r="C73" s="28">
        <f t="shared" si="21"/>
        <v>37.08</v>
      </c>
      <c r="D73" s="5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4.25" customHeight="1" x14ac:dyDescent="0.25">
      <c r="A74" s="30">
        <v>1996</v>
      </c>
      <c r="B74" s="27">
        <v>22.96</v>
      </c>
      <c r="C74" s="28">
        <f t="shared" si="21"/>
        <v>22.46</v>
      </c>
      <c r="D74" s="5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</sheetData>
  <mergeCells count="2">
    <mergeCell ref="A6:B6"/>
    <mergeCell ref="E1:X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X74"/>
  <sheetViews>
    <sheetView rightToLeft="1" tabSelected="1" zoomScale="85" zoomScaleNormal="85" workbookViewId="0">
      <selection activeCell="E5" sqref="E5:X5"/>
    </sheetView>
  </sheetViews>
  <sheetFormatPr defaultColWidth="14.3984375" defaultRowHeight="13.8" x14ac:dyDescent="0.25"/>
  <cols>
    <col min="1" max="1" width="5.5" bestFit="1" customWidth="1"/>
    <col min="2" max="2" width="7.09765625" bestFit="1" customWidth="1"/>
    <col min="3" max="3" width="10.59765625" bestFit="1" customWidth="1"/>
    <col min="4" max="4" width="16.3984375" bestFit="1" customWidth="1"/>
    <col min="5" max="6" width="8" bestFit="1" customWidth="1"/>
    <col min="7" max="8" width="8.09765625" bestFit="1" customWidth="1"/>
    <col min="9" max="9" width="8.09765625" customWidth="1"/>
    <col min="10" max="16" width="8.09765625" bestFit="1" customWidth="1"/>
    <col min="17" max="24" width="9.69921875" bestFit="1" customWidth="1"/>
    <col min="25" max="25" width="10.09765625" bestFit="1" customWidth="1"/>
    <col min="26" max="26" width="9.69921875" bestFit="1" customWidth="1"/>
    <col min="27" max="27" width="10.09765625" bestFit="1" customWidth="1"/>
    <col min="28" max="28" width="9.69921875" bestFit="1" customWidth="1"/>
    <col min="29" max="29" width="10.09765625" bestFit="1" customWidth="1"/>
    <col min="30" max="30" width="9.69921875" bestFit="1" customWidth="1"/>
    <col min="31" max="31" width="10.09765625" bestFit="1" customWidth="1"/>
    <col min="32" max="33" width="9.69921875" bestFit="1" customWidth="1"/>
    <col min="34" max="34" width="10.09765625" bestFit="1" customWidth="1"/>
    <col min="35" max="36" width="9.69921875" bestFit="1" customWidth="1"/>
    <col min="37" max="37" width="10.09765625" bestFit="1" customWidth="1"/>
    <col min="38" max="39" width="9.69921875" bestFit="1" customWidth="1"/>
    <col min="40" max="40" width="10.09765625" bestFit="1" customWidth="1"/>
    <col min="41" max="42" width="9.69921875" bestFit="1" customWidth="1"/>
    <col min="43" max="43" width="10.19921875" bestFit="1" customWidth="1"/>
  </cols>
  <sheetData>
    <row r="1" spans="1:24" ht="14.25" customHeight="1" x14ac:dyDescent="0.25">
      <c r="C1" s="15"/>
      <c r="D1" s="21" t="s">
        <v>40</v>
      </c>
      <c r="E1" s="36" t="s">
        <v>0</v>
      </c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3"/>
    </row>
    <row r="2" spans="1:24" ht="14.25" customHeight="1" x14ac:dyDescent="0.25">
      <c r="C2" s="15"/>
      <c r="D2" s="22" t="s">
        <v>1</v>
      </c>
      <c r="E2" s="13">
        <v>1</v>
      </c>
      <c r="F2" s="1">
        <v>2</v>
      </c>
      <c r="G2" s="1">
        <v>3</v>
      </c>
      <c r="H2" s="1">
        <v>4</v>
      </c>
      <c r="I2" s="1">
        <v>5</v>
      </c>
      <c r="J2" s="1">
        <v>6</v>
      </c>
      <c r="K2" s="1">
        <v>7</v>
      </c>
      <c r="L2" s="1">
        <v>8</v>
      </c>
      <c r="M2" s="1">
        <v>9</v>
      </c>
      <c r="N2" s="1">
        <v>10</v>
      </c>
      <c r="O2" s="1">
        <v>11</v>
      </c>
      <c r="P2" s="1">
        <v>12</v>
      </c>
      <c r="Q2" s="1">
        <v>13</v>
      </c>
      <c r="R2" s="1">
        <v>14</v>
      </c>
      <c r="S2" s="1">
        <v>15</v>
      </c>
      <c r="T2" s="1">
        <v>16</v>
      </c>
      <c r="U2" s="1">
        <v>17</v>
      </c>
      <c r="V2" s="1">
        <v>18</v>
      </c>
      <c r="W2" s="1">
        <v>19</v>
      </c>
      <c r="X2" s="6">
        <v>20</v>
      </c>
    </row>
    <row r="3" spans="1:24" ht="14.25" customHeight="1" x14ac:dyDescent="0.25">
      <c r="C3" s="15"/>
      <c r="D3" s="22" t="s">
        <v>2</v>
      </c>
      <c r="E3" s="13">
        <v>0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7"/>
    </row>
    <row r="4" spans="1:24" ht="14.25" customHeight="1" x14ac:dyDescent="0.25">
      <c r="C4" s="15"/>
      <c r="D4" s="22" t="s">
        <v>3</v>
      </c>
      <c r="E4" s="14"/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7">
        <v>0</v>
      </c>
    </row>
    <row r="5" spans="1:24" ht="14.25" customHeight="1" x14ac:dyDescent="0.25">
      <c r="C5" s="15"/>
      <c r="D5" s="22" t="s">
        <v>4</v>
      </c>
      <c r="E5" s="37">
        <v>203</v>
      </c>
      <c r="F5" s="37">
        <v>203</v>
      </c>
      <c r="G5" s="37">
        <v>203</v>
      </c>
      <c r="H5" s="37">
        <v>203</v>
      </c>
      <c r="I5" s="37">
        <v>239</v>
      </c>
      <c r="J5" s="37">
        <v>239</v>
      </c>
      <c r="K5" s="37">
        <v>239</v>
      </c>
      <c r="L5" s="37">
        <v>239</v>
      </c>
      <c r="M5" s="37">
        <v>239</v>
      </c>
      <c r="N5" s="37">
        <v>239</v>
      </c>
      <c r="O5" s="37">
        <v>139</v>
      </c>
      <c r="P5" s="37">
        <v>139</v>
      </c>
      <c r="Q5" s="37">
        <v>139</v>
      </c>
      <c r="R5" s="37">
        <v>139</v>
      </c>
      <c r="S5" s="37">
        <v>139</v>
      </c>
      <c r="T5" s="37">
        <v>103</v>
      </c>
      <c r="U5" s="37">
        <v>103</v>
      </c>
      <c r="V5" s="37">
        <v>103</v>
      </c>
      <c r="W5" s="37">
        <v>68</v>
      </c>
      <c r="X5" s="37">
        <v>68</v>
      </c>
    </row>
    <row r="6" spans="1:24" ht="14.25" customHeight="1" x14ac:dyDescent="0.25">
      <c r="A6" s="34" t="s">
        <v>7</v>
      </c>
      <c r="B6" s="35"/>
      <c r="C6" s="16" t="s">
        <v>5</v>
      </c>
      <c r="D6" s="23" t="s">
        <v>6</v>
      </c>
      <c r="E6" s="13">
        <v>1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1</v>
      </c>
      <c r="R6" s="1">
        <v>1</v>
      </c>
      <c r="S6" s="1">
        <v>1</v>
      </c>
      <c r="T6" s="1">
        <v>1</v>
      </c>
      <c r="U6" s="1">
        <v>1</v>
      </c>
      <c r="V6" s="1">
        <v>1</v>
      </c>
      <c r="W6" s="1">
        <v>1</v>
      </c>
      <c r="X6" s="6">
        <v>1</v>
      </c>
    </row>
    <row r="7" spans="1:24" ht="14.25" customHeight="1" x14ac:dyDescent="0.25">
      <c r="A7" s="29">
        <v>1993</v>
      </c>
      <c r="B7" s="10">
        <v>26.39</v>
      </c>
      <c r="C7" s="17">
        <f t="shared" ref="C7:C15" si="0">B7-0.5</f>
        <v>25.89</v>
      </c>
      <c r="D7" s="24" t="s">
        <v>8</v>
      </c>
      <c r="E7" s="19">
        <f>FV($C7/12/100,E$6*12,E$5,E$4-E$3)*-1</f>
        <v>2746.8950888630784</v>
      </c>
      <c r="F7" s="3">
        <f>FV($C8/12/100,F$6*12,F$5,E7-F$3)*-1</f>
        <v>4141.9764260973834</v>
      </c>
      <c r="G7" s="3">
        <f>FV($C9/12/100,G$6*12,G$5,F7-G$3)*-1</f>
        <v>7690.0020002515084</v>
      </c>
      <c r="H7" s="3">
        <f>FV($C10/12/100,H$6*12,H$5,G7-H$3)*-1</f>
        <v>10201.134963971943</v>
      </c>
      <c r="I7" s="3">
        <f>FV($C11/12/100,I$6*12,I$5,H7-I$3)*-1</f>
        <v>18152.99586765702</v>
      </c>
      <c r="J7" s="3">
        <f>FV($C12/12/100,J$6*12,J$5,I7-J$3)*-1</f>
        <v>21527.087626727451</v>
      </c>
      <c r="K7" s="3">
        <f>FV($C13/12/100,K$6*12,K$5,J7-K$3)*-1</f>
        <v>43231.696677100997</v>
      </c>
      <c r="L7" s="3">
        <f>FV($C14/12/100,L$6*12,L$5,K7-L$3)*-1</f>
        <v>46551.677543522484</v>
      </c>
      <c r="M7" s="3">
        <f>FV($C15/12/100,M$6*12,M$5,L7-M$3)*-1</f>
        <v>44774.317334633874</v>
      </c>
      <c r="N7" s="3">
        <f>FV($C16/12/100,N$6*12,N$5,M7-N$3)*-1</f>
        <v>36941.852585983062</v>
      </c>
      <c r="O7" s="3">
        <f>FV($C17/12/100,O$6*12,O$5,N7-O$3)*-1</f>
        <v>68709.101831337757</v>
      </c>
      <c r="P7" s="3">
        <f>FV($C18/12/100,P$6*12,P$5,O7-P$3)*-1</f>
        <v>84372.40369938314</v>
      </c>
      <c r="Q7" s="3">
        <f>FV($C19/12/100,Q$6*12,Q$5,P7-Q$3)*-1</f>
        <v>114178.4602973999</v>
      </c>
      <c r="R7" s="3">
        <f>FV($C20/12/100,R$6*12,R$5,Q7-R$3)*-1</f>
        <v>130383.5593510896</v>
      </c>
      <c r="S7" s="3">
        <f>FV($C21/12/100,S$6*12,S$5,R7-S$3)*-1</f>
        <v>167613.75507441882</v>
      </c>
      <c r="T7" s="3">
        <f t="shared" ref="T7:T38" si="1">FV($C22/12/100,T$6*12,T$5,S7-T$3)*-1</f>
        <v>99853.184951028612</v>
      </c>
      <c r="U7" s="3">
        <f t="shared" ref="U7:U38" si="2">FV($C23/12/100,U$6*12,U$5,T7-U$3)*-1</f>
        <v>236655.97064391387</v>
      </c>
      <c r="V7" s="3">
        <f t="shared" ref="V7:V38" si="3">FV($C24/12/100,V$6*12,V$5,U7-V$3)*-1</f>
        <v>273748.60152913688</v>
      </c>
      <c r="W7" s="3">
        <f t="shared" ref="W7:W38" si="4">FV($C25/12/100,W$6*12,W$5,V7-W$3)*-1</f>
        <v>223357.4434467082</v>
      </c>
      <c r="X7" s="8">
        <f>FV($C26/12/100,X$6*12,X$5,W7-X$3)*-1</f>
        <v>239655.9185575037</v>
      </c>
    </row>
    <row r="8" spans="1:24" ht="14.25" customHeight="1" x14ac:dyDescent="0.25">
      <c r="A8" s="30">
        <v>1994</v>
      </c>
      <c r="B8" s="11">
        <v>-29.92</v>
      </c>
      <c r="C8" s="17">
        <f t="shared" si="0"/>
        <v>-30.42</v>
      </c>
      <c r="D8" s="24" t="s">
        <v>9</v>
      </c>
      <c r="E8" s="19">
        <f t="shared" ref="E8:E37" si="5">FV($C8/12/100,E$6*12,E$5,E$4-E$3)*-1</f>
        <v>2123.4877449542632</v>
      </c>
      <c r="F8" s="3">
        <f>FV($C9/12/100,F$6*12,F$5,E8-F$3)*-1</f>
        <v>5241.4754643620017</v>
      </c>
      <c r="G8" s="3">
        <f t="shared" ref="G8:G38" si="6">FV($C10/12/100,G$6*12,G$5,F8-G$3)*-1</f>
        <v>7731.7146788424407</v>
      </c>
      <c r="H8" s="3">
        <f t="shared" ref="H8:H38" si="7">FV($C11/12/100,H$6*12,H$5,G8-H$3)*-1</f>
        <v>14070.83692208028</v>
      </c>
      <c r="I8" s="3">
        <f t="shared" ref="I8:I38" si="8">FV($C12/12/100,I$6*12,I$5,H8-I$3)*-1</f>
        <v>17338.772561702557</v>
      </c>
      <c r="J8" s="3">
        <f t="shared" ref="J8:J38" si="9">FV($C13/12/100,J$6*12,J$5,I8-J$3)*-1</f>
        <v>35567.744937488773</v>
      </c>
      <c r="K8" s="3">
        <f t="shared" ref="K8:K38" si="10">FV($C14/12/100,K$6*12,K$5,J8-K$3)*-1</f>
        <v>38809.960559263222</v>
      </c>
      <c r="L8" s="3">
        <f t="shared" ref="L8:L38" si="11">FV($C15/12/100,L$6*12,L$5,K8-L$3)*-1</f>
        <v>37783.545669819818</v>
      </c>
      <c r="M8" s="3">
        <f>FV($C16/12/100,M$6*12,M$5,L8-M$3)*-1</f>
        <v>31571.932891619203</v>
      </c>
      <c r="N8" s="3">
        <f>FV($C17/12/100,N$6*12,N$5,M8-N$3)*-1</f>
        <v>60636.98860748842</v>
      </c>
      <c r="O8" s="3">
        <f>FV($C18/12/100,O$6*12,O$5,N8-O$3)*-1</f>
        <v>74673.588272001653</v>
      </c>
      <c r="P8" s="3">
        <f t="shared" ref="P8:P38" si="12">FV($C19/12/100,P$6*12,P$5,O8-P$3)*-1</f>
        <v>101272.66772445732</v>
      </c>
      <c r="Q8" s="3">
        <f t="shared" ref="Q8:Q38" si="13">FV($C20/12/100,Q$6*12,Q$5,P8-Q$3)*-1</f>
        <v>115845.30823347282</v>
      </c>
      <c r="R8" s="3">
        <f t="shared" ref="R8:R38" si="14">FV($C21/12/100,R$6*12,R$5,Q8-R$3)*-1</f>
        <v>149132.30699938611</v>
      </c>
      <c r="S8" s="3">
        <f t="shared" ref="S8:S38" si="15">FV($C22/12/100,S$6*12,S$5,R8-S$3)*-1</f>
        <v>89294.489704609339</v>
      </c>
      <c r="T8" s="3">
        <f t="shared" si="1"/>
        <v>211830.7412696869</v>
      </c>
      <c r="U8" s="3">
        <f t="shared" si="2"/>
        <v>245170.76348029653</v>
      </c>
      <c r="V8" s="3">
        <f t="shared" si="3"/>
        <v>200500.48454442187</v>
      </c>
      <c r="W8" s="3">
        <f t="shared" si="4"/>
        <v>215217.1996732713</v>
      </c>
      <c r="X8" s="8">
        <f t="shared" ref="X8:X38" si="16">FV($C27/12/100,X$6*12,X$5,W8-X$3)*-1</f>
        <v>249751.33456202838</v>
      </c>
    </row>
    <row r="9" spans="1:24" ht="14.25" customHeight="1" x14ac:dyDescent="0.25">
      <c r="A9" s="30">
        <v>1995</v>
      </c>
      <c r="B9" s="11">
        <v>19.97</v>
      </c>
      <c r="C9" s="17">
        <f t="shared" si="0"/>
        <v>19.47</v>
      </c>
      <c r="D9" s="24" t="s">
        <v>10</v>
      </c>
      <c r="E9" s="19">
        <f t="shared" si="5"/>
        <v>2665.5798743941036</v>
      </c>
      <c r="F9" s="3">
        <f t="shared" ref="F9:F38" si="17">FV($C10/12/100,F$6*12,F$5,E9-F$3)*-1</f>
        <v>5133.8384749272054</v>
      </c>
      <c r="G9" s="3">
        <f t="shared" si="6"/>
        <v>10317.319054359419</v>
      </c>
      <c r="H9" s="3">
        <f t="shared" si="7"/>
        <v>13050.519749032017</v>
      </c>
      <c r="I9" s="3">
        <f t="shared" si="8"/>
        <v>27720.922983236371</v>
      </c>
      <c r="J9" s="3">
        <f t="shared" si="9"/>
        <v>30883.517797142184</v>
      </c>
      <c r="K9" s="3">
        <f t="shared" si="10"/>
        <v>30625.966598294501</v>
      </c>
      <c r="L9" s="3">
        <f t="shared" si="11"/>
        <v>26073.881079455958</v>
      </c>
      <c r="M9" s="3">
        <f t="shared" ref="M9:M38" si="18">FV($C17/12/100,M$6*12,M$5,L9-M$3)*-1</f>
        <v>50740.685339049895</v>
      </c>
      <c r="N9" s="3">
        <f t="shared" ref="N9:N38" si="19">FV($C18/12/100,N$6*12,N$5,M9-N$3)*-1</f>
        <v>64090.134524001689</v>
      </c>
      <c r="O9" s="3">
        <f t="shared" ref="O9:O38" si="20">FV($C19/12/100,O$6*12,O$5,N9-O$3)*-1</f>
        <v>87189.725348689739</v>
      </c>
      <c r="P9" s="3">
        <f t="shared" si="12"/>
        <v>99981.00919281703</v>
      </c>
      <c r="Q9" s="3">
        <f t="shared" si="13"/>
        <v>128965.14819915112</v>
      </c>
      <c r="R9" s="3">
        <f t="shared" si="14"/>
        <v>77398.339340965089</v>
      </c>
      <c r="S9" s="3">
        <f t="shared" si="15"/>
        <v>184519.66762887436</v>
      </c>
      <c r="T9" s="3">
        <f t="shared" si="1"/>
        <v>213731.31824168039</v>
      </c>
      <c r="U9" s="3">
        <f t="shared" si="2"/>
        <v>174933.74988368491</v>
      </c>
      <c r="V9" s="3">
        <f t="shared" si="3"/>
        <v>188314.34218162883</v>
      </c>
      <c r="W9" s="3">
        <f t="shared" si="4"/>
        <v>218640.71972747185</v>
      </c>
      <c r="X9" s="8">
        <f t="shared" si="16"/>
        <v>233497.50028812978</v>
      </c>
    </row>
    <row r="10" spans="1:24" ht="14.25" customHeight="1" x14ac:dyDescent="0.25">
      <c r="A10" s="30">
        <v>1996</v>
      </c>
      <c r="B10" s="11">
        <v>1.35</v>
      </c>
      <c r="C10" s="17">
        <f t="shared" si="0"/>
        <v>0.85000000000000009</v>
      </c>
      <c r="D10" s="24" t="s">
        <v>11</v>
      </c>
      <c r="E10" s="19">
        <f t="shared" si="5"/>
        <v>2445.5126932870789</v>
      </c>
      <c r="F10" s="3">
        <f t="shared" si="17"/>
        <v>6433.115934736823</v>
      </c>
      <c r="G10" s="3">
        <f t="shared" si="6"/>
        <v>9065.3083306575227</v>
      </c>
      <c r="H10" s="3">
        <f t="shared" si="7"/>
        <v>19850.126783379816</v>
      </c>
      <c r="I10" s="3">
        <f t="shared" si="8"/>
        <v>22932.857525479798</v>
      </c>
      <c r="J10" s="3">
        <f t="shared" si="9"/>
        <v>23446.519111811853</v>
      </c>
      <c r="K10" s="3">
        <f t="shared" si="10"/>
        <v>20559.031174350421</v>
      </c>
      <c r="L10" s="3">
        <f t="shared" si="11"/>
        <v>40814.146083798623</v>
      </c>
      <c r="M10" s="3">
        <f t="shared" si="18"/>
        <v>52163.186846299504</v>
      </c>
      <c r="N10" s="3">
        <f t="shared" si="19"/>
        <v>72691.547523989138</v>
      </c>
      <c r="O10" s="3">
        <f t="shared" si="20"/>
        <v>83648.951415500531</v>
      </c>
      <c r="P10" s="3">
        <f t="shared" si="12"/>
        <v>108203.36087494173</v>
      </c>
      <c r="Q10" s="3">
        <f t="shared" si="13"/>
        <v>65151.431074247797</v>
      </c>
      <c r="R10" s="3">
        <f t="shared" si="14"/>
        <v>155725.17174175437</v>
      </c>
      <c r="S10" s="3">
        <f t="shared" si="15"/>
        <v>181045.38445658848</v>
      </c>
      <c r="T10" s="3">
        <f t="shared" si="1"/>
        <v>148353.36368795676</v>
      </c>
      <c r="U10" s="3">
        <f t="shared" si="2"/>
        <v>159894.52531759476</v>
      </c>
      <c r="V10" s="3">
        <f t="shared" si="3"/>
        <v>186225.2029815136</v>
      </c>
      <c r="W10" s="3">
        <f t="shared" si="4"/>
        <v>199003.82241419549</v>
      </c>
      <c r="X10" s="8">
        <f t="shared" si="16"/>
        <v>202891.76985942209</v>
      </c>
    </row>
    <row r="11" spans="1:24" ht="14.25" customHeight="1" x14ac:dyDescent="0.25">
      <c r="A11" s="30">
        <v>1997</v>
      </c>
      <c r="B11" s="11">
        <v>37.869999999999997</v>
      </c>
      <c r="C11" s="17">
        <f t="shared" si="0"/>
        <v>37.369999999999997</v>
      </c>
      <c r="D11" s="24" t="s">
        <v>12</v>
      </c>
      <c r="E11" s="19">
        <f t="shared" si="5"/>
        <v>2899.7391032476194</v>
      </c>
      <c r="F11" s="3">
        <f t="shared" si="17"/>
        <v>5440.0464016060741</v>
      </c>
      <c r="G11" s="3">
        <f t="shared" si="6"/>
        <v>13216.472906737015</v>
      </c>
      <c r="H11" s="3">
        <f t="shared" si="7"/>
        <v>15797.887297967074</v>
      </c>
      <c r="I11" s="3">
        <f t="shared" si="8"/>
        <v>17003.639864584977</v>
      </c>
      <c r="J11" s="3">
        <f t="shared" si="9"/>
        <v>15609.971783349405</v>
      </c>
      <c r="K11" s="3">
        <f t="shared" si="10"/>
        <v>31906.010202192727</v>
      </c>
      <c r="L11" s="3">
        <f t="shared" si="11"/>
        <v>41459.872445002096</v>
      </c>
      <c r="M11" s="3">
        <f t="shared" si="18"/>
        <v>58449.111781150452</v>
      </c>
      <c r="N11" s="3">
        <f t="shared" si="19"/>
        <v>68873.058568673092</v>
      </c>
      <c r="O11" s="3">
        <f t="shared" si="20"/>
        <v>89419.815715236575</v>
      </c>
      <c r="P11" s="3">
        <f t="shared" si="12"/>
        <v>54071.443070208712</v>
      </c>
      <c r="Q11" s="3">
        <f t="shared" si="13"/>
        <v>129674.29734444332</v>
      </c>
      <c r="R11" s="3">
        <f t="shared" si="14"/>
        <v>151056.63154984041</v>
      </c>
      <c r="S11" s="3">
        <f t="shared" si="15"/>
        <v>124359.97514749535</v>
      </c>
      <c r="T11" s="3">
        <f t="shared" si="1"/>
        <v>134240.73295933634</v>
      </c>
      <c r="U11" s="3">
        <f t="shared" si="2"/>
        <v>156559.01405153083</v>
      </c>
      <c r="V11" s="3">
        <f t="shared" si="3"/>
        <v>167867.93469758576</v>
      </c>
      <c r="W11" s="3">
        <f t="shared" si="4"/>
        <v>171276.14821403741</v>
      </c>
      <c r="X11" s="8">
        <f t="shared" si="16"/>
        <v>167029.50268937633</v>
      </c>
    </row>
    <row r="12" spans="1:24" ht="14.25" customHeight="1" x14ac:dyDescent="0.25">
      <c r="A12" s="30">
        <v>1998</v>
      </c>
      <c r="B12" s="11">
        <v>3.07</v>
      </c>
      <c r="C12" s="17">
        <f t="shared" si="0"/>
        <v>2.57</v>
      </c>
      <c r="D12" s="24" t="s">
        <v>13</v>
      </c>
      <c r="E12" s="19">
        <f t="shared" si="5"/>
        <v>2464.8998841159546</v>
      </c>
      <c r="F12" s="3">
        <f t="shared" si="17"/>
        <v>7772.4270376175355</v>
      </c>
      <c r="G12" s="3">
        <f t="shared" si="6"/>
        <v>10298.601316009517</v>
      </c>
      <c r="H12" s="3">
        <f t="shared" si="7"/>
        <v>11625.343480139985</v>
      </c>
      <c r="I12" s="3">
        <f t="shared" si="8"/>
        <v>11478.665389475747</v>
      </c>
      <c r="J12" s="3">
        <f t="shared" si="9"/>
        <v>24469.801456730482</v>
      </c>
      <c r="K12" s="3">
        <f t="shared" si="10"/>
        <v>32525.109750069849</v>
      </c>
      <c r="L12" s="3">
        <f t="shared" si="11"/>
        <v>46560.011004604108</v>
      </c>
      <c r="M12" s="3">
        <f t="shared" si="18"/>
        <v>55480.10097423118</v>
      </c>
      <c r="N12" s="3">
        <f t="shared" si="19"/>
        <v>73737.016491910297</v>
      </c>
      <c r="O12" s="3">
        <f t="shared" si="20"/>
        <v>44820.514888825084</v>
      </c>
      <c r="P12" s="3">
        <f t="shared" si="12"/>
        <v>107923.84346092664</v>
      </c>
      <c r="Q12" s="3">
        <f t="shared" si="13"/>
        <v>126018.35539931983</v>
      </c>
      <c r="R12" s="3">
        <f t="shared" si="14"/>
        <v>103998.70738834466</v>
      </c>
      <c r="S12" s="3">
        <f t="shared" si="15"/>
        <v>112915.9500008489</v>
      </c>
      <c r="T12" s="3">
        <f t="shared" si="1"/>
        <v>131898.91579772579</v>
      </c>
      <c r="U12" s="3">
        <f t="shared" si="2"/>
        <v>141626.87575742925</v>
      </c>
      <c r="V12" s="3">
        <f t="shared" si="3"/>
        <v>145053.73143937689</v>
      </c>
      <c r="W12" s="3">
        <f t="shared" si="4"/>
        <v>141580.48016366258</v>
      </c>
      <c r="X12" s="8">
        <f t="shared" si="16"/>
        <v>151211.66423958971</v>
      </c>
    </row>
    <row r="13" spans="1:24" ht="14.25" customHeight="1" x14ac:dyDescent="0.25">
      <c r="A13" s="30">
        <v>1999</v>
      </c>
      <c r="B13" s="11">
        <v>62.47</v>
      </c>
      <c r="C13" s="17">
        <f t="shared" si="0"/>
        <v>61.97</v>
      </c>
      <c r="D13" s="24" t="s">
        <v>14</v>
      </c>
      <c r="E13" s="19">
        <f t="shared" si="5"/>
        <v>3262.0515139155796</v>
      </c>
      <c r="F13" s="3">
        <f t="shared" si="17"/>
        <v>5742.4595260303631</v>
      </c>
      <c r="G13" s="3">
        <f t="shared" si="6"/>
        <v>7511.1467210719475</v>
      </c>
      <c r="H13" s="3">
        <f t="shared" si="7"/>
        <v>7934.4609522591554</v>
      </c>
      <c r="I13" s="3">
        <f t="shared" si="8"/>
        <v>18090.355945059211</v>
      </c>
      <c r="J13" s="3">
        <f t="shared" si="9"/>
        <v>24860.070517972512</v>
      </c>
      <c r="K13" s="3">
        <f t="shared" si="10"/>
        <v>36360.476109483119</v>
      </c>
      <c r="L13" s="3">
        <f t="shared" si="11"/>
        <v>43990.42308346412</v>
      </c>
      <c r="M13" s="3">
        <f t="shared" si="18"/>
        <v>59131.00345642546</v>
      </c>
      <c r="N13" s="3">
        <f t="shared" si="19"/>
        <v>37157.79329768251</v>
      </c>
      <c r="O13" s="3">
        <f t="shared" si="20"/>
        <v>89907.52452270675</v>
      </c>
      <c r="P13" s="3">
        <f t="shared" si="12"/>
        <v>105278.67009404616</v>
      </c>
      <c r="Q13" s="3">
        <f t="shared" si="13"/>
        <v>87133.078013439779</v>
      </c>
      <c r="R13" s="3">
        <f t="shared" si="14"/>
        <v>94883.175962053938</v>
      </c>
      <c r="S13" s="3">
        <f t="shared" si="15"/>
        <v>111507.87112378818</v>
      </c>
      <c r="T13" s="3">
        <f t="shared" si="1"/>
        <v>119928.5597315554</v>
      </c>
      <c r="U13" s="3">
        <f t="shared" si="2"/>
        <v>123021.09321624835</v>
      </c>
      <c r="V13" s="3">
        <f t="shared" si="3"/>
        <v>120611.95620031733</v>
      </c>
      <c r="W13" s="3">
        <f t="shared" si="4"/>
        <v>128940.98555911571</v>
      </c>
      <c r="X13" s="8">
        <f t="shared" si="16"/>
        <v>126031.05887105741</v>
      </c>
    </row>
    <row r="14" spans="1:24" ht="14.25" customHeight="1" x14ac:dyDescent="0.25">
      <c r="A14" s="30">
        <v>2000</v>
      </c>
      <c r="B14" s="11">
        <v>1.51</v>
      </c>
      <c r="C14" s="17">
        <f t="shared" si="0"/>
        <v>1.01</v>
      </c>
      <c r="D14" s="24" t="s">
        <v>15</v>
      </c>
      <c r="E14" s="19">
        <f t="shared" si="5"/>
        <v>2447.3083472617645</v>
      </c>
      <c r="F14" s="3">
        <f t="shared" si="17"/>
        <v>4535.6246839513633</v>
      </c>
      <c r="G14" s="3">
        <f t="shared" si="6"/>
        <v>5648.8313888492194</v>
      </c>
      <c r="H14" s="3">
        <f t="shared" si="7"/>
        <v>13402.62131656547</v>
      </c>
      <c r="I14" s="3">
        <f t="shared" si="8"/>
        <v>19227.657830799566</v>
      </c>
      <c r="J14" s="3">
        <f t="shared" si="9"/>
        <v>28865.669102367068</v>
      </c>
      <c r="K14" s="3">
        <f t="shared" si="10"/>
        <v>35547.595126042259</v>
      </c>
      <c r="L14" s="3">
        <f t="shared" si="11"/>
        <v>48398.234759615028</v>
      </c>
      <c r="M14" s="3">
        <f t="shared" si="18"/>
        <v>30826.776048292704</v>
      </c>
      <c r="N14" s="3">
        <f t="shared" si="19"/>
        <v>76852.074656844561</v>
      </c>
      <c r="O14" s="3">
        <f t="shared" si="20"/>
        <v>90249.744226045717</v>
      </c>
      <c r="P14" s="3">
        <f t="shared" si="12"/>
        <v>74911.470507748119</v>
      </c>
      <c r="Q14" s="3">
        <f t="shared" si="13"/>
        <v>81815.801976657021</v>
      </c>
      <c r="R14" s="3">
        <f t="shared" si="14"/>
        <v>96396.68677896235</v>
      </c>
      <c r="S14" s="3">
        <f t="shared" si="15"/>
        <v>104293.14764856042</v>
      </c>
      <c r="T14" s="3">
        <f t="shared" si="1"/>
        <v>107144.77463542485</v>
      </c>
      <c r="U14" s="3">
        <f t="shared" si="2"/>
        <v>105203.88787996261</v>
      </c>
      <c r="V14" s="3">
        <f t="shared" si="3"/>
        <v>113007.8936065422</v>
      </c>
      <c r="W14" s="3">
        <f t="shared" si="4"/>
        <v>110557.03688615492</v>
      </c>
      <c r="X14" s="8">
        <f t="shared" si="16"/>
        <v>136735.19507284943</v>
      </c>
    </row>
    <row r="15" spans="1:24" ht="14.25" customHeight="1" x14ac:dyDescent="0.25">
      <c r="A15" s="30">
        <v>2001</v>
      </c>
      <c r="B15" s="11">
        <v>-9.66</v>
      </c>
      <c r="C15" s="17">
        <f t="shared" si="0"/>
        <v>-10.16</v>
      </c>
      <c r="D15" s="24" t="s">
        <v>16</v>
      </c>
      <c r="E15" s="19">
        <f t="shared" si="5"/>
        <v>2325.7048581703098</v>
      </c>
      <c r="F15" s="3">
        <f t="shared" si="17"/>
        <v>3951.2946125937078</v>
      </c>
      <c r="G15" s="3">
        <f t="shared" si="6"/>
        <v>10347.113780243761</v>
      </c>
      <c r="H15" s="3">
        <f t="shared" si="7"/>
        <v>15085.821340839662</v>
      </c>
      <c r="I15" s="3">
        <f t="shared" si="8"/>
        <v>23354.307121030895</v>
      </c>
      <c r="J15" s="3">
        <f t="shared" si="9"/>
        <v>29339.098899879667</v>
      </c>
      <c r="K15" s="3">
        <f t="shared" si="10"/>
        <v>40505.813608021257</v>
      </c>
      <c r="L15" s="3">
        <f t="shared" si="11"/>
        <v>26171.215506394663</v>
      </c>
      <c r="M15" s="3">
        <f t="shared" si="18"/>
        <v>65906.086007592283</v>
      </c>
      <c r="N15" s="3">
        <f t="shared" si="19"/>
        <v>78930.17419356943</v>
      </c>
      <c r="O15" s="3">
        <f t="shared" si="20"/>
        <v>65706.332144222411</v>
      </c>
      <c r="P15" s="3">
        <f t="shared" si="12"/>
        <v>71973.644508623707</v>
      </c>
      <c r="Q15" s="3">
        <f t="shared" si="13"/>
        <v>85015.160849080727</v>
      </c>
      <c r="R15" s="3">
        <f t="shared" si="14"/>
        <v>92181.951266410571</v>
      </c>
      <c r="S15" s="3">
        <f t="shared" si="15"/>
        <v>95282.014296756577</v>
      </c>
      <c r="T15" s="3">
        <f t="shared" si="1"/>
        <v>93691.003401380032</v>
      </c>
      <c r="U15" s="3">
        <f t="shared" si="2"/>
        <v>100780.05385224488</v>
      </c>
      <c r="V15" s="3">
        <f t="shared" si="3"/>
        <v>99095.934386364446</v>
      </c>
      <c r="W15" s="3">
        <f t="shared" si="4"/>
        <v>122653.41292589005</v>
      </c>
      <c r="X15" s="8">
        <f t="shared" si="16"/>
        <v>122818.94734181506</v>
      </c>
    </row>
    <row r="16" spans="1:24" ht="14.25" customHeight="1" x14ac:dyDescent="0.25">
      <c r="A16" s="30">
        <v>2002</v>
      </c>
      <c r="B16" s="11">
        <v>-25.59</v>
      </c>
      <c r="C16" s="17">
        <f>B16-0.5</f>
        <v>-26.09</v>
      </c>
      <c r="D16" s="24" t="s">
        <v>17</v>
      </c>
      <c r="E16" s="19">
        <f t="shared" si="5"/>
        <v>2164.8182520475166</v>
      </c>
      <c r="F16" s="3">
        <f t="shared" si="17"/>
        <v>7131.5180656400244</v>
      </c>
      <c r="G16" s="3">
        <f t="shared" si="6"/>
        <v>11222.21481549063</v>
      </c>
      <c r="H16" s="3">
        <f t="shared" si="7"/>
        <v>17719.075980750575</v>
      </c>
      <c r="I16" s="3">
        <f t="shared" si="8"/>
        <v>22991.065258383624</v>
      </c>
      <c r="J16" s="3">
        <f t="shared" si="9"/>
        <v>32436.008431681574</v>
      </c>
      <c r="K16" s="3">
        <f t="shared" si="10"/>
        <v>21411.020144520829</v>
      </c>
      <c r="L16" s="3">
        <f t="shared" si="11"/>
        <v>54714.083684698766</v>
      </c>
      <c r="M16" s="3">
        <f t="shared" si="18"/>
        <v>66046.376626004931</v>
      </c>
      <c r="N16" s="3">
        <f t="shared" si="19"/>
        <v>56322.585415030502</v>
      </c>
      <c r="O16" s="3">
        <f t="shared" si="20"/>
        <v>61940.51851946961</v>
      </c>
      <c r="P16" s="3">
        <f t="shared" si="12"/>
        <v>73412.797853546916</v>
      </c>
      <c r="Q16" s="3">
        <f t="shared" si="13"/>
        <v>79835.75993832387</v>
      </c>
      <c r="R16" s="3">
        <f t="shared" si="14"/>
        <v>82745.595957153811</v>
      </c>
      <c r="S16" s="3">
        <f t="shared" si="15"/>
        <v>81950.45823743839</v>
      </c>
      <c r="T16" s="3">
        <f t="shared" si="1"/>
        <v>88310.415582197398</v>
      </c>
      <c r="U16" s="3">
        <f t="shared" si="2"/>
        <v>86985.575812595591</v>
      </c>
      <c r="V16" s="3">
        <f t="shared" si="3"/>
        <v>108236.29809643522</v>
      </c>
      <c r="W16" s="3">
        <f t="shared" si="4"/>
        <v>108478.05787960424</v>
      </c>
      <c r="X16" s="8">
        <f t="shared" si="16"/>
        <v>109087.41873583014</v>
      </c>
    </row>
    <row r="17" spans="1:24" ht="14.25" customHeight="1" x14ac:dyDescent="0.25">
      <c r="A17" s="30">
        <v>2003</v>
      </c>
      <c r="B17" s="11">
        <v>60.74</v>
      </c>
      <c r="C17" s="17">
        <f t="shared" ref="C17:C74" si="21">B17-0.5</f>
        <v>60.24</v>
      </c>
      <c r="D17" s="24" t="s">
        <v>18</v>
      </c>
      <c r="E17" s="19">
        <f t="shared" si="5"/>
        <v>3234.920020507393</v>
      </c>
      <c r="F17" s="3">
        <f t="shared" si="17"/>
        <v>6540.3695308162278</v>
      </c>
      <c r="G17" s="3">
        <f t="shared" si="6"/>
        <v>11489.147743119371</v>
      </c>
      <c r="H17" s="3">
        <f t="shared" si="7"/>
        <v>15516.604443341845</v>
      </c>
      <c r="I17" s="3">
        <f t="shared" si="8"/>
        <v>22934.256238484752</v>
      </c>
      <c r="J17" s="3">
        <f t="shared" si="9"/>
        <v>15806.15165868142</v>
      </c>
      <c r="K17" s="3">
        <f t="shared" si="10"/>
        <v>41536.115903070982</v>
      </c>
      <c r="L17" s="3">
        <f t="shared" si="11"/>
        <v>50876.412900829018</v>
      </c>
      <c r="M17" s="3">
        <f t="shared" si="18"/>
        <v>43986.28512630285</v>
      </c>
      <c r="N17" s="3">
        <f t="shared" si="19"/>
        <v>49988.116317648499</v>
      </c>
      <c r="O17" s="3">
        <f t="shared" si="20"/>
        <v>59590.973113774249</v>
      </c>
      <c r="P17" s="3">
        <f t="shared" si="12"/>
        <v>65127.817012714338</v>
      </c>
      <c r="Q17" s="3">
        <f t="shared" si="13"/>
        <v>67811.036745279343</v>
      </c>
      <c r="R17" s="3">
        <f t="shared" si="14"/>
        <v>67456.373383983097</v>
      </c>
      <c r="S17" s="3">
        <f t="shared" si="15"/>
        <v>73360.403715843044</v>
      </c>
      <c r="T17" s="3">
        <f t="shared" si="1"/>
        <v>72466.309057397157</v>
      </c>
      <c r="U17" s="3">
        <f t="shared" si="2"/>
        <v>90397.076138160977</v>
      </c>
      <c r="V17" s="3">
        <f t="shared" si="3"/>
        <v>91152.135713495518</v>
      </c>
      <c r="W17" s="3">
        <f t="shared" si="4"/>
        <v>91794.387169779497</v>
      </c>
      <c r="X17" s="8">
        <f t="shared" si="16"/>
        <v>92040.561640235508</v>
      </c>
    </row>
    <row r="18" spans="1:24" ht="14.25" customHeight="1" x14ac:dyDescent="0.25">
      <c r="A18" s="30">
        <v>2004</v>
      </c>
      <c r="B18" s="11">
        <v>19</v>
      </c>
      <c r="C18" s="17">
        <f t="shared" si="21"/>
        <v>18.5</v>
      </c>
      <c r="D18" s="24" t="s">
        <v>19</v>
      </c>
      <c r="E18" s="19">
        <f t="shared" si="5"/>
        <v>2653.5444416259361</v>
      </c>
      <c r="F18" s="3">
        <f t="shared" si="17"/>
        <v>6317.1183603577338</v>
      </c>
      <c r="G18" s="3">
        <f t="shared" si="6"/>
        <v>9690.3631234616332</v>
      </c>
      <c r="H18" s="3">
        <f t="shared" si="7"/>
        <v>15044.390034903361</v>
      </c>
      <c r="I18" s="3">
        <f t="shared" si="8"/>
        <v>11152.098222768293</v>
      </c>
      <c r="J18" s="3">
        <f t="shared" si="9"/>
        <v>30593.670707900259</v>
      </c>
      <c r="K18" s="3">
        <f t="shared" si="10"/>
        <v>38279.895787857218</v>
      </c>
      <c r="L18" s="3">
        <f t="shared" si="11"/>
        <v>33742.726175675569</v>
      </c>
      <c r="M18" s="3">
        <f t="shared" si="18"/>
        <v>39035.676903523214</v>
      </c>
      <c r="N18" s="3">
        <f t="shared" si="19"/>
        <v>48209.277759214987</v>
      </c>
      <c r="O18" s="3">
        <f t="shared" si="20"/>
        <v>53016.440344058487</v>
      </c>
      <c r="P18" s="3">
        <f t="shared" si="12"/>
        <v>55513.051030335475</v>
      </c>
      <c r="Q18" s="3">
        <f t="shared" si="13"/>
        <v>55521.099905188181</v>
      </c>
      <c r="R18" s="3">
        <f t="shared" si="14"/>
        <v>60683.944415489939</v>
      </c>
      <c r="S18" s="3">
        <f t="shared" si="15"/>
        <v>60581.353494572693</v>
      </c>
      <c r="T18" s="3">
        <f t="shared" si="1"/>
        <v>75794.523280349385</v>
      </c>
      <c r="U18" s="3">
        <f t="shared" si="2"/>
        <v>76626.788660552222</v>
      </c>
      <c r="V18" s="3">
        <f t="shared" si="3"/>
        <v>77716.24869848555</v>
      </c>
      <c r="W18" s="3">
        <f t="shared" si="4"/>
        <v>78049.460020799641</v>
      </c>
      <c r="X18" s="8">
        <f t="shared" si="16"/>
        <v>78505.470284397961</v>
      </c>
    </row>
    <row r="19" spans="1:24" ht="14.25" customHeight="1" x14ac:dyDescent="0.25">
      <c r="A19" s="30">
        <v>2005</v>
      </c>
      <c r="B19" s="11">
        <v>29.41</v>
      </c>
      <c r="C19" s="17">
        <f t="shared" si="21"/>
        <v>28.91</v>
      </c>
      <c r="D19" s="24" t="s">
        <v>20</v>
      </c>
      <c r="E19" s="19">
        <f t="shared" si="5"/>
        <v>2786.1619870643312</v>
      </c>
      <c r="F19" s="3">
        <f t="shared" si="17"/>
        <v>5712.7747537312698</v>
      </c>
      <c r="G19" s="3">
        <f t="shared" si="6"/>
        <v>9987.9638991663178</v>
      </c>
      <c r="H19" s="3">
        <f t="shared" si="7"/>
        <v>7826.3344025688821</v>
      </c>
      <c r="I19" s="3">
        <f t="shared" si="8"/>
        <v>22774.252895935759</v>
      </c>
      <c r="J19" s="3">
        <f t="shared" si="9"/>
        <v>29278.486274254385</v>
      </c>
      <c r="K19" s="3">
        <f t="shared" si="10"/>
        <v>26422.729055489523</v>
      </c>
      <c r="L19" s="3">
        <f t="shared" si="11"/>
        <v>31209.117271580079</v>
      </c>
      <c r="M19" s="3">
        <f t="shared" si="18"/>
        <v>39158.600437495057</v>
      </c>
      <c r="N19" s="3">
        <f t="shared" si="19"/>
        <v>44620.388402709905</v>
      </c>
      <c r="O19" s="3">
        <f t="shared" si="20"/>
        <v>46987.63483187362</v>
      </c>
      <c r="P19" s="3">
        <f t="shared" si="12"/>
        <v>47247.129174717651</v>
      </c>
      <c r="Q19" s="3">
        <f t="shared" si="13"/>
        <v>51896.156401795211</v>
      </c>
      <c r="R19" s="3">
        <f t="shared" si="14"/>
        <v>52046.762385242473</v>
      </c>
      <c r="S19" s="3">
        <f t="shared" si="15"/>
        <v>65784.016792612398</v>
      </c>
      <c r="T19" s="3">
        <f t="shared" si="1"/>
        <v>66669.209165653447</v>
      </c>
      <c r="U19" s="3">
        <f t="shared" si="2"/>
        <v>67777.572137674404</v>
      </c>
      <c r="V19" s="3">
        <f t="shared" si="3"/>
        <v>68591.037006049577</v>
      </c>
      <c r="W19" s="3">
        <f t="shared" si="4"/>
        <v>69090.464401687263</v>
      </c>
      <c r="X19" s="8">
        <f t="shared" si="16"/>
        <v>92499.783778238168</v>
      </c>
    </row>
    <row r="20" spans="1:24" ht="14.25" customHeight="1" x14ac:dyDescent="0.25">
      <c r="A20" s="30">
        <v>2006</v>
      </c>
      <c r="B20" s="11">
        <v>12.47</v>
      </c>
      <c r="C20" s="17">
        <f t="shared" si="21"/>
        <v>11.97</v>
      </c>
      <c r="D20" s="24" t="s">
        <v>21</v>
      </c>
      <c r="E20" s="19">
        <f t="shared" si="5"/>
        <v>2574.1900915834062</v>
      </c>
      <c r="F20" s="3">
        <f t="shared" si="17"/>
        <v>5998.1037025508285</v>
      </c>
      <c r="G20" s="3">
        <f t="shared" si="6"/>
        <v>5472.8062085872862</v>
      </c>
      <c r="H20" s="3">
        <f t="shared" si="7"/>
        <v>16581.988250511469</v>
      </c>
      <c r="I20" s="3">
        <f t="shared" si="8"/>
        <v>22150.192169700695</v>
      </c>
      <c r="J20" s="3">
        <f t="shared" si="9"/>
        <v>20625.959978566658</v>
      </c>
      <c r="K20" s="3">
        <f t="shared" si="10"/>
        <v>25011.196957099459</v>
      </c>
      <c r="L20" s="3">
        <f t="shared" si="11"/>
        <v>31991.290729261233</v>
      </c>
      <c r="M20" s="3">
        <f t="shared" si="18"/>
        <v>36993.581949613166</v>
      </c>
      <c r="N20" s="3">
        <f t="shared" si="19"/>
        <v>40451.767329275528</v>
      </c>
      <c r="O20" s="3">
        <f t="shared" si="20"/>
        <v>40904.028127699348</v>
      </c>
      <c r="P20" s="3">
        <f t="shared" si="12"/>
        <v>45159.145942553238</v>
      </c>
      <c r="Q20" s="3">
        <f t="shared" si="13"/>
        <v>45503.86109093405</v>
      </c>
      <c r="R20" s="3">
        <f t="shared" si="14"/>
        <v>57745.024851200644</v>
      </c>
      <c r="S20" s="3">
        <f t="shared" si="15"/>
        <v>59103.672678497016</v>
      </c>
      <c r="T20" s="3">
        <f t="shared" si="1"/>
        <v>60226.397658637252</v>
      </c>
      <c r="U20" s="3">
        <f t="shared" si="2"/>
        <v>61086.546998530204</v>
      </c>
      <c r="V20" s="3">
        <f t="shared" si="3"/>
        <v>62039.537990571647</v>
      </c>
      <c r="W20" s="3">
        <f t="shared" si="4"/>
        <v>83154.916033934584</v>
      </c>
      <c r="X20" s="8">
        <f t="shared" si="16"/>
        <v>108351.48528713264</v>
      </c>
    </row>
    <row r="21" spans="1:24" ht="14.25" customHeight="1" x14ac:dyDescent="0.25">
      <c r="A21" s="30">
        <v>2007</v>
      </c>
      <c r="B21" s="11">
        <v>24.74</v>
      </c>
      <c r="C21" s="17">
        <f t="shared" si="21"/>
        <v>24.24</v>
      </c>
      <c r="D21" s="24" t="s">
        <v>22</v>
      </c>
      <c r="E21" s="19">
        <f t="shared" si="5"/>
        <v>2725.7183153419405</v>
      </c>
      <c r="F21" s="3">
        <f t="shared" si="17"/>
        <v>3542.5001600438704</v>
      </c>
      <c r="G21" s="3">
        <f t="shared" si="6"/>
        <v>12043.521205182264</v>
      </c>
      <c r="H21" s="3">
        <f t="shared" si="7"/>
        <v>16464.516089206234</v>
      </c>
      <c r="I21" s="3">
        <f t="shared" si="8"/>
        <v>16002.336036934434</v>
      </c>
      <c r="J21" s="3">
        <f t="shared" si="9"/>
        <v>20067.606420011263</v>
      </c>
      <c r="K21" s="3">
        <f t="shared" si="10"/>
        <v>26274.494989370491</v>
      </c>
      <c r="L21" s="3">
        <f t="shared" si="11"/>
        <v>30910.28202049949</v>
      </c>
      <c r="M21" s="3">
        <f t="shared" si="18"/>
        <v>34274.737444508355</v>
      </c>
      <c r="N21" s="3">
        <f t="shared" si="19"/>
        <v>36092.872096882347</v>
      </c>
      <c r="O21" s="3">
        <f t="shared" si="20"/>
        <v>40049.214970241905</v>
      </c>
      <c r="P21" s="3">
        <f t="shared" si="12"/>
        <v>40541.159285016955</v>
      </c>
      <c r="Q21" s="3">
        <f t="shared" si="13"/>
        <v>51647.55860024233</v>
      </c>
      <c r="R21" s="3">
        <f t="shared" si="14"/>
        <v>53038.444611789528</v>
      </c>
      <c r="S21" s="3">
        <f t="shared" si="15"/>
        <v>54604.307493605265</v>
      </c>
      <c r="T21" s="3">
        <f t="shared" si="1"/>
        <v>55499.214911054027</v>
      </c>
      <c r="U21" s="3">
        <f t="shared" si="2"/>
        <v>56477.853512069123</v>
      </c>
      <c r="V21" s="3">
        <f t="shared" si="3"/>
        <v>76263.245644643001</v>
      </c>
      <c r="W21" s="3">
        <f t="shared" si="4"/>
        <v>99447.845654423552</v>
      </c>
      <c r="X21" s="8">
        <f t="shared" si="16"/>
        <v>73788.133488890831</v>
      </c>
    </row>
    <row r="22" spans="1:24" ht="14.25" customHeight="1" x14ac:dyDescent="0.25">
      <c r="A22" s="30">
        <v>2008</v>
      </c>
      <c r="B22" s="11">
        <v>-51.14</v>
      </c>
      <c r="C22" s="17">
        <f t="shared" si="21"/>
        <v>-51.64</v>
      </c>
      <c r="D22" s="24" t="s">
        <v>23</v>
      </c>
      <c r="E22" s="19">
        <f t="shared" si="5"/>
        <v>1934.6606398894987</v>
      </c>
      <c r="F22" s="3">
        <f t="shared" si="17"/>
        <v>8263.2260121454601</v>
      </c>
      <c r="G22" s="3">
        <f t="shared" si="6"/>
        <v>12112.787362962412</v>
      </c>
      <c r="H22" s="3">
        <f t="shared" si="7"/>
        <v>12069.850715148908</v>
      </c>
      <c r="I22" s="3">
        <f t="shared" si="8"/>
        <v>15862.983061919937</v>
      </c>
      <c r="J22" s="3">
        <f t="shared" si="9"/>
        <v>21412.245027313656</v>
      </c>
      <c r="K22" s="3">
        <f t="shared" si="10"/>
        <v>25736.31286097191</v>
      </c>
      <c r="L22" s="3">
        <f t="shared" si="11"/>
        <v>29021.049069172568</v>
      </c>
      <c r="M22" s="3">
        <f t="shared" si="18"/>
        <v>30994.134060798649</v>
      </c>
      <c r="N22" s="3">
        <f t="shared" si="19"/>
        <v>35867.626742491986</v>
      </c>
      <c r="O22" s="3">
        <f t="shared" si="20"/>
        <v>36480.052479092796</v>
      </c>
      <c r="P22" s="3">
        <f t="shared" si="12"/>
        <v>46657.844799357685</v>
      </c>
      <c r="Q22" s="3">
        <f t="shared" si="13"/>
        <v>48075.11214804578</v>
      </c>
      <c r="R22" s="3">
        <f t="shared" si="14"/>
        <v>49650.397153628161</v>
      </c>
      <c r="S22" s="3">
        <f t="shared" si="15"/>
        <v>51006.706197425767</v>
      </c>
      <c r="T22" s="3">
        <f t="shared" si="1"/>
        <v>52005.96682430114</v>
      </c>
      <c r="U22" s="3">
        <f t="shared" si="2"/>
        <v>70336.479822945577</v>
      </c>
      <c r="V22" s="3">
        <f t="shared" si="3"/>
        <v>92264.409529049459</v>
      </c>
      <c r="W22" s="3">
        <f t="shared" si="4"/>
        <v>68509.561122014042</v>
      </c>
      <c r="X22" s="8">
        <f t="shared" si="16"/>
        <v>83998.387392431556</v>
      </c>
    </row>
    <row r="23" spans="1:24" ht="14.25" customHeight="1" x14ac:dyDescent="0.25">
      <c r="A23" s="30">
        <v>2009</v>
      </c>
      <c r="B23" s="11">
        <v>89.11</v>
      </c>
      <c r="C23" s="17">
        <f t="shared" si="21"/>
        <v>88.61</v>
      </c>
      <c r="D23" s="24" t="s">
        <v>24</v>
      </c>
      <c r="E23" s="19">
        <f t="shared" si="5"/>
        <v>3714.5206062542147</v>
      </c>
      <c r="F23" s="3">
        <f t="shared" si="17"/>
        <v>6876.4947002891813</v>
      </c>
      <c r="G23" s="3">
        <f t="shared" si="6"/>
        <v>7811.667910189748</v>
      </c>
      <c r="H23" s="3">
        <f t="shared" si="7"/>
        <v>10864.586546153107</v>
      </c>
      <c r="I23" s="3">
        <f t="shared" si="8"/>
        <v>15632.07134722338</v>
      </c>
      <c r="J23" s="3">
        <f t="shared" si="9"/>
        <v>19585.571827319032</v>
      </c>
      <c r="K23" s="3">
        <f t="shared" si="10"/>
        <v>22775.538964285617</v>
      </c>
      <c r="L23" s="3">
        <f t="shared" si="11"/>
        <v>24932.826717936521</v>
      </c>
      <c r="M23" s="3">
        <f t="shared" si="18"/>
        <v>29429.909502477709</v>
      </c>
      <c r="N23" s="3">
        <f t="shared" si="19"/>
        <v>31411.890614304641</v>
      </c>
      <c r="O23" s="3">
        <f t="shared" si="20"/>
        <v>40430.804140155931</v>
      </c>
      <c r="P23" s="3">
        <f t="shared" si="12"/>
        <v>41880.994751695573</v>
      </c>
      <c r="Q23" s="3">
        <f t="shared" si="13"/>
        <v>43468.038337054713</v>
      </c>
      <c r="R23" s="3">
        <f t="shared" si="14"/>
        <v>44862.569270028136</v>
      </c>
      <c r="S23" s="3">
        <f t="shared" si="15"/>
        <v>46321.123777752837</v>
      </c>
      <c r="T23" s="3">
        <f t="shared" si="1"/>
        <v>62802.135636149229</v>
      </c>
      <c r="U23" s="3">
        <f t="shared" si="2"/>
        <v>82530.472512522028</v>
      </c>
      <c r="V23" s="3">
        <f t="shared" si="3"/>
        <v>61722.934124106709</v>
      </c>
      <c r="W23" s="3">
        <f t="shared" si="4"/>
        <v>75765.873408677391</v>
      </c>
      <c r="X23" s="8">
        <f t="shared" si="16"/>
        <v>77231.584739302576</v>
      </c>
    </row>
    <row r="24" spans="1:24" ht="14.25" customHeight="1" x14ac:dyDescent="0.25">
      <c r="A24" s="30">
        <v>2010</v>
      </c>
      <c r="B24" s="11">
        <v>14.66</v>
      </c>
      <c r="C24" s="17">
        <f t="shared" si="21"/>
        <v>14.16</v>
      </c>
      <c r="D24" s="24" t="s">
        <v>25</v>
      </c>
      <c r="E24" s="19">
        <f t="shared" si="5"/>
        <v>2600.4831189090301</v>
      </c>
      <c r="F24" s="3">
        <f t="shared" si="17"/>
        <v>4334.3911110080126</v>
      </c>
      <c r="G24" s="3">
        <f t="shared" si="6"/>
        <v>7146.6733040128574</v>
      </c>
      <c r="H24" s="3">
        <f t="shared" si="7"/>
        <v>10870.499627371715</v>
      </c>
      <c r="I24" s="3">
        <f t="shared" si="8"/>
        <v>14518.735399401296</v>
      </c>
      <c r="J24" s="3">
        <f t="shared" si="9"/>
        <v>17630.633994749642</v>
      </c>
      <c r="K24" s="3">
        <f t="shared" si="10"/>
        <v>19939.663670169626</v>
      </c>
      <c r="L24" s="3">
        <f t="shared" si="11"/>
        <v>24126.668796054033</v>
      </c>
      <c r="M24" s="3">
        <f t="shared" si="18"/>
        <v>26261.448783761196</v>
      </c>
      <c r="N24" s="3">
        <f t="shared" si="19"/>
        <v>35423.759139522968</v>
      </c>
      <c r="O24" s="3">
        <f t="shared" si="20"/>
        <v>36900.422720758375</v>
      </c>
      <c r="P24" s="3">
        <f t="shared" si="12"/>
        <v>38496.921156552577</v>
      </c>
      <c r="Q24" s="3">
        <f t="shared" si="13"/>
        <v>39922.185583907434</v>
      </c>
      <c r="R24" s="3">
        <f t="shared" si="14"/>
        <v>41403.418004270519</v>
      </c>
      <c r="S24" s="3">
        <f t="shared" si="15"/>
        <v>56777.65382259219</v>
      </c>
      <c r="T24" s="3">
        <f t="shared" si="1"/>
        <v>74747.190374556129</v>
      </c>
      <c r="U24" s="3">
        <f t="shared" si="2"/>
        <v>56003.579584021209</v>
      </c>
      <c r="V24" s="3">
        <f t="shared" si="3"/>
        <v>69287.596404150216</v>
      </c>
      <c r="W24" s="3">
        <f t="shared" si="4"/>
        <v>70698.027347466603</v>
      </c>
      <c r="X24" s="8">
        <f t="shared" si="16"/>
        <v>103118.74468396946</v>
      </c>
    </row>
    <row r="25" spans="1:24" ht="14.25" customHeight="1" x14ac:dyDescent="0.25">
      <c r="A25" s="30">
        <v>2011</v>
      </c>
      <c r="B25" s="11">
        <v>-20</v>
      </c>
      <c r="C25" s="17">
        <f t="shared" si="21"/>
        <v>-20.5</v>
      </c>
      <c r="D25" s="24" t="s">
        <v>26</v>
      </c>
      <c r="E25" s="19">
        <f t="shared" si="5"/>
        <v>2219.6635327614899</v>
      </c>
      <c r="F25" s="3">
        <f t="shared" si="17"/>
        <v>4885.601171782233</v>
      </c>
      <c r="G25" s="3">
        <f t="shared" si="6"/>
        <v>8255.7831705481585</v>
      </c>
      <c r="H25" s="3">
        <f t="shared" si="7"/>
        <v>11291.837895625782</v>
      </c>
      <c r="I25" s="3">
        <f t="shared" si="8"/>
        <v>14354.01726564385</v>
      </c>
      <c r="J25" s="3">
        <f t="shared" si="9"/>
        <v>16759.686261385443</v>
      </c>
      <c r="K25" s="3">
        <f t="shared" si="10"/>
        <v>20749.213367813172</v>
      </c>
      <c r="L25" s="3">
        <f t="shared" si="11"/>
        <v>22981.305814324187</v>
      </c>
      <c r="M25" s="3">
        <f t="shared" si="18"/>
        <v>31393.583272294069</v>
      </c>
      <c r="N25" s="3">
        <f t="shared" si="19"/>
        <v>34088.644262369868</v>
      </c>
      <c r="O25" s="3">
        <f t="shared" si="20"/>
        <v>35690.480427367751</v>
      </c>
      <c r="P25" s="3">
        <f t="shared" si="12"/>
        <v>37133.095427491346</v>
      </c>
      <c r="Q25" s="3">
        <f t="shared" si="13"/>
        <v>38627.130647581405</v>
      </c>
      <c r="R25" s="3">
        <f t="shared" si="14"/>
        <v>53098.13191926587</v>
      </c>
      <c r="S25" s="3">
        <f t="shared" si="15"/>
        <v>70480.594947929363</v>
      </c>
      <c r="T25" s="3">
        <f t="shared" si="1"/>
        <v>52868.376273716553</v>
      </c>
      <c r="U25" s="3">
        <f t="shared" si="2"/>
        <v>65484.439828438277</v>
      </c>
      <c r="V25" s="3">
        <f t="shared" si="3"/>
        <v>67284.057822615359</v>
      </c>
      <c r="W25" s="3">
        <f t="shared" si="4"/>
        <v>98186.101784330458</v>
      </c>
      <c r="X25" s="8">
        <f t="shared" si="16"/>
        <v>101565.10191397967</v>
      </c>
    </row>
    <row r="26" spans="1:24" ht="14.25" customHeight="1" x14ac:dyDescent="0.25">
      <c r="A26" s="30">
        <v>2012</v>
      </c>
      <c r="B26" s="11">
        <v>7.21</v>
      </c>
      <c r="C26" s="17">
        <f t="shared" si="21"/>
        <v>6.71</v>
      </c>
      <c r="D26" s="24" t="s">
        <v>27</v>
      </c>
      <c r="E26" s="19">
        <f t="shared" si="5"/>
        <v>2512.3312487517405</v>
      </c>
      <c r="F26" s="3">
        <f t="shared" si="17"/>
        <v>5511.3205610734494</v>
      </c>
      <c r="G26" s="3">
        <f t="shared" si="6"/>
        <v>8371.427589346109</v>
      </c>
      <c r="H26" s="3">
        <f t="shared" si="7"/>
        <v>10953.567699745839</v>
      </c>
      <c r="I26" s="3">
        <f t="shared" si="8"/>
        <v>13459.528295636215</v>
      </c>
      <c r="J26" s="3">
        <f t="shared" si="9"/>
        <v>17244.114116264212</v>
      </c>
      <c r="K26" s="3">
        <f t="shared" si="10"/>
        <v>19577.196741259228</v>
      </c>
      <c r="L26" s="3">
        <f t="shared" si="11"/>
        <v>27211.095385787085</v>
      </c>
      <c r="M26" s="3">
        <f t="shared" si="18"/>
        <v>29928.269793069718</v>
      </c>
      <c r="N26" s="3">
        <f t="shared" si="19"/>
        <v>32736.959340836529</v>
      </c>
      <c r="O26" s="3">
        <f t="shared" si="20"/>
        <v>34197.834225091276</v>
      </c>
      <c r="P26" s="3">
        <f t="shared" si="12"/>
        <v>35705.343215914138</v>
      </c>
      <c r="Q26" s="3">
        <f t="shared" si="13"/>
        <v>49225.773092366835</v>
      </c>
      <c r="R26" s="3">
        <f t="shared" si="14"/>
        <v>65477.731262396475</v>
      </c>
      <c r="S26" s="3">
        <f t="shared" si="15"/>
        <v>49568.72334616429</v>
      </c>
      <c r="T26" s="3">
        <f t="shared" si="1"/>
        <v>61481.797738931135</v>
      </c>
      <c r="U26" s="3">
        <f t="shared" si="2"/>
        <v>63247.26041606762</v>
      </c>
      <c r="V26" s="3">
        <f t="shared" si="3"/>
        <v>92853.526687336285</v>
      </c>
      <c r="W26" s="3">
        <f t="shared" si="4"/>
        <v>96093.853755375254</v>
      </c>
      <c r="X26" s="8">
        <f t="shared" si="16"/>
        <v>176929.2058899629</v>
      </c>
    </row>
    <row r="27" spans="1:24" ht="14.25" customHeight="1" x14ac:dyDescent="0.25">
      <c r="A27" s="30">
        <v>2013</v>
      </c>
      <c r="B27" s="11">
        <v>15.12</v>
      </c>
      <c r="C27" s="17">
        <f t="shared" si="21"/>
        <v>14.62</v>
      </c>
      <c r="D27" s="24" t="s">
        <v>28</v>
      </c>
      <c r="E27" s="19">
        <f t="shared" si="5"/>
        <v>2606.04665695316</v>
      </c>
      <c r="F27" s="3">
        <f t="shared" si="17"/>
        <v>5279.8963646659413</v>
      </c>
      <c r="G27" s="3">
        <f t="shared" si="6"/>
        <v>7814.4029393256569</v>
      </c>
      <c r="H27" s="3">
        <f t="shared" si="7"/>
        <v>9986.8202020948229</v>
      </c>
      <c r="I27" s="3">
        <f t="shared" si="8"/>
        <v>13555.749296807302</v>
      </c>
      <c r="J27" s="3">
        <f t="shared" si="9"/>
        <v>15995.102413648281</v>
      </c>
      <c r="K27" s="3">
        <f t="shared" si="10"/>
        <v>22809.924385684921</v>
      </c>
      <c r="L27" s="3">
        <f t="shared" si="11"/>
        <v>25550.368419363331</v>
      </c>
      <c r="M27" s="3">
        <f t="shared" si="18"/>
        <v>28367.368739959191</v>
      </c>
      <c r="N27" s="3">
        <f t="shared" si="19"/>
        <v>31051.854099423173</v>
      </c>
      <c r="O27" s="3">
        <f t="shared" si="20"/>
        <v>32573.804127012561</v>
      </c>
      <c r="P27" s="3">
        <f t="shared" si="12"/>
        <v>45075.42221425123</v>
      </c>
      <c r="Q27" s="3">
        <f t="shared" si="13"/>
        <v>60115.717921558557</v>
      </c>
      <c r="R27" s="3">
        <f t="shared" si="14"/>
        <v>45628.578969882568</v>
      </c>
      <c r="S27" s="3">
        <f t="shared" si="15"/>
        <v>57174.921537541501</v>
      </c>
      <c r="T27" s="3">
        <f t="shared" si="1"/>
        <v>58903.632809275368</v>
      </c>
      <c r="U27" s="3">
        <f t="shared" si="2"/>
        <v>86577.675740994469</v>
      </c>
      <c r="V27" s="3">
        <f t="shared" si="3"/>
        <v>90079.782695560629</v>
      </c>
      <c r="W27" s="3">
        <f t="shared" si="4"/>
        <v>165924.41049003901</v>
      </c>
      <c r="X27" s="8">
        <f t="shared" si="16"/>
        <v>168427.81458647328</v>
      </c>
    </row>
    <row r="28" spans="1:24" ht="14.25" customHeight="1" x14ac:dyDescent="0.25">
      <c r="A28" s="30">
        <v>2014</v>
      </c>
      <c r="B28" s="11">
        <v>6.73</v>
      </c>
      <c r="C28" s="17">
        <f t="shared" si="21"/>
        <v>6.23</v>
      </c>
      <c r="D28" s="24" t="s">
        <v>29</v>
      </c>
      <c r="E28" s="19">
        <f t="shared" si="5"/>
        <v>2506.7758676560043</v>
      </c>
      <c r="F28" s="3">
        <f t="shared" si="17"/>
        <v>4998.5548990028256</v>
      </c>
      <c r="G28" s="3">
        <f t="shared" si="6"/>
        <v>7254.0217410311434</v>
      </c>
      <c r="H28" s="3">
        <f t="shared" si="7"/>
        <v>10209.080689403381</v>
      </c>
      <c r="I28" s="3">
        <f t="shared" si="8"/>
        <v>12744.859224109245</v>
      </c>
      <c r="J28" s="3">
        <f t="shared" si="9"/>
        <v>18816.485140153018</v>
      </c>
      <c r="K28" s="3">
        <f t="shared" si="10"/>
        <v>21578.043063583864</v>
      </c>
      <c r="L28" s="3">
        <f t="shared" si="11"/>
        <v>24402.584233279984</v>
      </c>
      <c r="M28" s="3">
        <f t="shared" si="18"/>
        <v>27111.581523952816</v>
      </c>
      <c r="N28" s="3">
        <f t="shared" si="19"/>
        <v>29849.09187009068</v>
      </c>
      <c r="O28" s="3">
        <f t="shared" si="20"/>
        <v>41464.254801969408</v>
      </c>
      <c r="P28" s="3">
        <f t="shared" si="12"/>
        <v>55450.298440339713</v>
      </c>
      <c r="Q28" s="3">
        <f t="shared" si="13"/>
        <v>42200.309556243432</v>
      </c>
      <c r="R28" s="3">
        <f t="shared" si="14"/>
        <v>53016.261293422649</v>
      </c>
      <c r="S28" s="3">
        <f t="shared" si="15"/>
        <v>55143.172895197778</v>
      </c>
      <c r="T28" s="3">
        <f t="shared" si="1"/>
        <v>81144.409345518899</v>
      </c>
      <c r="U28" s="3">
        <f t="shared" si="2"/>
        <v>84505.22477171458</v>
      </c>
      <c r="V28" s="3">
        <f t="shared" si="3"/>
        <v>156286.27703792774</v>
      </c>
      <c r="W28" s="3">
        <f t="shared" si="4"/>
        <v>158691.88409292576</v>
      </c>
      <c r="X28" s="8">
        <f t="shared" si="16"/>
        <v>144077.85035248892</v>
      </c>
    </row>
    <row r="29" spans="1:24" ht="14.25" customHeight="1" x14ac:dyDescent="0.25">
      <c r="A29" s="30">
        <v>2015</v>
      </c>
      <c r="B29" s="11">
        <v>2.0299999999999998</v>
      </c>
      <c r="C29" s="17">
        <f t="shared" si="21"/>
        <v>1.5299999999999998</v>
      </c>
      <c r="D29" s="24" t="s">
        <v>30</v>
      </c>
      <c r="E29" s="19">
        <f t="shared" si="5"/>
        <v>2453.1552591102813</v>
      </c>
      <c r="F29" s="3">
        <f t="shared" si="17"/>
        <v>4783.6951754353358</v>
      </c>
      <c r="G29" s="3">
        <f t="shared" si="6"/>
        <v>7585.3457391324173</v>
      </c>
      <c r="H29" s="3">
        <f t="shared" si="7"/>
        <v>9770.4552280883272</v>
      </c>
      <c r="I29" s="3">
        <f t="shared" si="8"/>
        <v>15161.958091836532</v>
      </c>
      <c r="J29" s="3">
        <f t="shared" si="9"/>
        <v>17942.838027310452</v>
      </c>
      <c r="K29" s="3">
        <f t="shared" si="10"/>
        <v>20774.280074999151</v>
      </c>
      <c r="L29" s="3">
        <f t="shared" si="11"/>
        <v>23505.709036745848</v>
      </c>
      <c r="M29" s="3">
        <f t="shared" si="18"/>
        <v>26259.771470018117</v>
      </c>
      <c r="N29" s="3">
        <f t="shared" si="19"/>
        <v>38077.036912034717</v>
      </c>
      <c r="O29" s="3">
        <f t="shared" si="20"/>
        <v>51074.208792131234</v>
      </c>
      <c r="P29" s="3">
        <f t="shared" si="12"/>
        <v>38984.647094874235</v>
      </c>
      <c r="Q29" s="3">
        <f t="shared" si="13"/>
        <v>49115.503790701747</v>
      </c>
      <c r="R29" s="3">
        <f t="shared" si="14"/>
        <v>51209.129476268383</v>
      </c>
      <c r="S29" s="3">
        <f t="shared" si="15"/>
        <v>75974.581844526954</v>
      </c>
      <c r="T29" s="3">
        <f t="shared" si="1"/>
        <v>79200.956443445117</v>
      </c>
      <c r="U29" s="3">
        <f t="shared" si="2"/>
        <v>146580.30796667087</v>
      </c>
      <c r="V29" s="3">
        <f t="shared" si="3"/>
        <v>149309.37937498325</v>
      </c>
      <c r="W29" s="3">
        <f t="shared" si="4"/>
        <v>135605.44710388934</v>
      </c>
      <c r="X29" s="8">
        <f t="shared" si="16"/>
        <v>104889.67881564359</v>
      </c>
    </row>
    <row r="30" spans="1:24" ht="14.25" customHeight="1" x14ac:dyDescent="0.25">
      <c r="A30" s="30">
        <v>2016</v>
      </c>
      <c r="B30" s="11">
        <v>-2.4900000000000002</v>
      </c>
      <c r="C30" s="17">
        <f t="shared" si="21"/>
        <v>-2.99</v>
      </c>
      <c r="D30" s="24" t="s">
        <v>31</v>
      </c>
      <c r="E30" s="19">
        <f t="shared" si="5"/>
        <v>2402.8923690174684</v>
      </c>
      <c r="F30" s="3">
        <f t="shared" si="17"/>
        <v>5056.6940135273999</v>
      </c>
      <c r="G30" s="3">
        <f t="shared" si="6"/>
        <v>7314.6599241609165</v>
      </c>
      <c r="H30" s="3">
        <f t="shared" si="7"/>
        <v>11669.031800290242</v>
      </c>
      <c r="I30" s="3">
        <f t="shared" si="8"/>
        <v>14468.379341278785</v>
      </c>
      <c r="J30" s="3">
        <f t="shared" si="9"/>
        <v>17306.41711472251</v>
      </c>
      <c r="K30" s="3">
        <f t="shared" si="10"/>
        <v>20059.285833959388</v>
      </c>
      <c r="L30" s="3">
        <f t="shared" si="11"/>
        <v>22829.168432075792</v>
      </c>
      <c r="M30" s="3">
        <f t="shared" si="18"/>
        <v>33530.324919375482</v>
      </c>
      <c r="N30" s="3">
        <f t="shared" si="19"/>
        <v>46553.270100931106</v>
      </c>
      <c r="O30" s="3">
        <f t="shared" si="20"/>
        <v>35662.545856524281</v>
      </c>
      <c r="P30" s="3">
        <f t="shared" si="12"/>
        <v>45085.630790668562</v>
      </c>
      <c r="Q30" s="3">
        <f t="shared" si="13"/>
        <v>47144.868792582376</v>
      </c>
      <c r="R30" s="3">
        <f t="shared" si="14"/>
        <v>70102.37166287945</v>
      </c>
      <c r="S30" s="3">
        <f t="shared" si="15"/>
        <v>73613.165148453831</v>
      </c>
      <c r="T30" s="3">
        <f t="shared" si="1"/>
        <v>136355.53687114108</v>
      </c>
      <c r="U30" s="3">
        <f t="shared" si="2"/>
        <v>138980.85869272341</v>
      </c>
      <c r="V30" s="3">
        <f t="shared" si="3"/>
        <v>126679.77488568594</v>
      </c>
      <c r="W30" s="3">
        <f t="shared" si="4"/>
        <v>98033.476764129213</v>
      </c>
      <c r="X30" s="8">
        <f t="shared" si="16"/>
        <v>177540.48901013288</v>
      </c>
    </row>
    <row r="31" spans="1:24" ht="14.25" customHeight="1" x14ac:dyDescent="0.25">
      <c r="A31" s="30">
        <v>2017</v>
      </c>
      <c r="B31" s="11">
        <v>6.54</v>
      </c>
      <c r="C31" s="17">
        <f t="shared" si="21"/>
        <v>6.04</v>
      </c>
      <c r="D31" s="24" t="s">
        <v>32</v>
      </c>
      <c r="E31" s="19">
        <f t="shared" si="5"/>
        <v>2504.5809536049132</v>
      </c>
      <c r="F31" s="3">
        <f t="shared" si="17"/>
        <v>4836.0792623064744</v>
      </c>
      <c r="G31" s="3">
        <f t="shared" si="6"/>
        <v>8623.7023553665349</v>
      </c>
      <c r="H31" s="3">
        <f t="shared" si="7"/>
        <v>11008.198849314293</v>
      </c>
      <c r="I31" s="3">
        <f t="shared" si="8"/>
        <v>13852.805243556313</v>
      </c>
      <c r="J31" s="3">
        <f t="shared" si="9"/>
        <v>16627.025614179409</v>
      </c>
      <c r="K31" s="3">
        <f t="shared" si="10"/>
        <v>19412.663364600088</v>
      </c>
      <c r="L31" s="3">
        <f t="shared" si="11"/>
        <v>29002.297516767554</v>
      </c>
      <c r="M31" s="3">
        <f t="shared" si="18"/>
        <v>40703.320529562101</v>
      </c>
      <c r="N31" s="3">
        <f t="shared" si="19"/>
        <v>32409.90654997636</v>
      </c>
      <c r="O31" s="3">
        <f t="shared" si="20"/>
        <v>41140.018547131222</v>
      </c>
      <c r="P31" s="3">
        <f t="shared" si="12"/>
        <v>43165.58787868089</v>
      </c>
      <c r="Q31" s="3">
        <f t="shared" si="13"/>
        <v>64352.943730748011</v>
      </c>
      <c r="R31" s="3">
        <f t="shared" si="14"/>
        <v>67714.223940024502</v>
      </c>
      <c r="S31" s="3">
        <f t="shared" si="15"/>
        <v>126139.90271828594</v>
      </c>
      <c r="T31" s="3">
        <f t="shared" si="1"/>
        <v>128661.56766465398</v>
      </c>
      <c r="U31" s="3">
        <f t="shared" si="2"/>
        <v>117361.45345044426</v>
      </c>
      <c r="V31" s="3">
        <f t="shared" si="3"/>
        <v>91248.908077051747</v>
      </c>
      <c r="W31" s="3">
        <f t="shared" si="4"/>
        <v>165328.49982437567</v>
      </c>
      <c r="X31" s="8">
        <f t="shared" si="16"/>
        <v>199534.57486064915</v>
      </c>
    </row>
    <row r="32" spans="1:24" ht="14.25" customHeight="1" x14ac:dyDescent="0.25">
      <c r="A32" s="30">
        <v>2018</v>
      </c>
      <c r="B32" s="11">
        <v>-2.42</v>
      </c>
      <c r="C32" s="17">
        <f t="shared" si="21"/>
        <v>-2.92</v>
      </c>
      <c r="D32" s="24" t="s">
        <v>33</v>
      </c>
      <c r="E32" s="19">
        <f t="shared" si="5"/>
        <v>2403.6611946513372</v>
      </c>
      <c r="F32" s="3">
        <f t="shared" si="17"/>
        <v>5635.0909787844212</v>
      </c>
      <c r="G32" s="3">
        <f t="shared" si="6"/>
        <v>8035.38869249247</v>
      </c>
      <c r="H32" s="3">
        <f t="shared" si="7"/>
        <v>10454.014511385973</v>
      </c>
      <c r="I32" s="3">
        <f t="shared" si="8"/>
        <v>13249.247606529128</v>
      </c>
      <c r="J32" s="3">
        <f t="shared" si="9"/>
        <v>16050.390418790359</v>
      </c>
      <c r="K32" s="3">
        <f t="shared" si="10"/>
        <v>24546.146059944931</v>
      </c>
      <c r="L32" s="3">
        <f t="shared" si="11"/>
        <v>34946.230523927232</v>
      </c>
      <c r="M32" s="3">
        <f t="shared" si="18"/>
        <v>28179.449748109251</v>
      </c>
      <c r="N32" s="3">
        <f t="shared" si="19"/>
        <v>37321.358886425332</v>
      </c>
      <c r="O32" s="3">
        <f t="shared" si="20"/>
        <v>39314.342858488715</v>
      </c>
      <c r="P32" s="3">
        <f t="shared" si="12"/>
        <v>58788.507298220458</v>
      </c>
      <c r="Q32" s="3">
        <f t="shared" si="13"/>
        <v>62005.084915934938</v>
      </c>
      <c r="R32" s="3">
        <f t="shared" si="14"/>
        <v>115693.08454055671</v>
      </c>
      <c r="S32" s="3">
        <f t="shared" si="15"/>
        <v>118542.75223495322</v>
      </c>
      <c r="T32" s="3">
        <f t="shared" si="1"/>
        <v>108224.16151232988</v>
      </c>
      <c r="U32" s="3">
        <f t="shared" si="2"/>
        <v>84230.151595761694</v>
      </c>
      <c r="V32" s="3">
        <f t="shared" si="3"/>
        <v>153252.72553286946</v>
      </c>
      <c r="W32" s="3">
        <f t="shared" si="4"/>
        <v>185025.27565384418</v>
      </c>
      <c r="X32" s="8">
        <f t="shared" si="16"/>
        <v>247138.39627611946</v>
      </c>
    </row>
    <row r="33" spans="1:24" ht="14.25" customHeight="1" x14ac:dyDescent="0.25">
      <c r="A33" s="30">
        <v>2019</v>
      </c>
      <c r="B33" s="11">
        <v>21.27</v>
      </c>
      <c r="C33" s="17">
        <f t="shared" si="21"/>
        <v>20.77</v>
      </c>
      <c r="D33" s="24" t="s">
        <v>34</v>
      </c>
      <c r="E33" s="19">
        <f t="shared" si="5"/>
        <v>2681.8119815152641</v>
      </c>
      <c r="F33" s="3">
        <f t="shared" si="17"/>
        <v>5097.7241075938755</v>
      </c>
      <c r="G33" s="3">
        <f t="shared" si="6"/>
        <v>7521.926631152236</v>
      </c>
      <c r="H33" s="3">
        <f t="shared" si="7"/>
        <v>9904.512589770975</v>
      </c>
      <c r="I33" s="3">
        <f t="shared" si="8"/>
        <v>12721.008786167471</v>
      </c>
      <c r="J33" s="3">
        <f t="shared" si="9"/>
        <v>20133.586743182506</v>
      </c>
      <c r="K33" s="3">
        <f t="shared" si="10"/>
        <v>29245.45904253835</v>
      </c>
      <c r="L33" s="3">
        <f t="shared" si="11"/>
        <v>23990.377236523233</v>
      </c>
      <c r="M33" s="3">
        <f t="shared" si="18"/>
        <v>32239.806881102792</v>
      </c>
      <c r="N33" s="3">
        <f t="shared" si="19"/>
        <v>35394.11504550372</v>
      </c>
      <c r="O33" s="3">
        <f t="shared" si="20"/>
        <v>53124.401703273652</v>
      </c>
      <c r="P33" s="3">
        <f t="shared" si="12"/>
        <v>56193.684843208022</v>
      </c>
      <c r="Q33" s="3">
        <f t="shared" si="13"/>
        <v>105059.14487616011</v>
      </c>
      <c r="R33" s="3">
        <f t="shared" si="14"/>
        <v>107800.91119700159</v>
      </c>
      <c r="S33" s="3">
        <f t="shared" si="15"/>
        <v>98936.717621552132</v>
      </c>
      <c r="T33" s="3">
        <f t="shared" si="1"/>
        <v>77096.056784682878</v>
      </c>
      <c r="U33" s="3">
        <f t="shared" si="2"/>
        <v>140411.60140231109</v>
      </c>
      <c r="V33" s="3">
        <f t="shared" si="3"/>
        <v>170053.90002768711</v>
      </c>
      <c r="W33" s="3">
        <f t="shared" si="4"/>
        <v>227216.63677780959</v>
      </c>
      <c r="X33" s="8">
        <f t="shared" si="16"/>
        <v>256819.64469019973</v>
      </c>
    </row>
    <row r="34" spans="1:24" ht="14.25" customHeight="1" x14ac:dyDescent="0.25">
      <c r="A34" s="31">
        <v>2020</v>
      </c>
      <c r="B34" s="12">
        <v>-0.03</v>
      </c>
      <c r="C34" s="17">
        <f t="shared" si="21"/>
        <v>-0.53</v>
      </c>
      <c r="D34" s="24" t="s">
        <v>35</v>
      </c>
      <c r="E34" s="19">
        <f t="shared" si="5"/>
        <v>2430.0912531500517</v>
      </c>
      <c r="F34" s="3">
        <f t="shared" si="17"/>
        <v>4859.3578676396828</v>
      </c>
      <c r="G34" s="3">
        <f t="shared" si="6"/>
        <v>7258.4049232638481</v>
      </c>
      <c r="H34" s="3">
        <f t="shared" si="7"/>
        <v>9655.957222058405</v>
      </c>
      <c r="I34" s="3">
        <f t="shared" si="8"/>
        <v>16071.35437455136</v>
      </c>
      <c r="J34" s="3">
        <f t="shared" si="9"/>
        <v>23997.289720509012</v>
      </c>
      <c r="K34" s="3">
        <f t="shared" si="10"/>
        <v>20133.888353424565</v>
      </c>
      <c r="L34" s="3">
        <f t="shared" si="11"/>
        <v>27561.695255387691</v>
      </c>
      <c r="M34" s="3">
        <f t="shared" si="18"/>
        <v>30676.084190900667</v>
      </c>
      <c r="N34" s="3">
        <f t="shared" si="19"/>
        <v>47736.040528572667</v>
      </c>
      <c r="O34" s="3">
        <f t="shared" si="20"/>
        <v>50665.199895739403</v>
      </c>
      <c r="P34" s="3">
        <f t="shared" si="12"/>
        <v>94942.894982643484</v>
      </c>
      <c r="Q34" s="3">
        <f t="shared" si="13"/>
        <v>97582.012869020837</v>
      </c>
      <c r="R34" s="3">
        <f t="shared" si="14"/>
        <v>89709.050810415298</v>
      </c>
      <c r="S34" s="3">
        <f t="shared" si="15"/>
        <v>70391.788037492515</v>
      </c>
      <c r="T34" s="3">
        <f t="shared" si="1"/>
        <v>128344.14933346536</v>
      </c>
      <c r="U34" s="3">
        <f t="shared" si="2"/>
        <v>155554.600148108</v>
      </c>
      <c r="V34" s="3">
        <f t="shared" si="3"/>
        <v>208403.42073463878</v>
      </c>
      <c r="W34" s="3">
        <f t="shared" si="4"/>
        <v>235626.73789120009</v>
      </c>
      <c r="X34" s="8">
        <f t="shared" si="16"/>
        <v>300448.61754410894</v>
      </c>
    </row>
    <row r="35" spans="1:24" ht="14.25" customHeight="1" x14ac:dyDescent="0.25">
      <c r="A35" s="31">
        <v>2021</v>
      </c>
      <c r="B35" s="12">
        <v>0.31</v>
      </c>
      <c r="C35" s="17">
        <f t="shared" si="21"/>
        <v>-0.19</v>
      </c>
      <c r="D35" s="24" t="s">
        <v>36</v>
      </c>
      <c r="E35" s="19">
        <f t="shared" si="5"/>
        <v>2433.8797692034595</v>
      </c>
      <c r="F35" s="3">
        <f t="shared" si="17"/>
        <v>4847.9221296663336</v>
      </c>
      <c r="G35" s="3">
        <f t="shared" si="6"/>
        <v>7256.5393014915262</v>
      </c>
      <c r="H35" s="3">
        <f t="shared" si="7"/>
        <v>12398.166803585487</v>
      </c>
      <c r="I35" s="3">
        <f t="shared" si="8"/>
        <v>19251.743780580793</v>
      </c>
      <c r="J35" s="3">
        <f t="shared" si="9"/>
        <v>16646.739971083392</v>
      </c>
      <c r="K35" s="3">
        <f t="shared" si="10"/>
        <v>23331.611912085988</v>
      </c>
      <c r="L35" s="3">
        <f t="shared" si="11"/>
        <v>26409.904730467395</v>
      </c>
      <c r="M35" s="3">
        <f t="shared" si="18"/>
        <v>41572.089833960381</v>
      </c>
      <c r="N35" s="3">
        <f t="shared" si="19"/>
        <v>45555.192699555279</v>
      </c>
      <c r="O35" s="3">
        <f t="shared" si="20"/>
        <v>85592.39294719226</v>
      </c>
      <c r="P35" s="3">
        <f t="shared" si="12"/>
        <v>88136.632355329581</v>
      </c>
      <c r="Q35" s="3">
        <f t="shared" si="13"/>
        <v>81179.870708280941</v>
      </c>
      <c r="R35" s="3">
        <f t="shared" si="14"/>
        <v>63840.149047800827</v>
      </c>
      <c r="S35" s="3">
        <f t="shared" si="15"/>
        <v>117125.10595149173</v>
      </c>
      <c r="T35" s="3">
        <f t="shared" si="1"/>
        <v>142074.6813194101</v>
      </c>
      <c r="U35" s="3">
        <f t="shared" si="2"/>
        <v>190466.27803862124</v>
      </c>
      <c r="V35" s="3">
        <f t="shared" si="3"/>
        <v>215864.54516358816</v>
      </c>
      <c r="W35" s="3">
        <f t="shared" si="4"/>
        <v>275326.34280904295</v>
      </c>
      <c r="X35" s="8">
        <f t="shared" si="16"/>
        <v>163056.839513115</v>
      </c>
    </row>
    <row r="36" spans="1:24" ht="14.25" customHeight="1" x14ac:dyDescent="0.25">
      <c r="A36" s="31">
        <v>2022</v>
      </c>
      <c r="B36" s="12">
        <v>-0.12</v>
      </c>
      <c r="C36" s="17">
        <f t="shared" si="21"/>
        <v>-0.62</v>
      </c>
      <c r="D36" s="24" t="s">
        <v>37</v>
      </c>
      <c r="E36" s="19">
        <f t="shared" si="5"/>
        <v>2429.0896078915371</v>
      </c>
      <c r="F36" s="3">
        <f t="shared" si="17"/>
        <v>4848.8099806219161</v>
      </c>
      <c r="G36" s="3">
        <f t="shared" si="6"/>
        <v>9207.109238137371</v>
      </c>
      <c r="H36" s="3">
        <f t="shared" si="7"/>
        <v>14641.947824225925</v>
      </c>
      <c r="I36" s="3">
        <f t="shared" si="8"/>
        <v>13259.34414442558</v>
      </c>
      <c r="J36" s="3">
        <f t="shared" si="9"/>
        <v>19222.533349190184</v>
      </c>
      <c r="K36" s="3">
        <f t="shared" si="10"/>
        <v>22265.762607572477</v>
      </c>
      <c r="L36" s="3">
        <f t="shared" si="11"/>
        <v>35584.463679481669</v>
      </c>
      <c r="M36" s="3">
        <f t="shared" si="18"/>
        <v>39411.858948743386</v>
      </c>
      <c r="N36" s="3">
        <f t="shared" si="19"/>
        <v>75957.989269207173</v>
      </c>
      <c r="O36" s="3">
        <f t="shared" si="20"/>
        <v>78404.469481501132</v>
      </c>
      <c r="P36" s="3">
        <f t="shared" si="12"/>
        <v>72391.726089451928</v>
      </c>
      <c r="Q36" s="3">
        <f t="shared" si="13"/>
        <v>57089.588004147721</v>
      </c>
      <c r="R36" s="3">
        <f t="shared" si="14"/>
        <v>104974.32934871306</v>
      </c>
      <c r="S36" s="3">
        <f t="shared" si="15"/>
        <v>127945.84455299028</v>
      </c>
      <c r="T36" s="3">
        <f t="shared" si="1"/>
        <v>171665.64841847305</v>
      </c>
      <c r="U36" s="3">
        <f t="shared" si="2"/>
        <v>194685.81684898157</v>
      </c>
      <c r="V36" s="3">
        <f t="shared" si="3"/>
        <v>248873.27822965273</v>
      </c>
      <c r="W36" s="3">
        <f t="shared" si="4"/>
        <v>147452.7756520246</v>
      </c>
      <c r="X36" s="8">
        <f t="shared" si="16"/>
        <v>347930.00367726409</v>
      </c>
    </row>
    <row r="37" spans="1:24" ht="14.25" customHeight="1" x14ac:dyDescent="0.25">
      <c r="A37" s="31">
        <v>2023</v>
      </c>
      <c r="B37" s="12">
        <v>0.04</v>
      </c>
      <c r="C37" s="17">
        <f t="shared" si="21"/>
        <v>-0.46</v>
      </c>
      <c r="D37" s="24" t="s">
        <v>38</v>
      </c>
      <c r="E37" s="19">
        <f t="shared" si="5"/>
        <v>2430.8706568820617</v>
      </c>
      <c r="F37" s="3">
        <f t="shared" si="17"/>
        <v>6002.5199577161738</v>
      </c>
      <c r="G37" s="3">
        <f t="shared" si="6"/>
        <v>10501.803779025027</v>
      </c>
      <c r="H37" s="3">
        <f t="shared" si="7"/>
        <v>9840.4814319325596</v>
      </c>
      <c r="I37" s="3">
        <f t="shared" si="8"/>
        <v>15075.28389849644</v>
      </c>
      <c r="J37" s="3">
        <f t="shared" si="9"/>
        <v>18083.123877331054</v>
      </c>
      <c r="K37" s="3">
        <f t="shared" si="10"/>
        <v>29541.216051083618</v>
      </c>
      <c r="L37" s="3">
        <f t="shared" si="11"/>
        <v>33211.45729335917</v>
      </c>
      <c r="M37" s="3">
        <f t="shared" si="18"/>
        <v>64612.238456453088</v>
      </c>
      <c r="N37" s="3">
        <f t="shared" si="19"/>
        <v>68149.165243027455</v>
      </c>
      <c r="O37" s="3">
        <f t="shared" si="20"/>
        <v>63131.18473536511</v>
      </c>
      <c r="P37" s="3">
        <f t="shared" si="12"/>
        <v>49976.15821669314</v>
      </c>
      <c r="Q37" s="3">
        <f t="shared" si="13"/>
        <v>92170.401546567315</v>
      </c>
      <c r="R37" s="3">
        <f t="shared" si="14"/>
        <v>112561.65344283252</v>
      </c>
      <c r="S37" s="3">
        <f t="shared" si="15"/>
        <v>151688.67097207124</v>
      </c>
      <c r="T37" s="3">
        <f t="shared" si="1"/>
        <v>172181.94403022472</v>
      </c>
      <c r="U37" s="3">
        <f t="shared" si="2"/>
        <v>220265.69994377339</v>
      </c>
      <c r="V37" s="3">
        <f t="shared" si="3"/>
        <v>130911.37511596407</v>
      </c>
      <c r="W37" s="3">
        <f t="shared" si="4"/>
        <v>309038.45004350197</v>
      </c>
      <c r="X37" s="8">
        <f t="shared" si="16"/>
        <v>356624.13608676643</v>
      </c>
    </row>
    <row r="38" spans="1:24" ht="14.25" customHeight="1" thickBot="1" x14ac:dyDescent="0.3">
      <c r="A38" s="31">
        <v>2024</v>
      </c>
      <c r="B38" s="11">
        <v>29</v>
      </c>
      <c r="C38" s="17">
        <f t="shared" si="21"/>
        <v>28.5</v>
      </c>
      <c r="D38" s="25" t="s">
        <v>39</v>
      </c>
      <c r="E38" s="20">
        <f>FV($C38/12/100,E$6*12,E$5,E$4-E$3)*-1</f>
        <v>2780.7922771861686</v>
      </c>
      <c r="F38" s="9">
        <f t="shared" si="17"/>
        <v>6339.5179119100803</v>
      </c>
      <c r="G38" s="9">
        <f t="shared" si="6"/>
        <v>6781.9274505605099</v>
      </c>
      <c r="H38" s="9">
        <f t="shared" si="7"/>
        <v>10892.393074937117</v>
      </c>
      <c r="I38" s="9">
        <f t="shared" si="8"/>
        <v>13864.539639514336</v>
      </c>
      <c r="J38" s="9">
        <f t="shared" si="9"/>
        <v>23446.032882129468</v>
      </c>
      <c r="K38" s="9">
        <f t="shared" si="10"/>
        <v>26957.769519080186</v>
      </c>
      <c r="L38" s="9">
        <f t="shared" si="11"/>
        <v>53168.982504457919</v>
      </c>
      <c r="M38" s="9">
        <f t="shared" si="18"/>
        <v>56589.795877365286</v>
      </c>
      <c r="N38" s="9">
        <f t="shared" si="19"/>
        <v>53838.739782387958</v>
      </c>
      <c r="O38" s="9">
        <f t="shared" si="20"/>
        <v>42838.221869417044</v>
      </c>
      <c r="P38" s="9">
        <f t="shared" si="12"/>
        <v>79322.362783603909</v>
      </c>
      <c r="Q38" s="9">
        <f t="shared" si="13"/>
        <v>97124.462076678479</v>
      </c>
      <c r="R38" s="9">
        <f t="shared" si="14"/>
        <v>131147.07069396466</v>
      </c>
      <c r="S38" s="9">
        <f t="shared" si="15"/>
        <v>149498.53564316663</v>
      </c>
      <c r="T38" s="9">
        <f t="shared" si="1"/>
        <v>191429.89081662317</v>
      </c>
      <c r="U38" s="9">
        <f t="shared" si="2"/>
        <v>113901.78419481123</v>
      </c>
      <c r="V38" s="9">
        <f t="shared" si="3"/>
        <v>269686.53838681453</v>
      </c>
      <c r="W38" s="9">
        <f t="shared" si="4"/>
        <v>311323.74666097469</v>
      </c>
      <c r="X38" s="18">
        <f t="shared" si="16"/>
        <v>253913.76395850949</v>
      </c>
    </row>
    <row r="39" spans="1:24" ht="14.25" customHeight="1" x14ac:dyDescent="0.25">
      <c r="A39" s="29">
        <v>1993</v>
      </c>
      <c r="B39" s="10">
        <v>26.39</v>
      </c>
      <c r="C39" s="28">
        <f t="shared" si="21"/>
        <v>25.89</v>
      </c>
      <c r="D39" s="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4" ht="14.25" customHeight="1" x14ac:dyDescent="0.25">
      <c r="A40" s="30">
        <v>1994</v>
      </c>
      <c r="B40" s="11">
        <v>-29.92</v>
      </c>
      <c r="C40" s="28">
        <f t="shared" si="21"/>
        <v>-30.42</v>
      </c>
      <c r="D40" s="5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4" ht="14.25" customHeight="1" x14ac:dyDescent="0.25">
      <c r="A41" s="30">
        <v>1995</v>
      </c>
      <c r="B41" s="11">
        <v>19.97</v>
      </c>
      <c r="C41" s="28">
        <f t="shared" si="21"/>
        <v>19.47</v>
      </c>
      <c r="D41" s="5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4" ht="14.25" customHeight="1" x14ac:dyDescent="0.25">
      <c r="A42" s="30">
        <v>1996</v>
      </c>
      <c r="B42" s="11">
        <v>1.35</v>
      </c>
      <c r="C42" s="28">
        <f t="shared" si="21"/>
        <v>0.85000000000000009</v>
      </c>
      <c r="D42" s="5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4" ht="14.25" customHeight="1" x14ac:dyDescent="0.25">
      <c r="A43" s="30">
        <v>1997</v>
      </c>
      <c r="B43" s="11">
        <v>37.869999999999997</v>
      </c>
      <c r="C43" s="28">
        <f t="shared" si="21"/>
        <v>37.369999999999997</v>
      </c>
      <c r="D43" s="5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4" ht="14.25" customHeight="1" x14ac:dyDescent="0.25">
      <c r="A44" s="30">
        <v>1998</v>
      </c>
      <c r="B44" s="11">
        <v>3.07</v>
      </c>
      <c r="C44" s="28">
        <f t="shared" si="21"/>
        <v>2.57</v>
      </c>
      <c r="D44" s="5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4" ht="14.25" customHeight="1" x14ac:dyDescent="0.25">
      <c r="A45" s="30">
        <v>1999</v>
      </c>
      <c r="B45" s="11">
        <v>62.47</v>
      </c>
      <c r="C45" s="28">
        <f t="shared" si="21"/>
        <v>61.97</v>
      </c>
      <c r="D45" s="5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4" ht="14.25" customHeight="1" x14ac:dyDescent="0.25">
      <c r="A46" s="30">
        <v>2000</v>
      </c>
      <c r="B46" s="11">
        <v>1.51</v>
      </c>
      <c r="C46" s="28">
        <f t="shared" si="21"/>
        <v>1.01</v>
      </c>
      <c r="D46" s="5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4" ht="14.25" customHeight="1" x14ac:dyDescent="0.25">
      <c r="A47" s="30">
        <v>2001</v>
      </c>
      <c r="B47" s="11">
        <v>-9.66</v>
      </c>
      <c r="C47" s="28">
        <f t="shared" si="21"/>
        <v>-10.16</v>
      </c>
      <c r="D47" s="5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4" ht="14.25" customHeight="1" x14ac:dyDescent="0.25">
      <c r="A48" s="30">
        <v>2002</v>
      </c>
      <c r="B48" s="11">
        <v>-25.59</v>
      </c>
      <c r="C48" s="28">
        <f t="shared" si="21"/>
        <v>-26.09</v>
      </c>
      <c r="D48" s="5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4.25" customHeight="1" x14ac:dyDescent="0.25">
      <c r="A49" s="30">
        <v>2003</v>
      </c>
      <c r="B49" s="11">
        <v>60.74</v>
      </c>
      <c r="C49" s="28">
        <f t="shared" si="21"/>
        <v>60.24</v>
      </c>
      <c r="D49" s="5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4.25" customHeight="1" x14ac:dyDescent="0.25">
      <c r="A50" s="30">
        <v>2004</v>
      </c>
      <c r="B50" s="11">
        <v>19</v>
      </c>
      <c r="C50" s="28">
        <f t="shared" si="21"/>
        <v>18.5</v>
      </c>
      <c r="D50" s="5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4.25" customHeight="1" x14ac:dyDescent="0.25">
      <c r="A51" s="30">
        <v>2005</v>
      </c>
      <c r="B51" s="11">
        <v>29.41</v>
      </c>
      <c r="C51" s="28">
        <f t="shared" si="21"/>
        <v>28.91</v>
      </c>
      <c r="D51" s="5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4.25" customHeight="1" x14ac:dyDescent="0.25">
      <c r="A52" s="30">
        <v>2006</v>
      </c>
      <c r="B52" s="11">
        <v>12.47</v>
      </c>
      <c r="C52" s="28">
        <f t="shared" si="21"/>
        <v>11.97</v>
      </c>
      <c r="D52" s="5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4.25" customHeight="1" x14ac:dyDescent="0.25">
      <c r="A53" s="30">
        <v>2007</v>
      </c>
      <c r="B53" s="11">
        <v>24.74</v>
      </c>
      <c r="C53" s="28">
        <f t="shared" si="21"/>
        <v>24.24</v>
      </c>
      <c r="D53" s="5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4.25" customHeight="1" x14ac:dyDescent="0.25">
      <c r="A54" s="30">
        <v>2008</v>
      </c>
      <c r="B54" s="11">
        <v>-51.14</v>
      </c>
      <c r="C54" s="28">
        <f t="shared" si="21"/>
        <v>-51.64</v>
      </c>
      <c r="D54" s="5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4.25" customHeight="1" x14ac:dyDescent="0.25">
      <c r="A55" s="30">
        <v>2009</v>
      </c>
      <c r="B55" s="11">
        <v>89.11</v>
      </c>
      <c r="C55" s="28">
        <f t="shared" si="21"/>
        <v>88.61</v>
      </c>
      <c r="D55" s="5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4.25" customHeight="1" x14ac:dyDescent="0.25">
      <c r="A56" s="30">
        <v>2010</v>
      </c>
      <c r="B56" s="11">
        <v>14.66</v>
      </c>
      <c r="C56" s="28">
        <f t="shared" si="21"/>
        <v>14.16</v>
      </c>
      <c r="D56" s="5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4.25" customHeight="1" x14ac:dyDescent="0.25">
      <c r="A57" s="30">
        <v>2011</v>
      </c>
      <c r="B57" s="11">
        <v>-20</v>
      </c>
      <c r="C57" s="28">
        <f t="shared" si="21"/>
        <v>-20.5</v>
      </c>
      <c r="D57" s="5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4.25" customHeight="1" x14ac:dyDescent="0.25">
      <c r="A58" s="30">
        <v>2012</v>
      </c>
      <c r="B58" s="11">
        <v>7.21</v>
      </c>
      <c r="C58" s="28">
        <f t="shared" si="21"/>
        <v>6.71</v>
      </c>
      <c r="D58" s="5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4.25" customHeight="1" x14ac:dyDescent="0.25">
      <c r="A59" s="30">
        <v>2013</v>
      </c>
      <c r="B59" s="11">
        <v>15.12</v>
      </c>
      <c r="C59" s="28">
        <f t="shared" si="21"/>
        <v>14.62</v>
      </c>
      <c r="D59" s="5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4.25" customHeight="1" x14ac:dyDescent="0.25">
      <c r="A60" s="30">
        <v>2014</v>
      </c>
      <c r="B60" s="11">
        <v>6.73</v>
      </c>
      <c r="C60" s="28">
        <f t="shared" si="21"/>
        <v>6.23</v>
      </c>
      <c r="D60" s="5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4.25" customHeight="1" x14ac:dyDescent="0.25">
      <c r="A61" s="30">
        <v>2015</v>
      </c>
      <c r="B61" s="11">
        <v>2.0299999999999998</v>
      </c>
      <c r="C61" s="28">
        <f t="shared" si="21"/>
        <v>1.5299999999999998</v>
      </c>
      <c r="D61" s="5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4.25" customHeight="1" x14ac:dyDescent="0.25">
      <c r="A62" s="30">
        <v>2016</v>
      </c>
      <c r="B62" s="11">
        <v>-2.4900000000000002</v>
      </c>
      <c r="C62" s="28">
        <f t="shared" si="21"/>
        <v>-2.99</v>
      </c>
      <c r="D62" s="5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4.25" customHeight="1" x14ac:dyDescent="0.25">
      <c r="A63" s="30">
        <v>2017</v>
      </c>
      <c r="B63" s="11">
        <v>6.54</v>
      </c>
      <c r="C63" s="28">
        <f t="shared" si="21"/>
        <v>6.04</v>
      </c>
      <c r="D63" s="5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4.25" customHeight="1" x14ac:dyDescent="0.25">
      <c r="A64" s="30">
        <v>2018</v>
      </c>
      <c r="B64" s="11">
        <v>-2.42</v>
      </c>
      <c r="C64" s="28">
        <f t="shared" si="21"/>
        <v>-2.92</v>
      </c>
      <c r="D64" s="5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4.25" customHeight="1" x14ac:dyDescent="0.25">
      <c r="A65" s="30">
        <v>2019</v>
      </c>
      <c r="B65" s="11">
        <v>21.27</v>
      </c>
      <c r="C65" s="28">
        <f t="shared" si="21"/>
        <v>20.77</v>
      </c>
      <c r="D65" s="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4.25" customHeight="1" x14ac:dyDescent="0.25">
      <c r="A66" s="31">
        <v>2020</v>
      </c>
      <c r="B66" s="12">
        <v>-0.03</v>
      </c>
      <c r="C66" s="28">
        <f t="shared" si="21"/>
        <v>-0.53</v>
      </c>
      <c r="D66" s="5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4.25" customHeight="1" x14ac:dyDescent="0.25">
      <c r="A67" s="31">
        <v>2021</v>
      </c>
      <c r="B67" s="12">
        <v>0.31</v>
      </c>
      <c r="C67" s="28">
        <f t="shared" si="21"/>
        <v>-0.19</v>
      </c>
      <c r="D67" s="5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4.25" customHeight="1" x14ac:dyDescent="0.25">
      <c r="A68" s="31">
        <v>2022</v>
      </c>
      <c r="B68" s="12">
        <v>-0.12</v>
      </c>
      <c r="C68" s="28">
        <f t="shared" si="21"/>
        <v>-0.62</v>
      </c>
      <c r="D68" s="5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4.25" customHeight="1" x14ac:dyDescent="0.25">
      <c r="A69" s="31">
        <v>2023</v>
      </c>
      <c r="B69" s="12">
        <v>0.04</v>
      </c>
      <c r="C69" s="28">
        <f t="shared" si="21"/>
        <v>-0.46</v>
      </c>
      <c r="D69" s="5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4.25" customHeight="1" x14ac:dyDescent="0.25">
      <c r="A70" s="31">
        <v>2024</v>
      </c>
      <c r="B70" s="11">
        <v>29</v>
      </c>
      <c r="C70" s="28">
        <f t="shared" si="21"/>
        <v>28.5</v>
      </c>
      <c r="D70" s="5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4.25" customHeight="1" x14ac:dyDescent="0.25">
      <c r="A71" s="29">
        <v>1993</v>
      </c>
      <c r="B71" s="10">
        <v>26.39</v>
      </c>
      <c r="C71" s="28">
        <f t="shared" si="21"/>
        <v>25.89</v>
      </c>
      <c r="D71" s="5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4.25" customHeight="1" x14ac:dyDescent="0.25">
      <c r="A72" s="30">
        <v>1994</v>
      </c>
      <c r="B72" s="11">
        <v>-29.92</v>
      </c>
      <c r="C72" s="28">
        <f t="shared" si="21"/>
        <v>-30.42</v>
      </c>
      <c r="D72" s="5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4.25" customHeight="1" x14ac:dyDescent="0.25">
      <c r="A73" s="30">
        <v>1995</v>
      </c>
      <c r="B73" s="11">
        <v>19.97</v>
      </c>
      <c r="C73" s="28">
        <f t="shared" si="21"/>
        <v>19.47</v>
      </c>
      <c r="D73" s="5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4.25" customHeight="1" x14ac:dyDescent="0.25">
      <c r="A74" s="30">
        <v>1996</v>
      </c>
      <c r="B74" s="11">
        <v>1.35</v>
      </c>
      <c r="C74" s="28">
        <f t="shared" si="21"/>
        <v>0.85000000000000009</v>
      </c>
      <c r="D74" s="5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</sheetData>
  <mergeCells count="2">
    <mergeCell ref="A6:B6"/>
    <mergeCell ref="E1: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  לפי הפקדות משיאים ש"ח S&amp;P500</vt:lpstr>
      <vt:lpstr>לפי הפקדות משיאים ש"ח ת"א 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משתמש</dc:creator>
  <cp:lastModifiedBy>מכון מנחת ברוך</cp:lastModifiedBy>
  <cp:lastPrinted>2024-05-21T14:32:50Z</cp:lastPrinted>
  <dcterms:created xsi:type="dcterms:W3CDTF">2024-05-16T15:18:56Z</dcterms:created>
  <dcterms:modified xsi:type="dcterms:W3CDTF">2026-01-30T12:48:43Z</dcterms:modified>
</cp:coreProperties>
</file>