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avish\Documents\Box Sync\תלושי שכר\"/>
    </mc:Choice>
  </mc:AlternateContent>
  <xr:revisionPtr revIDLastSave="0" documentId="13_ncr:1_{10F80792-892E-4A07-855D-C75B918F459C}" xr6:coauthVersionLast="47" xr6:coauthVersionMax="47" xr10:uidLastSave="{00000000-0000-0000-0000-000000000000}"/>
  <bookViews>
    <workbookView xWindow="-108" yWindow="-108" windowWidth="23256" windowHeight="12456" xr2:uid="{00000000-000D-0000-FFFF-FFFF00000000}"/>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2" i="1" l="1"/>
  <c r="C26" i="4"/>
  <c r="G944" i="3"/>
  <c r="I890" i="3" s="1"/>
  <c r="D943" i="3"/>
  <c r="D942" i="3"/>
  <c r="C942" i="3"/>
  <c r="D941" i="3"/>
  <c r="C941" i="3"/>
  <c r="D938" i="3"/>
  <c r="D937" i="3"/>
  <c r="E936" i="3"/>
  <c r="D936" i="3"/>
  <c r="E935" i="3"/>
  <c r="E934" i="3"/>
  <c r="D934" i="3"/>
  <c r="C934" i="3"/>
  <c r="F929" i="3"/>
  <c r="F928" i="3"/>
  <c r="E928" i="3"/>
  <c r="K880" i="3" s="1"/>
  <c r="F927" i="3"/>
  <c r="E917" i="3"/>
  <c r="F915" i="3"/>
  <c r="D914" i="3"/>
  <c r="B914" i="3"/>
  <c r="E913" i="3"/>
  <c r="C913" i="3"/>
  <c r="E911" i="3"/>
  <c r="E912" i="3" s="1"/>
  <c r="G910" i="3"/>
  <c r="D910" i="3"/>
  <c r="B910" i="3"/>
  <c r="G909" i="3"/>
  <c r="G911" i="3" s="1"/>
  <c r="D909" i="3"/>
  <c r="B909" i="3"/>
  <c r="G908" i="3"/>
  <c r="E908" i="3"/>
  <c r="D908" i="3"/>
  <c r="B908" i="3"/>
  <c r="G907" i="3"/>
  <c r="E907" i="3"/>
  <c r="B907" i="3"/>
  <c r="B906" i="3"/>
  <c r="B911" i="3" s="1"/>
  <c r="G905" i="3"/>
  <c r="F905" i="3"/>
  <c r="G970" i="3" s="1"/>
  <c r="F904" i="3"/>
  <c r="F903" i="3"/>
  <c r="F902" i="3"/>
  <c r="C898" i="3"/>
  <c r="H882" i="3"/>
  <c r="H878" i="3"/>
  <c r="H877" i="3"/>
  <c r="H867" i="3"/>
  <c r="N855" i="3"/>
  <c r="M855" i="3"/>
  <c r="N854" i="3"/>
  <c r="M854" i="3"/>
  <c r="N853" i="3"/>
  <c r="M853" i="3"/>
  <c r="L853" i="3"/>
  <c r="M852" i="3"/>
  <c r="N851" i="3"/>
  <c r="N850" i="3"/>
  <c r="N856" i="3" s="1"/>
  <c r="M850" i="3"/>
  <c r="Y827" i="3"/>
  <c r="Z827" i="3" s="1"/>
  <c r="Z825" i="3"/>
  <c r="Z824" i="3"/>
  <c r="Z823" i="3"/>
  <c r="X822" i="3"/>
  <c r="X819" i="3"/>
  <c r="Y817" i="3"/>
  <c r="Z817" i="3" s="1"/>
  <c r="Y815" i="3"/>
  <c r="Z815" i="3" s="1"/>
  <c r="BF814" i="3"/>
  <c r="BM723" i="3" s="1"/>
  <c r="BD814" i="3"/>
  <c r="BE814" i="3" s="1"/>
  <c r="Y814" i="3"/>
  <c r="BE812" i="3"/>
  <c r="BD722" i="3" s="1"/>
  <c r="X812" i="3"/>
  <c r="BE811" i="3"/>
  <c r="X811" i="3"/>
  <c r="BE808" i="3"/>
  <c r="BE809" i="3" s="1"/>
  <c r="BK723" i="3" s="1"/>
  <c r="BE807" i="3"/>
  <c r="BD807" i="3"/>
  <c r="BE806" i="3"/>
  <c r="BD806" i="3"/>
  <c r="L806" i="3"/>
  <c r="M768" i="3" s="1"/>
  <c r="K806" i="3"/>
  <c r="N769" i="3" s="1"/>
  <c r="BE805" i="3"/>
  <c r="BD805" i="3"/>
  <c r="BE804" i="3"/>
  <c r="BD804" i="3"/>
  <c r="K804" i="3"/>
  <c r="BE803" i="3"/>
  <c r="BD803" i="3"/>
  <c r="K803" i="3"/>
  <c r="C940" i="3" s="1"/>
  <c r="BE802" i="3"/>
  <c r="BD802" i="3"/>
  <c r="I797" i="3"/>
  <c r="H796" i="3"/>
  <c r="K795" i="3"/>
  <c r="C939" i="3" s="1"/>
  <c r="H795" i="3"/>
  <c r="K794" i="3"/>
  <c r="C938" i="3" s="1"/>
  <c r="H794" i="3"/>
  <c r="K793" i="3"/>
  <c r="C937" i="3" s="1"/>
  <c r="H793" i="3"/>
  <c r="L792" i="3"/>
  <c r="M755" i="3" s="1"/>
  <c r="K792" i="3"/>
  <c r="C936" i="3" s="1"/>
  <c r="H792" i="3"/>
  <c r="H791" i="3"/>
  <c r="R790" i="3"/>
  <c r="L790" i="3"/>
  <c r="R789" i="3" s="1"/>
  <c r="K790" i="3"/>
  <c r="H790" i="3"/>
  <c r="K789" i="3"/>
  <c r="N752" i="3" s="1"/>
  <c r="H789" i="3"/>
  <c r="R788" i="3"/>
  <c r="K788" i="3"/>
  <c r="H788" i="3"/>
  <c r="K787" i="3"/>
  <c r="H787" i="3"/>
  <c r="K786" i="3"/>
  <c r="H786" i="3"/>
  <c r="BA785" i="3"/>
  <c r="K785" i="3"/>
  <c r="H785" i="3"/>
  <c r="BA784" i="3"/>
  <c r="H784" i="3"/>
  <c r="L783" i="3"/>
  <c r="H783" i="3"/>
  <c r="R782" i="3"/>
  <c r="H782" i="3"/>
  <c r="H781" i="3"/>
  <c r="H780" i="3"/>
  <c r="H779" i="3"/>
  <c r="I775" i="3"/>
  <c r="N767" i="3"/>
  <c r="BA760" i="3"/>
  <c r="AZ760" i="3"/>
  <c r="AB757" i="3"/>
  <c r="S757" i="3"/>
  <c r="AG756" i="3"/>
  <c r="N756" i="3"/>
  <c r="AG755" i="3"/>
  <c r="AE754" i="3"/>
  <c r="Z754" i="3"/>
  <c r="W753" i="3"/>
  <c r="N753" i="3"/>
  <c r="M753" i="3"/>
  <c r="W752" i="3"/>
  <c r="AX734" i="3" s="1"/>
  <c r="AJ751" i="3"/>
  <c r="AJ752" i="3" s="1"/>
  <c r="N751" i="3"/>
  <c r="M751"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X736" i="3"/>
  <c r="AX735" i="3"/>
  <c r="R735" i="3"/>
  <c r="O735" i="3"/>
  <c r="AS734" i="3"/>
  <c r="AW732" i="3"/>
  <c r="Y726" i="3"/>
  <c r="Y727" i="3" s="1"/>
  <c r="BN723" i="3"/>
  <c r="AW723" i="3"/>
  <c r="D939" i="3" s="1"/>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s="1"/>
  <c r="D222" i="3"/>
  <c r="C222" i="3"/>
  <c r="L221" i="3"/>
  <c r="I221" i="3" s="1"/>
  <c r="L220" i="3"/>
  <c r="I220" i="3" s="1"/>
  <c r="L219" i="3"/>
  <c r="I219" i="3" s="1"/>
  <c r="L218" i="3"/>
  <c r="I218" i="3" s="1"/>
  <c r="L217" i="3"/>
  <c r="I217" i="3"/>
  <c r="L216" i="3"/>
  <c r="I216" i="3" s="1"/>
  <c r="L215" i="3"/>
  <c r="I215" i="3" s="1"/>
  <c r="L214" i="3"/>
  <c r="I214" i="3"/>
  <c r="L213" i="3"/>
  <c r="I213" i="3" s="1"/>
  <c r="L212" i="3"/>
  <c r="I212" i="3" s="1"/>
  <c r="F212" i="3"/>
  <c r="L211" i="3"/>
  <c r="I211" i="3" s="1"/>
  <c r="F211" i="3"/>
  <c r="L210" i="3"/>
  <c r="I210" i="3" s="1"/>
  <c r="F210" i="3"/>
  <c r="L209" i="3"/>
  <c r="I209" i="3" s="1"/>
  <c r="L208" i="3"/>
  <c r="I208" i="3" s="1"/>
  <c r="L207" i="3"/>
  <c r="I207" i="3" s="1"/>
  <c r="L206" i="3"/>
  <c r="L205" i="3"/>
  <c r="G204" i="3"/>
  <c r="F204" i="3"/>
  <c r="G203" i="3"/>
  <c r="G202" i="3"/>
  <c r="G180" i="3" s="1"/>
  <c r="D202" i="3"/>
  <c r="B202" i="3"/>
  <c r="C201" i="3"/>
  <c r="D198" i="3"/>
  <c r="B198" i="3"/>
  <c r="D197" i="3"/>
  <c r="B197" i="3"/>
  <c r="D196" i="3"/>
  <c r="B196" i="3"/>
  <c r="B195" i="3"/>
  <c r="B194" i="3"/>
  <c r="B199" i="3" s="1"/>
  <c r="F193" i="3"/>
  <c r="H192" i="3"/>
  <c r="G190" i="3"/>
  <c r="F189" i="3"/>
  <c r="F187" i="3"/>
  <c r="F182" i="3" s="1"/>
  <c r="C186" i="3"/>
  <c r="G179" i="3"/>
  <c r="V21" i="3" s="1"/>
  <c r="G178" i="3"/>
  <c r="G177" i="3"/>
  <c r="J175" i="3"/>
  <c r="I173" i="3"/>
  <c r="M168" i="3"/>
  <c r="I167" i="3"/>
  <c r="I163" i="3"/>
  <c r="I162" i="3"/>
  <c r="I161" i="3"/>
  <c r="H160" i="3"/>
  <c r="H158" i="3"/>
  <c r="H157" i="3"/>
  <c r="H159" i="3" s="1"/>
  <c r="BA32" i="3" s="1"/>
  <c r="H156" i="3"/>
  <c r="H155" i="3"/>
  <c r="D155" i="3"/>
  <c r="O20" i="3" s="1"/>
  <c r="H153" i="3"/>
  <c r="I152" i="3"/>
  <c r="E151" i="3"/>
  <c r="F145" i="3"/>
  <c r="F144" i="3"/>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1" i="3"/>
  <c r="R111" i="3"/>
  <c r="S110" i="3"/>
  <c r="R110" i="3"/>
  <c r="S109" i="3"/>
  <c r="R109" i="3"/>
  <c r="R108" i="3"/>
  <c r="S107" i="3"/>
  <c r="S106" i="3"/>
  <c r="S112" i="3" s="1"/>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O98" i="3"/>
  <c r="P98" i="3" s="1"/>
  <c r="Q98" i="3" s="1"/>
  <c r="BJ97" i="3"/>
  <c r="BI97" i="3"/>
  <c r="O97" i="3"/>
  <c r="P97" i="3" s="1"/>
  <c r="Q97" i="3" s="1"/>
  <c r="BJ96" i="3"/>
  <c r="BI96" i="3"/>
  <c r="P96" i="3"/>
  <c r="Q96" i="3" s="1"/>
  <c r="O96" i="3"/>
  <c r="BJ95" i="3"/>
  <c r="BI95" i="3"/>
  <c r="O95" i="3"/>
  <c r="P95" i="3" s="1"/>
  <c r="Q95" i="3" s="1"/>
  <c r="BJ94" i="3"/>
  <c r="BI94" i="3"/>
  <c r="O94" i="3"/>
  <c r="P94" i="3" s="1"/>
  <c r="Q94" i="3" s="1"/>
  <c r="BJ93" i="3"/>
  <c r="BI93" i="3"/>
  <c r="O93" i="3"/>
  <c r="P93" i="3" s="1"/>
  <c r="Q93" i="3" s="1"/>
  <c r="BJ92" i="3"/>
  <c r="BI92" i="3"/>
  <c r="P92" i="3"/>
  <c r="Q92" i="3" s="1"/>
  <c r="O92" i="3"/>
  <c r="O91" i="3"/>
  <c r="P91" i="3" s="1"/>
  <c r="Q91" i="3" s="1"/>
  <c r="O90" i="3"/>
  <c r="P90" i="3" s="1"/>
  <c r="Q90" i="3" s="1"/>
  <c r="P89" i="3"/>
  <c r="Q89" i="3" s="1"/>
  <c r="O89" i="3"/>
  <c r="P88" i="3"/>
  <c r="Q88" i="3" s="1"/>
  <c r="O88" i="3"/>
  <c r="O87" i="3"/>
  <c r="P87" i="3" s="1"/>
  <c r="Q87" i="3" s="1"/>
  <c r="O86" i="3"/>
  <c r="P86" i="3" s="1"/>
  <c r="Q86" i="3" s="1"/>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B42" i="3"/>
  <c r="N42" i="3"/>
  <c r="M42" i="3"/>
  <c r="AO41" i="3"/>
  <c r="AO42" i="3" s="1"/>
  <c r="AF41" i="3"/>
  <c r="AF42" i="3" s="1"/>
  <c r="BL40" i="3"/>
  <c r="P40" i="3"/>
  <c r="I40" i="3"/>
  <c r="I41" i="3" s="1"/>
  <c r="I42" i="3" s="1"/>
  <c r="I43" i="3" s="1"/>
  <c r="I44" i="3" s="1"/>
  <c r="I45" i="3" s="1"/>
  <c r="BL39" i="3"/>
  <c r="BJ39" i="3"/>
  <c r="AI39" i="3"/>
  <c r="AH39" i="3"/>
  <c r="AE39" i="3"/>
  <c r="AE38" i="3" s="1"/>
  <c r="P39" i="3"/>
  <c r="O39" i="3"/>
  <c r="C39" i="3"/>
  <c r="X23" i="3" s="1"/>
  <c r="AG38" i="3"/>
  <c r="AI37" i="3"/>
  <c r="AH37" i="3"/>
  <c r="X37" i="3"/>
  <c r="AA37" i="3" s="1"/>
  <c r="K37" i="3"/>
  <c r="AQ36" i="3"/>
  <c r="L36" i="3"/>
  <c r="I35" i="3"/>
  <c r="H35" i="3"/>
  <c r="AO34" i="3"/>
  <c r="AO35" i="3" s="1"/>
  <c r="I34" i="3"/>
  <c r="U33" i="3"/>
  <c r="T33" i="3"/>
  <c r="BM32" i="3"/>
  <c r="BJ32" i="3"/>
  <c r="AG32" i="3"/>
  <c r="AE32" i="3"/>
  <c r="U32" i="3"/>
  <c r="V33" i="3" s="1"/>
  <c r="BJ31" i="3"/>
  <c r="BA31" i="3"/>
  <c r="AO31" i="3"/>
  <c r="AP31" i="3" s="1"/>
  <c r="S30" i="3"/>
  <c r="E30" i="3"/>
  <c r="D30" i="3"/>
  <c r="C30" i="3"/>
  <c r="AY29" i="3"/>
  <c r="AB29" i="3"/>
  <c r="S29" i="3"/>
  <c r="F29" i="3"/>
  <c r="AK28" i="3"/>
  <c r="AJ28" i="3"/>
  <c r="AJ30" i="3" s="1"/>
  <c r="Q28" i="3"/>
  <c r="P28" i="3"/>
  <c r="P29" i="3" s="1"/>
  <c r="BJ26" i="3"/>
  <c r="BC26" i="3"/>
  <c r="AF27" i="3" s="1"/>
  <c r="AR27" i="3" s="1"/>
  <c r="E26" i="3"/>
  <c r="D26" i="3"/>
  <c r="C26" i="3"/>
  <c r="DF25" i="3"/>
  <c r="BJ25" i="3"/>
  <c r="BC25" i="3"/>
  <c r="W25" i="3"/>
  <c r="T25" i="3"/>
  <c r="Q25" i="3"/>
  <c r="P25" i="3"/>
  <c r="S25" i="3" s="1"/>
  <c r="F25" i="3"/>
  <c r="C17" i="3" s="1"/>
  <c r="F16" i="3" s="1"/>
  <c r="BJ24" i="3"/>
  <c r="BC24" i="3"/>
  <c r="AX24" i="3"/>
  <c r="R24" i="3"/>
  <c r="O24" i="3"/>
  <c r="N24" i="3"/>
  <c r="BJ23" i="3"/>
  <c r="CS22" i="3"/>
  <c r="CS23" i="3" s="1"/>
  <c r="CS24" i="3" s="1"/>
  <c r="CS25" i="3" s="1"/>
  <c r="CS26" i="3" s="1"/>
  <c r="CS27" i="3" s="1"/>
  <c r="BJ22" i="3"/>
  <c r="BJ27" i="3" s="1"/>
  <c r="BB22" i="3"/>
  <c r="S22" i="3"/>
  <c r="O22" i="3"/>
  <c r="S21" i="3"/>
  <c r="O21" i="3"/>
  <c r="BS20" i="3"/>
  <c r="BR20" i="3"/>
  <c r="BB20" i="3"/>
  <c r="W20" i="3"/>
  <c r="S20" i="3"/>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P15" i="3"/>
  <c r="S15" i="3" s="1"/>
  <c r="AL14" i="3"/>
  <c r="AE14" i="3"/>
  <c r="S14" i="3"/>
  <c r="R14" i="3"/>
  <c r="P14" i="3"/>
  <c r="K14" i="3"/>
  <c r="CT13" i="3"/>
  <c r="CT14" i="3" s="1"/>
  <c r="CT15" i="3" s="1"/>
  <c r="CT16" i="3" s="1"/>
  <c r="CT17" i="3" s="1"/>
  <c r="CT18" i="3" s="1"/>
  <c r="CT19" i="3" s="1"/>
  <c r="CT20" i="3" s="1"/>
  <c r="CT21" i="3" s="1"/>
  <c r="CT22" i="3" s="1"/>
  <c r="CT23" i="3" s="1"/>
  <c r="CT24" i="3" s="1"/>
  <c r="CT25" i="3" s="1"/>
  <c r="CT26" i="3" s="1"/>
  <c r="CT27" i="3" s="1"/>
  <c r="W13" i="3"/>
  <c r="S13" i="3"/>
  <c r="P13" i="3"/>
  <c r="S12" i="3"/>
  <c r="R12" i="3"/>
  <c r="P12" i="3"/>
  <c r="AD11" i="3"/>
  <c r="F213" i="3" s="1"/>
  <c r="S11" i="3"/>
  <c r="P11" i="3"/>
  <c r="V9" i="3"/>
  <c r="Q9" i="3"/>
  <c r="AJ8" i="3"/>
  <c r="P4" i="3" s="1"/>
  <c r="P6" i="3" s="1"/>
  <c r="T8" i="3"/>
  <c r="V7" i="3"/>
  <c r="T7" i="3"/>
  <c r="P106" i="3" s="1"/>
  <c r="N7" i="3"/>
  <c r="N10" i="3" s="1"/>
  <c r="C7" i="3"/>
  <c r="K13" i="3" s="1"/>
  <c r="N3" i="3"/>
  <c r="G3" i="3"/>
  <c r="C21" i="3" s="1"/>
  <c r="N2" i="3"/>
  <c r="X1" i="3"/>
  <c r="Y1" i="3" s="1"/>
  <c r="Y2" i="3" s="1"/>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1" i="4"/>
  <c r="E910" i="4" s="1"/>
  <c r="D910" i="4"/>
  <c r="B910" i="4"/>
  <c r="G909" i="4"/>
  <c r="E909" i="4"/>
  <c r="D909" i="4"/>
  <c r="B909" i="4"/>
  <c r="G908" i="4"/>
  <c r="D908" i="4"/>
  <c r="B908" i="4"/>
  <c r="G907" i="4"/>
  <c r="B907" i="4"/>
  <c r="B906" i="4"/>
  <c r="B911" i="4" s="1"/>
  <c r="G905" i="4"/>
  <c r="F904" i="4"/>
  <c r="F903" i="4"/>
  <c r="F902" i="4"/>
  <c r="C898" i="4"/>
  <c r="H882" i="4"/>
  <c r="H878" i="4"/>
  <c r="H877" i="4"/>
  <c r="H867" i="4"/>
  <c r="N855" i="4"/>
  <c r="M855" i="4"/>
  <c r="N854" i="4"/>
  <c r="M854" i="4"/>
  <c r="N853" i="4"/>
  <c r="M853" i="4"/>
  <c r="L853" i="4"/>
  <c r="M852" i="4"/>
  <c r="N851" i="4"/>
  <c r="N850" i="4"/>
  <c r="N856" i="4" s="1"/>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E807" i="4"/>
  <c r="BD807" i="4"/>
  <c r="BE806" i="4"/>
  <c r="BD806" i="4"/>
  <c r="L806" i="4"/>
  <c r="M768" i="4" s="1"/>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N752" i="4" s="1"/>
  <c r="R788" i="4"/>
  <c r="K788" i="4"/>
  <c r="K787" i="4"/>
  <c r="K786" i="4"/>
  <c r="BA785" i="4"/>
  <c r="K785" i="4"/>
  <c r="BA784" i="4"/>
  <c r="L783" i="4"/>
  <c r="R782" i="4"/>
  <c r="I775" i="4"/>
  <c r="N738" i="4" s="1"/>
  <c r="G919" i="4" s="1"/>
  <c r="AZ760" i="4"/>
  <c r="AB757" i="4"/>
  <c r="S757" i="4"/>
  <c r="N757" i="4"/>
  <c r="AG756" i="4"/>
  <c r="N756" i="4"/>
  <c r="AG755" i="4"/>
  <c r="AE754" i="4"/>
  <c r="Z754" i="4"/>
  <c r="W753" i="4"/>
  <c r="N753" i="4"/>
  <c r="M753" i="4"/>
  <c r="W752" i="4"/>
  <c r="AJ751" i="4"/>
  <c r="AJ752" i="4" s="1"/>
  <c r="N751" i="4"/>
  <c r="M751" i="4"/>
  <c r="N750" i="4"/>
  <c r="BG749" i="4"/>
  <c r="AD749" i="4"/>
  <c r="AC749" i="4"/>
  <c r="N749" i="4"/>
  <c r="M749" i="4"/>
  <c r="N748" i="4"/>
  <c r="AD747" i="4"/>
  <c r="AC747" i="4"/>
  <c r="S747" i="4"/>
  <c r="V747" i="4" s="1"/>
  <c r="AJ744" i="4"/>
  <c r="AJ745" i="4" s="1"/>
  <c r="BH742" i="4"/>
  <c r="BE742" i="4"/>
  <c r="AB742" i="4"/>
  <c r="Z742" i="4"/>
  <c r="BE741" i="4"/>
  <c r="AV741" i="4"/>
  <c r="W739" i="4"/>
  <c r="AF738" i="4"/>
  <c r="AE738" i="4"/>
  <c r="AE740" i="4" s="1"/>
  <c r="AX735" i="4"/>
  <c r="R735" i="4"/>
  <c r="O735" i="4"/>
  <c r="AS734" i="4"/>
  <c r="AW732" i="4"/>
  <c r="Y726" i="4"/>
  <c r="Y727" i="4" s="1"/>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S23" i="4" s="1"/>
  <c r="D228" i="4"/>
  <c r="C228" i="4"/>
  <c r="C227" i="4"/>
  <c r="C226" i="4"/>
  <c r="D225" i="4"/>
  <c r="C225" i="4"/>
  <c r="D224" i="4"/>
  <c r="C224" i="4"/>
  <c r="L223" i="4"/>
  <c r="I223" i="4" s="1"/>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7" i="4"/>
  <c r="F185" i="4" s="1"/>
  <c r="F186" i="4"/>
  <c r="C186"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O101" i="4"/>
  <c r="P101" i="4" s="1"/>
  <c r="Q101" i="4" s="1"/>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O94" i="4"/>
  <c r="P94" i="4" s="1"/>
  <c r="Q94" i="4" s="1"/>
  <c r="BJ93" i="4"/>
  <c r="BI93" i="4"/>
  <c r="O93" i="4"/>
  <c r="P93" i="4" s="1"/>
  <c r="Q93" i="4" s="1"/>
  <c r="BJ92" i="4"/>
  <c r="BI92" i="4"/>
  <c r="O92" i="4"/>
  <c r="P92" i="4" s="1"/>
  <c r="Q92" i="4" s="1"/>
  <c r="O91" i="4"/>
  <c r="P91" i="4" s="1"/>
  <c r="Q91" i="4" s="1"/>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AB42" i="4"/>
  <c r="BC24" i="4" s="1"/>
  <c r="AG36" i="4" s="1"/>
  <c r="N42" i="4"/>
  <c r="M42" i="4"/>
  <c r="AO41" i="4"/>
  <c r="AO42" i="4" s="1"/>
  <c r="AF41" i="4"/>
  <c r="AF42" i="4" s="1"/>
  <c r="BL40" i="4"/>
  <c r="P40" i="4"/>
  <c r="Q40" i="4" s="1"/>
  <c r="I40" i="4"/>
  <c r="I41" i="4" s="1"/>
  <c r="I42" i="4" s="1"/>
  <c r="I43" i="4" s="1"/>
  <c r="I44" i="4" s="1"/>
  <c r="I45" i="4" s="1"/>
  <c r="BL39" i="4"/>
  <c r="BL41" i="4" s="1"/>
  <c r="BL42" i="4" s="1"/>
  <c r="AI39" i="4"/>
  <c r="AH39" i="4"/>
  <c r="AE39" i="4"/>
  <c r="AE38" i="4" s="1"/>
  <c r="P39" i="4"/>
  <c r="O39" i="4"/>
  <c r="AG38" i="4"/>
  <c r="AI37" i="4"/>
  <c r="AH37" i="4"/>
  <c r="X37" i="4"/>
  <c r="AA37" i="4" s="1"/>
  <c r="K37" i="4"/>
  <c r="AQ36" i="4"/>
  <c r="L36" i="4"/>
  <c r="I35" i="4"/>
  <c r="H35" i="4"/>
  <c r="AO34" i="4"/>
  <c r="AO35" i="4" s="1"/>
  <c r="I34" i="4"/>
  <c r="U33" i="4"/>
  <c r="T33" i="4"/>
  <c r="BM32" i="4"/>
  <c r="BJ32" i="4"/>
  <c r="BA32" i="4"/>
  <c r="AG32" i="4"/>
  <c r="AE32" i="4"/>
  <c r="U32" i="4"/>
  <c r="BJ31" i="4"/>
  <c r="BA31" i="4"/>
  <c r="AO31" i="4"/>
  <c r="AP31" i="4" s="1"/>
  <c r="S30" i="4"/>
  <c r="E30" i="4"/>
  <c r="D30" i="4"/>
  <c r="C30" i="4"/>
  <c r="AY29" i="4"/>
  <c r="AB29" i="4"/>
  <c r="S29" i="4"/>
  <c r="F29" i="4"/>
  <c r="AK28" i="4"/>
  <c r="AJ28" i="4"/>
  <c r="AJ30" i="4" s="1"/>
  <c r="BJ26" i="4"/>
  <c r="BC26" i="4"/>
  <c r="AF27" i="4" s="1"/>
  <c r="AR27" i="4" s="1"/>
  <c r="E26" i="4"/>
  <c r="D26" i="4"/>
  <c r="DF25" i="4"/>
  <c r="BJ25" i="4"/>
  <c r="BC25" i="4"/>
  <c r="W25" i="4"/>
  <c r="T25" i="4"/>
  <c r="Q25" i="4"/>
  <c r="R24" i="4" s="1"/>
  <c r="P25" i="4"/>
  <c r="S25" i="4" s="1"/>
  <c r="N24" i="4"/>
  <c r="F25" i="4"/>
  <c r="BJ24" i="4"/>
  <c r="AX24" i="4"/>
  <c r="BJ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R5" i="4" s="1"/>
  <c r="AI17" i="4"/>
  <c r="B17" i="4"/>
  <c r="AB16" i="4"/>
  <c r="V22" i="4" s="1"/>
  <c r="U22" i="4" s="1"/>
  <c r="T16" i="4"/>
  <c r="S16" i="4"/>
  <c r="R16" i="4"/>
  <c r="Q16" i="4"/>
  <c r="W79" i="4" s="1"/>
  <c r="P16" i="4"/>
  <c r="G16" i="4"/>
  <c r="AV15" i="4"/>
  <c r="AV16" i="4" s="1"/>
  <c r="Y15" i="4"/>
  <c r="Y16" i="4" s="1"/>
  <c r="W15" i="4"/>
  <c r="P15" i="4"/>
  <c r="S15" i="4" s="1"/>
  <c r="AL14" i="4"/>
  <c r="AE14" i="4"/>
  <c r="I164" i="4" s="1"/>
  <c r="R14" i="4"/>
  <c r="P14" i="4"/>
  <c r="CT13" i="4"/>
  <c r="CT14" i="4" s="1"/>
  <c r="CT15" i="4" s="1"/>
  <c r="CT16" i="4" s="1"/>
  <c r="CT17" i="4" s="1"/>
  <c r="CT18" i="4" s="1"/>
  <c r="CT19" i="4" s="1"/>
  <c r="CT20" i="4" s="1"/>
  <c r="CT21" i="4" s="1"/>
  <c r="CT22" i="4" s="1"/>
  <c r="CT23" i="4" s="1"/>
  <c r="CT24" i="4" s="1"/>
  <c r="CT25" i="4" s="1"/>
  <c r="CT26" i="4" s="1"/>
  <c r="CT27" i="4" s="1"/>
  <c r="W13" i="4"/>
  <c r="S13" i="4"/>
  <c r="P13" i="4"/>
  <c r="S12" i="4"/>
  <c r="R12" i="4"/>
  <c r="P12" i="4"/>
  <c r="S14" i="4"/>
  <c r="AD11" i="4"/>
  <c r="P11" i="4"/>
  <c r="Q9" i="4"/>
  <c r="AJ8" i="4"/>
  <c r="P4" i="4" s="1"/>
  <c r="P6" i="4" s="1"/>
  <c r="T8" i="4"/>
  <c r="S11" i="4"/>
  <c r="V7" i="4"/>
  <c r="T7" i="4"/>
  <c r="C7" i="4"/>
  <c r="G3" i="4"/>
  <c r="X1" i="4"/>
  <c r="Y1" i="4" s="1"/>
  <c r="Y2" i="4" s="1"/>
  <c r="S1" i="4"/>
  <c r="H167" i="4" s="1"/>
  <c r="B5" i="1"/>
  <c r="B4" i="1"/>
  <c r="AU44" i="1"/>
  <c r="AV44" i="1"/>
  <c r="AV45" i="1"/>
  <c r="C39" i="1"/>
  <c r="C40" i="1"/>
  <c r="E906" i="4" l="1"/>
  <c r="BD808" i="3"/>
  <c r="V8" i="3"/>
  <c r="F30" i="3"/>
  <c r="F31" i="3" s="1"/>
  <c r="V8" i="4"/>
  <c r="E912" i="4"/>
  <c r="N8" i="3"/>
  <c r="N25" i="3" s="1"/>
  <c r="H193" i="3"/>
  <c r="E909" i="3"/>
  <c r="Q39" i="4"/>
  <c r="R39" i="4" s="1"/>
  <c r="O36" i="4" s="1"/>
  <c r="AE750" i="3"/>
  <c r="AD750" i="3" s="1"/>
  <c r="E906" i="3"/>
  <c r="E908" i="4"/>
  <c r="Q39" i="3"/>
  <c r="H154" i="4"/>
  <c r="G182" i="4" s="1"/>
  <c r="BF50" i="4"/>
  <c r="AF25" i="4" s="1"/>
  <c r="F182" i="4"/>
  <c r="F183" i="4"/>
  <c r="G945" i="4"/>
  <c r="E910" i="3"/>
  <c r="F213" i="4"/>
  <c r="F184" i="4"/>
  <c r="AJ40" i="3"/>
  <c r="AI40" i="3" s="1"/>
  <c r="BL41" i="3"/>
  <c r="BL42" i="3" s="1"/>
  <c r="F15" i="3"/>
  <c r="F188" i="4"/>
  <c r="O7" i="3"/>
  <c r="O19" i="3" s="1"/>
  <c r="N757" i="3"/>
  <c r="AD738" i="3"/>
  <c r="AA738" i="3"/>
  <c r="AB747" i="3" s="1"/>
  <c r="I779" i="3" s="1"/>
  <c r="W33" i="3"/>
  <c r="T30" i="3" s="1"/>
  <c r="D135" i="3" s="1"/>
  <c r="F32" i="3"/>
  <c r="F33" i="3" s="1"/>
  <c r="N755" i="3"/>
  <c r="F146" i="3"/>
  <c r="G145" i="3" s="1"/>
  <c r="G142" i="3" s="1"/>
  <c r="N758" i="3"/>
  <c r="AA737" i="3"/>
  <c r="AM737" i="3" s="1"/>
  <c r="P106" i="4"/>
  <c r="BJ39" i="4"/>
  <c r="BA44" i="4"/>
  <c r="F26" i="3"/>
  <c r="J66" i="3" s="1"/>
  <c r="K66" i="3" s="1"/>
  <c r="C18" i="3" s="1"/>
  <c r="C37" i="3" s="1"/>
  <c r="V32" i="3"/>
  <c r="W32" i="3" s="1"/>
  <c r="T29" i="3" s="1"/>
  <c r="D134" i="3" s="1"/>
  <c r="R39" i="3"/>
  <c r="O36" i="3" s="1"/>
  <c r="C951" i="3"/>
  <c r="C950" i="3"/>
  <c r="AE746" i="4"/>
  <c r="AD746" i="4" s="1"/>
  <c r="E907" i="4"/>
  <c r="D227" i="3"/>
  <c r="AJ36" i="3"/>
  <c r="Q40" i="3"/>
  <c r="R40" i="3" s="1"/>
  <c r="O37" i="3" s="1"/>
  <c r="N766" i="3"/>
  <c r="AJ36" i="4"/>
  <c r="N758" i="4"/>
  <c r="BD808" i="4"/>
  <c r="BD809" i="4" s="1"/>
  <c r="J797" i="3"/>
  <c r="K77" i="3"/>
  <c r="M49" i="3"/>
  <c r="BF20" i="4"/>
  <c r="BF26" i="4" s="1"/>
  <c r="BM20" i="3"/>
  <c r="BM26" i="3" s="1"/>
  <c r="I902" i="3"/>
  <c r="BN20" i="3"/>
  <c r="BU24" i="3"/>
  <c r="BU22" i="3"/>
  <c r="BU27" i="3" s="1"/>
  <c r="BU26" i="3"/>
  <c r="BL20" i="3"/>
  <c r="BJ20" i="3"/>
  <c r="BK19" i="3" s="1"/>
  <c r="BI19" i="3"/>
  <c r="BF20" i="3"/>
  <c r="BF25" i="3" s="1"/>
  <c r="BS21" i="3"/>
  <c r="BS23" i="3" s="1"/>
  <c r="BM23" i="3"/>
  <c r="BM35" i="3"/>
  <c r="BM33" i="3" s="1"/>
  <c r="BN33" i="3" s="1"/>
  <c r="BM24" i="3"/>
  <c r="BM22" i="3"/>
  <c r="BM25" i="3"/>
  <c r="D949" i="3"/>
  <c r="D950" i="3" s="1"/>
  <c r="K77" i="4"/>
  <c r="F146" i="4"/>
  <c r="G145" i="4" s="1"/>
  <c r="G142" i="4" s="1"/>
  <c r="J39" i="3"/>
  <c r="P30" i="3"/>
  <c r="P31" i="3" s="1"/>
  <c r="P32" i="3" s="1"/>
  <c r="P33" i="3" s="1"/>
  <c r="Q29" i="3" s="1"/>
  <c r="Q30" i="3" s="1"/>
  <c r="F26" i="4"/>
  <c r="C17" i="4"/>
  <c r="F16" i="4" s="1"/>
  <c r="F30" i="4"/>
  <c r="F31" i="4" s="1"/>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M34" i="3"/>
  <c r="BN34" i="3" s="1"/>
  <c r="O25" i="3"/>
  <c r="F14" i="3"/>
  <c r="C10" i="3" s="1"/>
  <c r="J187" i="3"/>
  <c r="U21" i="3"/>
  <c r="BE26" i="3"/>
  <c r="BE24" i="3"/>
  <c r="BE25" i="3"/>
  <c r="BE22" i="3"/>
  <c r="BE27" i="3" s="1"/>
  <c r="AG36" i="3"/>
  <c r="AI28" i="3"/>
  <c r="AF28" i="3"/>
  <c r="AG37" i="3" s="1"/>
  <c r="AI36" i="3"/>
  <c r="M742" i="3"/>
  <c r="M756" i="3" s="1"/>
  <c r="BA43" i="3"/>
  <c r="AF25" i="3" s="1"/>
  <c r="N81" i="3"/>
  <c r="M169" i="3" s="1"/>
  <c r="V22" i="3"/>
  <c r="U22" i="3" s="1"/>
  <c r="BP22" i="3"/>
  <c r="BL23" i="3"/>
  <c r="BP24" i="3"/>
  <c r="BP26" i="3"/>
  <c r="AR719" i="3"/>
  <c r="AR718" i="3" s="1"/>
  <c r="AY720" i="3" s="1"/>
  <c r="G960" i="3"/>
  <c r="AV742" i="3"/>
  <c r="BP23" i="3"/>
  <c r="X22" i="3"/>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J39" i="4"/>
  <c r="P30" i="4"/>
  <c r="CS24" i="4"/>
  <c r="CS25" i="4" s="1"/>
  <c r="CS26" i="4" s="1"/>
  <c r="CS27" i="4" s="1"/>
  <c r="BN20" i="4"/>
  <c r="BP22" i="4"/>
  <c r="BP23" i="4"/>
  <c r="BL24" i="4"/>
  <c r="BM25" i="4"/>
  <c r="AI28" i="4"/>
  <c r="BM35" i="4"/>
  <c r="AW16" i="4"/>
  <c r="AW15" i="4" s="1"/>
  <c r="AV17" i="4" s="1"/>
  <c r="N81" i="4"/>
  <c r="M169" i="4" s="1"/>
  <c r="AB43" i="4"/>
  <c r="R19" i="4"/>
  <c r="V21" i="4"/>
  <c r="BM24" i="4"/>
  <c r="BE25" i="4"/>
  <c r="BM26" i="4"/>
  <c r="H779" i="4"/>
  <c r="H780" i="4"/>
  <c r="P107" i="4"/>
  <c r="J188" i="4" s="1"/>
  <c r="BM22" i="4"/>
  <c r="O24" i="4"/>
  <c r="BP25" i="4"/>
  <c r="BC27" i="4"/>
  <c r="AZ38" i="4" s="1"/>
  <c r="V32" i="4"/>
  <c r="W32" i="4" s="1"/>
  <c r="T29" i="4" s="1"/>
  <c r="D134" i="4" s="1"/>
  <c r="AY32" i="4"/>
  <c r="AY36" i="4" s="1"/>
  <c r="AY34" i="4" s="1"/>
  <c r="V33" i="4"/>
  <c r="W33" i="4" s="1"/>
  <c r="T30" i="4" s="1"/>
  <c r="D135" i="4" s="1"/>
  <c r="AI36" i="4"/>
  <c r="R40" i="4"/>
  <c r="O37" i="4" s="1"/>
  <c r="BK19"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B748" i="4"/>
  <c r="BA760" i="4"/>
  <c r="BA754" i="4"/>
  <c r="C951" i="4"/>
  <c r="AU40" i="1"/>
  <c r="AU39" i="1"/>
  <c r="AW44" i="1"/>
  <c r="AX44" i="1" s="1"/>
  <c r="F15" i="1" s="1"/>
  <c r="AW45" i="1"/>
  <c r="AX45" i="1" s="1"/>
  <c r="F16" i="1" s="1"/>
  <c r="D951" i="3" l="1"/>
  <c r="D946" i="3" s="1"/>
  <c r="BE26" i="4"/>
  <c r="BF22" i="4"/>
  <c r="BF27" i="4" s="1"/>
  <c r="BF25" i="4"/>
  <c r="BS22" i="3"/>
  <c r="BS27" i="3" s="1"/>
  <c r="BF24" i="4"/>
  <c r="BF23" i="4"/>
  <c r="BE24" i="4"/>
  <c r="BE22" i="4"/>
  <c r="BE27" i="4" s="1"/>
  <c r="BJ29" i="3"/>
  <c r="BM738" i="4"/>
  <c r="F143" i="3"/>
  <c r="F205" i="4"/>
  <c r="Q19" i="4"/>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E964" i="4"/>
  <c r="AK746" i="4"/>
  <c r="BK28" i="4"/>
  <c r="BK20" i="4"/>
  <c r="H786" i="4"/>
  <c r="AI29" i="4"/>
  <c r="T9" i="4"/>
  <c r="BN23" i="4"/>
  <c r="BN22" i="4"/>
  <c r="BN27" i="4" s="1"/>
  <c r="BN29" i="4" s="1"/>
  <c r="BV27" i="4" s="1"/>
  <c r="BN26" i="4"/>
  <c r="BN24" i="4"/>
  <c r="BN25" i="4"/>
  <c r="Q8" i="4"/>
  <c r="R10" i="4"/>
  <c r="H789" i="4"/>
  <c r="BK738" i="4" l="1"/>
  <c r="BH739" i="4"/>
  <c r="BH740" i="4" s="1"/>
  <c r="BP28" i="3"/>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30" i="3" s="1"/>
  <c r="F190" i="3" s="1"/>
  <c r="BK26" i="3"/>
  <c r="BK24" i="3"/>
  <c r="BK22" i="3"/>
  <c r="BK27" i="3" s="1"/>
  <c r="BK23" i="3"/>
  <c r="BH743" i="3"/>
  <c r="BI743" i="3" s="1"/>
  <c r="BH744" i="3"/>
  <c r="BI744" i="3" s="1"/>
  <c r="Z816" i="3"/>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BJ19" i="3" l="1"/>
  <c r="R13" i="3"/>
  <c r="R23" i="3" s="1"/>
  <c r="Y822" i="3"/>
  <c r="Z822" i="3" s="1"/>
  <c r="Y821" i="3"/>
  <c r="O713" i="3"/>
  <c r="O723" i="3" s="1"/>
  <c r="O724" i="3" s="1"/>
  <c r="F963" i="3"/>
  <c r="P708" i="3"/>
  <c r="P713" i="3"/>
  <c r="E947" i="3"/>
  <c r="T19" i="3"/>
  <c r="T24" i="3"/>
  <c r="R15" i="3"/>
  <c r="W90" i="3"/>
  <c r="BB29" i="3"/>
  <c r="AV14" i="3"/>
  <c r="AJ33" i="3"/>
  <c r="BC90" i="3" s="1"/>
  <c r="BB90"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69" i="4" l="1"/>
  <c r="BB88" i="3"/>
  <c r="BP31" i="3" s="1"/>
  <c r="BM31" i="3" s="1"/>
  <c r="BB89" i="3"/>
  <c r="M770" i="4"/>
  <c r="M771" i="4" s="1"/>
  <c r="R26" i="3"/>
  <c r="R25" i="3"/>
  <c r="R27" i="3" s="1"/>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T86" i="4"/>
  <c r="U86" i="4" s="1"/>
  <c r="V86" i="4" s="1"/>
  <c r="N96" i="4"/>
  <c r="R86" i="4"/>
  <c r="R87" i="4" s="1"/>
  <c r="L130" i="4"/>
  <c r="M182" i="4"/>
  <c r="J219" i="4" s="1"/>
  <c r="L131" i="4"/>
  <c r="S70" i="4" l="1"/>
  <c r="M183" i="4"/>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Q717" i="4"/>
  <c r="BE722" i="4"/>
  <c r="AE743" i="4"/>
  <c r="AW798" i="4" s="1"/>
  <c r="BK741" i="4" s="1"/>
  <c r="BH741" i="4" s="1"/>
  <c r="R800" i="4"/>
  <c r="AW739" i="4"/>
  <c r="AX800" i="3" l="1"/>
  <c r="AW800" i="3" s="1"/>
  <c r="AX800" i="4"/>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00000000-0006-0000-0100-00000100000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00000000-0006-0000-0100-000002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00000000-0006-0000-0100-000003000000}">
      <text>
        <r>
          <rPr>
            <b/>
            <sz val="8"/>
            <color indexed="81"/>
            <rFont val="Tahoma"/>
            <family val="2"/>
          </rPr>
          <t xml:space="preserve"> סכומים אלו  צריכים 
להתאים לתלוש השכר ממנו הזנת את הנתונים </t>
        </r>
      </text>
    </comment>
    <comment ref="O6" authorId="0" shapeId="0" xr:uid="{00000000-0006-0000-0100-000004000000}">
      <text>
        <r>
          <rPr>
            <b/>
            <sz val="8"/>
            <color indexed="81"/>
            <rFont val="Tahoma"/>
            <family val="2"/>
          </rPr>
          <t xml:space="preserve"> סכומים אלו  צריכים 
להתאים לתלוש השכר ממנו הזנת את הנתונים </t>
        </r>
      </text>
    </comment>
    <comment ref="I7" authorId="0" shapeId="0" xr:uid="{00000000-0006-0000-0100-000005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00000000-0006-0000-0100-00000600000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00000000-0006-0000-0100-00000700000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00000000-0006-0000-0100-000008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00000000-0006-0000-0100-00000900000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00000000-0006-0000-0100-00000A00000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00000000-0006-0000-0100-00000B00000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00000000-0006-0000-0100-00000C00000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00000000-0006-0000-0100-00000D000000}">
      <text>
        <r>
          <rPr>
            <sz val="8"/>
            <color indexed="81"/>
            <rFont val="Tahoma"/>
            <family val="2"/>
          </rPr>
          <t xml:space="preserve">מבנה תאריך :
    dd/mm/yyyy
</t>
        </r>
      </text>
    </comment>
    <comment ref="AA20" authorId="0" shapeId="0" xr:uid="{00000000-0006-0000-0100-00000E00000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00000000-0006-0000-0100-00000F000000}">
      <text>
        <r>
          <rPr>
            <sz val="8"/>
            <color indexed="81"/>
            <rFont val="Tahoma"/>
            <family val="2"/>
          </rPr>
          <t xml:space="preserve">מבנה תאריך :
    dd/mm/yyyy
</t>
        </r>
      </text>
    </comment>
    <comment ref="AA21" authorId="0" shapeId="0" xr:uid="{00000000-0006-0000-0100-00001000000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00000000-0006-0000-0100-000011000000}">
      <text>
        <r>
          <rPr>
            <sz val="8"/>
            <color indexed="81"/>
            <rFont val="Tahoma"/>
            <family val="2"/>
          </rPr>
          <t xml:space="preserve">מבנה תאריך :
    dd/mm/yyyy
</t>
        </r>
      </text>
    </comment>
    <comment ref="BC24" authorId="0" shapeId="0" xr:uid="{00000000-0006-0000-0100-000012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00000000-0006-0000-0100-00001300000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0000000-0006-0000-0100-000014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0000000-0006-0000-0100-00001500000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00000000-0006-0000-0100-00001600000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00000000-0006-0000-0100-000017000000}">
      <text>
        <r>
          <rPr>
            <sz val="8"/>
            <color indexed="81"/>
            <rFont val="Tahoma"/>
            <family val="2"/>
          </rPr>
          <t xml:space="preserve"> 
     בטבלה יופיעו נתונים
     רק לאחר  שתקליד מספר      חודשי חל"ת לרכישה!
 (בתא שמעל)
</t>
        </r>
      </text>
    </comment>
    <comment ref="BK39" authorId="0" shapeId="0" xr:uid="{00000000-0006-0000-0100-00001800000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00000000-0006-0000-0100-00001900000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00000000-0006-0000-0100-00001A00000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00000000-0006-0000-0100-00001B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00000000-0006-0000-0100-00001C000000}">
      <text>
        <r>
          <rPr>
            <sz val="8"/>
            <color indexed="81"/>
            <rFont val="Tahoma"/>
            <family val="2"/>
          </rPr>
          <t xml:space="preserve">
 מועד הפרישה כפי 
 שהקשת בסימולטור
</t>
        </r>
      </text>
    </comment>
    <comment ref="AA44" authorId="0" shapeId="0" xr:uid="{00000000-0006-0000-0100-00001D00000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00000000-0006-0000-0100-00001E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00000000-0006-0000-0100-00001F00000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00000000-0006-0000-0100-000020000000}">
      <text>
        <r>
          <rPr>
            <sz val="8"/>
            <color indexed="81"/>
            <rFont val="Tahoma"/>
            <family val="2"/>
          </rPr>
          <t xml:space="preserve">
   משמש  לחישוב מענק יובל  
</t>
        </r>
      </text>
    </comment>
    <comment ref="BF64" authorId="0" shapeId="0" xr:uid="{00000000-0006-0000-0100-00002100000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00000000-0006-0000-0100-000022000000}">
      <text>
        <r>
          <rPr>
            <sz val="8"/>
            <color indexed="81"/>
            <rFont val="Tahoma"/>
            <family val="2"/>
          </rPr>
          <t xml:space="preserve">יכלל כרכיב לפנסיה 
 רק למורה  שחינך בשנה אחרונה שלפני הפרישה
</t>
        </r>
      </text>
    </comment>
    <comment ref="BF66" authorId="0" shapeId="0" xr:uid="{00000000-0006-0000-0100-00002300000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00000000-0006-0000-0100-00002400000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00000000-0006-0000-0100-00002500000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00000000-0006-0000-0100-00002600000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00000000-0006-0000-0100-00002700000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00000000-0006-0000-0100-00002800000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00000000-0006-0000-0100-00002900000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00000000-0006-0000-0100-00002A00000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00000000-0006-0000-0100-00002B00000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00000000-0006-0000-0100-00002C00000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00000000-0006-0000-0100-00002D00000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00000000-0006-0000-0100-00002E00000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00000000-0006-0000-0100-00002F00000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00000000-0006-0000-0100-00003000000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00000000-0006-0000-0100-00003100000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00000000-0006-0000-0100-00003200000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00000000-0006-0000-0100-000033000000}">
      <text>
        <r>
          <rPr>
            <sz val="8"/>
            <color indexed="81"/>
            <rFont val="Tahoma"/>
            <family val="2"/>
          </rPr>
          <t xml:space="preserve">
הדרגה שקבלת  מיד עם
כניסתך  לאופק חדש  , בעת 
בצוע ההמרה !
</t>
        </r>
      </text>
    </comment>
    <comment ref="I163" authorId="0" shapeId="0" xr:uid="{00000000-0006-0000-0100-00003400000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00000000-0006-0000-0100-00003500000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00000000-0006-0000-0100-00003600000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00000000-0006-0000-0100-00003700000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00000000-0006-0000-0100-00003800000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00000000-0006-0000-0100-00003900000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00000000-0006-0000-0100-00003A00000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00000000-0006-0000-0100-00003B00000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00000000-0006-0000-0100-00003C00000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00000000-0006-0000-0100-00003D00000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00000000-0006-0000-0100-00003E00000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00000000-0006-0000-0100-00003F00000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0000000-0006-0000-0100-000040000000}">
      <text>
        <r>
          <rPr>
            <sz val="8"/>
            <color indexed="81"/>
            <rFont val="Tahoma"/>
            <family val="2"/>
          </rPr>
          <t xml:space="preserve"> 
     בטבלה יופיעו נתונים
     רק לאחר  שתקליד מספר      חודשי חל"ת לרכישה!
 (בתא  H7)
</t>
        </r>
      </text>
    </comment>
    <comment ref="G183" authorId="0" shapeId="0" xr:uid="{00000000-0006-0000-0100-00004100000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00000000-0006-0000-0100-00004200000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0000000-0006-0000-0100-000043000000}">
      <text>
        <r>
          <rPr>
            <b/>
            <sz val="8"/>
            <color indexed="81"/>
            <rFont val="Tahoma"/>
            <family val="2"/>
          </rPr>
          <t xml:space="preserve">
סכום חד פעמי שתקבל  עם פרישתך  (החישוב  במסלול 
פריסה  ועפ"י מדרגות מס    
       נוכחיות )</t>
        </r>
      </text>
    </comment>
    <comment ref="G201" authorId="0" shapeId="0" xr:uid="{00000000-0006-0000-0100-00004400000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00000000-0006-0000-0100-00004500000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00000000-0006-0000-0100-00004600000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00000000-0006-0000-0100-000047000000}">
      <text>
        <r>
          <rPr>
            <sz val="8"/>
            <color indexed="81"/>
            <rFont val="Tahoma"/>
            <family val="2"/>
          </rPr>
          <t xml:space="preserve">אם קבלת ערב הרפורמה 
אזי   החישוב  כדלקמן:
  43%   
  כפול שיעור המשרה בהדרכה               ערב הפרישה      
</t>
        </r>
      </text>
    </comment>
    <comment ref="D231" authorId="0" shapeId="0" xr:uid="{00000000-0006-0000-0100-000048000000}">
      <text>
        <r>
          <rPr>
            <sz val="8"/>
            <color indexed="81"/>
            <rFont val="Tahoma"/>
            <family val="2"/>
          </rPr>
          <t xml:space="preserve">שיעור גמול חינוך מיוחד 
במועד הפרישה
באחוזים   מוכפל 
בשעור המשרה ערב הפרישה
</t>
        </r>
      </text>
    </comment>
    <comment ref="O705" authorId="0" shapeId="0" xr:uid="{00000000-0006-0000-0100-00004900000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00000000-0006-0000-0100-00004A00000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00000000-0006-0000-0100-00004B00000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00000000-0006-0000-0100-00004C00000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00000000-0006-0000-0100-00004D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00000000-0006-0000-0100-00004E00000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0000000-0006-0000-0100-00004F000000}">
      <text>
        <r>
          <rPr>
            <sz val="8"/>
            <color indexed="81"/>
            <rFont val="Tahoma"/>
            <family val="2"/>
          </rPr>
          <t xml:space="preserve">מבנה תאריך :
    dd/mm/yyyy
</t>
        </r>
      </text>
    </comment>
    <comment ref="AL723" authorId="0" shapeId="0" xr:uid="{00000000-0006-0000-0100-000050000000}">
      <text>
        <r>
          <rPr>
            <sz val="8"/>
            <color indexed="81"/>
            <rFont val="Tahoma"/>
            <family val="2"/>
          </rPr>
          <t xml:space="preserve">מבנה תאריך :
    dd/mm/yyyy
</t>
        </r>
      </text>
    </comment>
    <comment ref="V724" authorId="0" shapeId="0" xr:uid="{00000000-0006-0000-0100-00005100000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00000000-0006-0000-0100-000052000000}">
      <text>
        <r>
          <rPr>
            <sz val="8"/>
            <color indexed="81"/>
            <rFont val="Tahoma"/>
            <family val="2"/>
          </rPr>
          <t xml:space="preserve">מבנה תאריך :
    dd/mm/yyyy
</t>
        </r>
      </text>
    </comment>
    <comment ref="AX734" authorId="0" shapeId="0" xr:uid="{00000000-0006-0000-0100-000053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00000000-0006-0000-0100-00005400000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00000000-0006-0000-0100-000055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00000000-0006-0000-0100-00005600000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00000000-0006-0000-0100-00005700000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00000000-0006-0000-0100-000058000000}">
      <text>
        <r>
          <rPr>
            <sz val="8"/>
            <color indexed="81"/>
            <rFont val="Tahoma"/>
            <family val="2"/>
          </rPr>
          <t xml:space="preserve"> 
     בטבלה יופיעו נתונים
     רק לאחר  שתקליד מספר      חודשי חל"ת לרכישה!
 (בתא שמעל)
</t>
        </r>
      </text>
    </comment>
    <comment ref="BF749" authorId="0" shapeId="0" xr:uid="{00000000-0006-0000-0100-00005900000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00000000-0006-0000-0100-00005A00000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00000000-0006-0000-0100-00005B00000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00000000-0006-0000-0100-00005C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00000000-0006-0000-0100-00005D000000}">
      <text>
        <r>
          <rPr>
            <sz val="8"/>
            <color indexed="81"/>
            <rFont val="Tahoma"/>
            <family val="2"/>
          </rPr>
          <t xml:space="preserve">
 מועד הפרישה כפי 
 שהקשת בסימולטור
</t>
        </r>
      </text>
    </comment>
    <comment ref="V754" authorId="0" shapeId="0" xr:uid="{00000000-0006-0000-0100-00005E00000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0000000-0006-0000-0100-00005F000000}">
      <text>
        <r>
          <rPr>
            <sz val="8"/>
            <color indexed="81"/>
            <rFont val="Tahoma"/>
            <family val="2"/>
          </rPr>
          <t xml:space="preserve">
   משמש  לחישוב מענק יובל  
</t>
        </r>
      </text>
    </comment>
    <comment ref="BA774" authorId="0" shapeId="0" xr:uid="{00000000-0006-0000-0100-00006000000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00000000-0006-0000-0100-000061000000}">
      <text>
        <r>
          <rPr>
            <sz val="8"/>
            <color indexed="81"/>
            <rFont val="Tahoma"/>
            <family val="2"/>
          </rPr>
          <t xml:space="preserve">יכלל כרכיב לפנסיה 
 רק למורה  שחינך בשנה אחרונה שלפני הפרישה
</t>
        </r>
      </text>
    </comment>
    <comment ref="H776" authorId="0" shapeId="0" xr:uid="{00000000-0006-0000-0100-00006200000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000000-0006-0000-0100-00006300000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00000000-0006-0000-0100-00006400000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0000000-0006-0000-0100-000065000000}">
      <text>
        <r>
          <rPr>
            <b/>
            <sz val="8"/>
            <color indexed="81"/>
            <rFont val="Tahoma"/>
            <family val="2"/>
          </rPr>
          <t xml:space="preserve"> סכומים אלו  צריכים 
להתאים לתלוש השכר ממנו הזנת את הנתונים </t>
        </r>
      </text>
    </comment>
    <comment ref="BA778" authorId="0" shapeId="0" xr:uid="{00000000-0006-0000-0100-00006600000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00000000-0006-0000-0100-00006700000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00000000-0006-0000-0100-00006800000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00000000-0006-0000-0100-00006900000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00000000-0006-0000-0100-00006A00000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00000000-0006-0000-0100-00006B00000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0000000-0006-0000-0100-00006C00000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00000000-0006-0000-0100-00006D00000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00000000-0006-0000-0100-00006E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00000000-0006-0000-0100-00006F00000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00000000-0006-0000-0100-00007000000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00000000-0006-0000-0100-00007100000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00000000-0006-0000-0100-00007200000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00000000-0006-0000-0100-00007300000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00000000-0006-0000-0100-000074000000}">
      <text>
        <r>
          <rPr>
            <b/>
            <sz val="8"/>
            <color indexed="81"/>
            <rFont val="Tahoma"/>
            <family val="2"/>
          </rPr>
          <t xml:space="preserve">
סכום חד פעמי שתקבל  עם פרישתך  (החישוב  במסלול 
פריסה  ועפ"י מדרגות מס    
       נוכחיות )</t>
        </r>
      </text>
    </comment>
    <comment ref="F911" authorId="0" shapeId="0" xr:uid="{00000000-0006-0000-0100-00007500000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00000000-0006-0000-0100-00007600000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00000000-0006-0000-0100-00007700000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00000000-0006-0000-0100-00007800000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00000000-0006-0000-0100-00007900000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00000000-0006-0000-0100-00007A00000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00000000-0006-0000-0100-00007B000000}">
      <text>
        <r>
          <rPr>
            <sz val="8"/>
            <color indexed="81"/>
            <rFont val="Tahoma"/>
            <family val="2"/>
          </rPr>
          <t xml:space="preserve">אם קבלת ערב הרפורמה 
אזי   החישוב  כדלקמן:
  43%   
  כפול שיעור המשרה בהדרכה               ערב הפרישה      
</t>
        </r>
      </text>
    </comment>
    <comment ref="D943" authorId="0" shapeId="0" xr:uid="{00000000-0006-0000-0100-00007C000000}">
      <text>
        <r>
          <rPr>
            <sz val="8"/>
            <color indexed="81"/>
            <rFont val="Tahoma"/>
            <family val="2"/>
          </rPr>
          <t xml:space="preserve">שיעור גמול חינוך מיוחד 
במועד הפרישה
באחוזים   מוכפל 
בשעור המשרה ערב הפרישה
</t>
        </r>
      </text>
    </comment>
    <comment ref="G960" authorId="0" shapeId="0" xr:uid="{00000000-0006-0000-0100-00007D00000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00000000-0006-0000-0100-00007E00000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00000000-0006-0000-0100-00007F00000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00000000-0006-0000-0100-00008000000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00000000-0006-0000-0100-00008100000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00000000-0006-0000-0100-00008200000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00000000-0006-0000-0100-00008300000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00000000-0006-0000-0100-00008400000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00000000-0006-0000-0100-00008500000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00000000-0006-0000-0100-00008600000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00000000-0006-0000-0100-00008700000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עזרא נפתלי</author>
    <author>techn</author>
  </authors>
  <commentList>
    <comment ref="T2" authorId="0" shapeId="0" xr:uid="{00000000-0006-0000-0200-00000100000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xr:uid="{00000000-0006-0000-0200-000002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xr:uid="{00000000-0006-0000-0200-000003000000}">
      <text>
        <r>
          <rPr>
            <b/>
            <sz val="8"/>
            <color indexed="81"/>
            <rFont val="Tahoma"/>
            <family val="2"/>
          </rPr>
          <t xml:space="preserve"> סכומים אלו  צריכים 
להתאים לתלוש השכר ממנו הזנת את הנתונים </t>
        </r>
      </text>
    </comment>
    <comment ref="O6" authorId="0" shapeId="0" xr:uid="{00000000-0006-0000-0200-000004000000}">
      <text>
        <r>
          <rPr>
            <b/>
            <sz val="8"/>
            <color indexed="81"/>
            <rFont val="Tahoma"/>
            <family val="2"/>
          </rPr>
          <t xml:space="preserve"> סכומים אלו  צריכים 
להתאים לתלוש השכר ממנו הזנת את הנתונים </t>
        </r>
      </text>
    </comment>
    <comment ref="I7" authorId="0" shapeId="0" xr:uid="{00000000-0006-0000-0200-000005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xr:uid="{00000000-0006-0000-0200-00000600000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xr:uid="{00000000-0006-0000-0200-00000700000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xr:uid="{00000000-0006-0000-0200-000008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xr:uid="{00000000-0006-0000-0200-00000900000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xr:uid="{00000000-0006-0000-0200-00000A00000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xr:uid="{00000000-0006-0000-0200-00000B00000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xr:uid="{00000000-0006-0000-0200-00000C00000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xr:uid="{00000000-0006-0000-0200-00000D000000}">
      <text>
        <r>
          <rPr>
            <sz val="8"/>
            <color indexed="81"/>
            <rFont val="Tahoma"/>
            <family val="2"/>
          </rPr>
          <t xml:space="preserve">מבנה תאריך :
    dd/mm/yyyy
</t>
        </r>
      </text>
    </comment>
    <comment ref="AA20" authorId="0" shapeId="0" xr:uid="{00000000-0006-0000-0200-00000E00000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xr:uid="{00000000-0006-0000-0200-00000F000000}">
      <text>
        <r>
          <rPr>
            <sz val="8"/>
            <color indexed="81"/>
            <rFont val="Tahoma"/>
            <family val="2"/>
          </rPr>
          <t xml:space="preserve">מבנה תאריך :
    dd/mm/yyyy
</t>
        </r>
      </text>
    </comment>
    <comment ref="AA21" authorId="0" shapeId="0" xr:uid="{00000000-0006-0000-0200-00001000000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xr:uid="{00000000-0006-0000-0200-000011000000}">
      <text>
        <r>
          <rPr>
            <sz val="8"/>
            <color indexed="81"/>
            <rFont val="Tahoma"/>
            <family val="2"/>
          </rPr>
          <t xml:space="preserve">מבנה תאריך :
    dd/mm/yyyy
</t>
        </r>
      </text>
    </comment>
    <comment ref="BC24" authorId="0" shapeId="0" xr:uid="{00000000-0006-0000-0200-000012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xr:uid="{00000000-0006-0000-0200-00001300000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xr:uid="{00000000-0006-0000-0200-000014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xr:uid="{00000000-0006-0000-0200-00001500000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xr:uid="{00000000-0006-0000-0200-00001600000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xr:uid="{00000000-0006-0000-0200-000017000000}">
      <text>
        <r>
          <rPr>
            <sz val="8"/>
            <color indexed="81"/>
            <rFont val="Tahoma"/>
            <family val="2"/>
          </rPr>
          <t xml:space="preserve"> 
     בטבלה יופיעו נתונים
     רק לאחר  שתקליד מספר      חודשי חל"ת לרכישה!
 (בתא שמעל)
</t>
        </r>
      </text>
    </comment>
    <comment ref="BK39" authorId="0" shapeId="0" xr:uid="{00000000-0006-0000-0200-00001800000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xr:uid="{00000000-0006-0000-0200-00001900000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xr:uid="{00000000-0006-0000-0200-00001A00000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xr:uid="{00000000-0006-0000-0200-00001B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xr:uid="{00000000-0006-0000-0200-00001C000000}">
      <text>
        <r>
          <rPr>
            <sz val="8"/>
            <color indexed="81"/>
            <rFont val="Tahoma"/>
            <family val="2"/>
          </rPr>
          <t xml:space="preserve">
 מועד הפרישה כפי 
 שהקשת בסימולטור
</t>
        </r>
      </text>
    </comment>
    <comment ref="AA44" authorId="0" shapeId="0" xr:uid="{00000000-0006-0000-0200-00001D00000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xr:uid="{00000000-0006-0000-0200-00001E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xr:uid="{00000000-0006-0000-0200-00001F00000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xr:uid="{00000000-0006-0000-0200-000020000000}">
      <text>
        <r>
          <rPr>
            <sz val="8"/>
            <color indexed="81"/>
            <rFont val="Tahoma"/>
            <family val="2"/>
          </rPr>
          <t xml:space="preserve">
   משמש  לחישוב מענק יובל  
</t>
        </r>
      </text>
    </comment>
    <comment ref="BF64" authorId="0" shapeId="0" xr:uid="{00000000-0006-0000-0200-00002100000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xr:uid="{00000000-0006-0000-0200-000022000000}">
      <text>
        <r>
          <rPr>
            <sz val="8"/>
            <color indexed="81"/>
            <rFont val="Tahoma"/>
            <family val="2"/>
          </rPr>
          <t xml:space="preserve">יכלל כרכיב לפנסיה 
 רק למורה  שחינך בשנה אחרונה שלפני הפרישה
</t>
        </r>
      </text>
    </comment>
    <comment ref="BF66" authorId="0" shapeId="0" xr:uid="{00000000-0006-0000-0200-00002300000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xr:uid="{00000000-0006-0000-0200-00002400000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xr:uid="{00000000-0006-0000-0200-00002500000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xr:uid="{00000000-0006-0000-0200-00002600000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xr:uid="{00000000-0006-0000-0200-00002700000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xr:uid="{00000000-0006-0000-0200-00002800000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xr:uid="{00000000-0006-0000-0200-00002900000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xr:uid="{00000000-0006-0000-0200-00002A00000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xr:uid="{00000000-0006-0000-0200-00002B00000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xr:uid="{00000000-0006-0000-0200-00002C00000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xr:uid="{00000000-0006-0000-0200-00002D00000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xr:uid="{00000000-0006-0000-0200-00002E00000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xr:uid="{00000000-0006-0000-0200-00002F00000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xr:uid="{00000000-0006-0000-0200-00003000000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xr:uid="{00000000-0006-0000-0200-00003100000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xr:uid="{00000000-0006-0000-0200-00003200000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xr:uid="{00000000-0006-0000-0200-000033000000}">
      <text>
        <r>
          <rPr>
            <sz val="8"/>
            <color indexed="81"/>
            <rFont val="Tahoma"/>
            <family val="2"/>
          </rPr>
          <t xml:space="preserve">
הדרגה שקבלת  מיד עם
כניסתך  לאופק חדש  , בעת 
בצוע ההמרה !
</t>
        </r>
      </text>
    </comment>
    <comment ref="I163" authorId="0" shapeId="0" xr:uid="{00000000-0006-0000-0200-00003400000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xr:uid="{00000000-0006-0000-0200-00003500000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xr:uid="{00000000-0006-0000-0200-00003600000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xr:uid="{00000000-0006-0000-0200-00003700000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xr:uid="{00000000-0006-0000-0200-00003800000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xr:uid="{00000000-0006-0000-0200-00003900000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xr:uid="{00000000-0006-0000-0200-00003A00000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xr:uid="{00000000-0006-0000-0200-00003B00000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xr:uid="{00000000-0006-0000-0200-00003C00000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xr:uid="{00000000-0006-0000-0200-00003D00000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xr:uid="{00000000-0006-0000-0200-00003E00000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xr:uid="{00000000-0006-0000-0200-00003F00000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xr:uid="{00000000-0006-0000-0200-000040000000}">
      <text>
        <r>
          <rPr>
            <sz val="8"/>
            <color indexed="81"/>
            <rFont val="Tahoma"/>
            <family val="2"/>
          </rPr>
          <t xml:space="preserve"> 
     בטבלה יופיעו נתונים
     רק לאחר  שתקליד מספר      חודשי חל"ת לרכישה!
 (בתא  H7)
</t>
        </r>
      </text>
    </comment>
    <comment ref="G183" authorId="0" shapeId="0" xr:uid="{00000000-0006-0000-0200-00004100000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xr:uid="{00000000-0006-0000-0200-00004200000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xr:uid="{00000000-0006-0000-0200-000043000000}">
      <text>
        <r>
          <rPr>
            <b/>
            <sz val="8"/>
            <color indexed="81"/>
            <rFont val="Tahoma"/>
            <family val="2"/>
          </rPr>
          <t xml:space="preserve">
סכום חד פעמי שתקבל  עם פרישתך  (החישוב  במסלול 
פריסה  ועפ"י מדרגות מס    
       נוכחיות )</t>
        </r>
      </text>
    </comment>
    <comment ref="G201" authorId="0" shapeId="0" xr:uid="{00000000-0006-0000-0200-00004400000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xr:uid="{00000000-0006-0000-0200-00004500000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xr:uid="{00000000-0006-0000-0200-00004600000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xr:uid="{00000000-0006-0000-0200-000047000000}">
      <text>
        <r>
          <rPr>
            <sz val="8"/>
            <color indexed="81"/>
            <rFont val="Tahoma"/>
            <family val="2"/>
          </rPr>
          <t xml:space="preserve">אם קבלת ערב הרפורמה 
אזי   החישוב  כדלקמן:
  43%   
  כפול שיעור המשרה בהדרכה               ערב הפרישה      
</t>
        </r>
      </text>
    </comment>
    <comment ref="D231" authorId="0" shapeId="0" xr:uid="{00000000-0006-0000-0200-000048000000}">
      <text>
        <r>
          <rPr>
            <sz val="8"/>
            <color indexed="81"/>
            <rFont val="Tahoma"/>
            <family val="2"/>
          </rPr>
          <t xml:space="preserve">שיעור גמול חינוך מיוחד 
במועד הפרישה
באחוזים   מוכפל 
בשעור המשרה ערב הפרישה
</t>
        </r>
      </text>
    </comment>
    <comment ref="O705" authorId="0" shapeId="0" xr:uid="{00000000-0006-0000-0200-00004900000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xr:uid="{00000000-0006-0000-0200-00004A00000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xr:uid="{00000000-0006-0000-0200-00004B00000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xr:uid="{00000000-0006-0000-0200-00004C00000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xr:uid="{00000000-0006-0000-0200-00004D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xr:uid="{00000000-0006-0000-0200-00004E00000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xr:uid="{00000000-0006-0000-0200-00004F000000}">
      <text>
        <r>
          <rPr>
            <sz val="8"/>
            <color indexed="81"/>
            <rFont val="Tahoma"/>
            <family val="2"/>
          </rPr>
          <t xml:space="preserve">מבנה תאריך :
    dd/mm/yyyy
</t>
        </r>
      </text>
    </comment>
    <comment ref="AL723" authorId="0" shapeId="0" xr:uid="{00000000-0006-0000-0200-000050000000}">
      <text>
        <r>
          <rPr>
            <sz val="8"/>
            <color indexed="81"/>
            <rFont val="Tahoma"/>
            <family val="2"/>
          </rPr>
          <t xml:space="preserve">מבנה תאריך :
    dd/mm/yyyy
</t>
        </r>
      </text>
    </comment>
    <comment ref="V724" authorId="0" shapeId="0" xr:uid="{00000000-0006-0000-0200-00005100000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xr:uid="{00000000-0006-0000-0200-000052000000}">
      <text>
        <r>
          <rPr>
            <sz val="8"/>
            <color indexed="81"/>
            <rFont val="Tahoma"/>
            <family val="2"/>
          </rPr>
          <t xml:space="preserve">מבנה תאריך :
    dd/mm/yyyy
</t>
        </r>
      </text>
    </comment>
    <comment ref="AX734" authorId="0" shapeId="0" xr:uid="{00000000-0006-0000-0200-000053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xr:uid="{00000000-0006-0000-0200-00005400000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xr:uid="{00000000-0006-0000-0200-00005500000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xr:uid="{00000000-0006-0000-0200-00005600000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xr:uid="{00000000-0006-0000-0200-00005700000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xr:uid="{00000000-0006-0000-0200-000058000000}">
      <text>
        <r>
          <rPr>
            <sz val="8"/>
            <color indexed="81"/>
            <rFont val="Tahoma"/>
            <family val="2"/>
          </rPr>
          <t xml:space="preserve"> 
     בטבלה יופיעו נתונים
     רק לאחר  שתקליד מספר      חודשי חל"ת לרכישה!
 (בתא שמעל)
</t>
        </r>
      </text>
    </comment>
    <comment ref="BF749" authorId="0" shapeId="0" xr:uid="{00000000-0006-0000-0200-00005900000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xr:uid="{00000000-0006-0000-0200-00005A00000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xr:uid="{00000000-0006-0000-0200-00005B00000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xr:uid="{00000000-0006-0000-0200-00005C00000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xr:uid="{00000000-0006-0000-0200-00005D000000}">
      <text>
        <r>
          <rPr>
            <sz val="8"/>
            <color indexed="81"/>
            <rFont val="Tahoma"/>
            <family val="2"/>
          </rPr>
          <t xml:space="preserve">
 מועד הפרישה כפי 
 שהקשת בסימולטור
</t>
        </r>
      </text>
    </comment>
    <comment ref="V754" authorId="0" shapeId="0" xr:uid="{00000000-0006-0000-0200-00005E00000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xr:uid="{00000000-0006-0000-0200-00005F000000}">
      <text>
        <r>
          <rPr>
            <sz val="8"/>
            <color indexed="81"/>
            <rFont val="Tahoma"/>
            <family val="2"/>
          </rPr>
          <t xml:space="preserve">
   משמש  לחישוב מענק יובל  
</t>
        </r>
      </text>
    </comment>
    <comment ref="BA774" authorId="0" shapeId="0" xr:uid="{00000000-0006-0000-0200-00006000000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xr:uid="{00000000-0006-0000-0200-000061000000}">
      <text>
        <r>
          <rPr>
            <sz val="8"/>
            <color indexed="81"/>
            <rFont val="Tahoma"/>
            <family val="2"/>
          </rPr>
          <t xml:space="preserve">יכלל כרכיב לפנסיה 
 רק למורה  שחינך בשנה אחרונה שלפני הפרישה
</t>
        </r>
      </text>
    </comment>
    <comment ref="H776" authorId="0" shapeId="0" xr:uid="{00000000-0006-0000-0200-00006200000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xr:uid="{00000000-0006-0000-0200-00006300000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xr:uid="{00000000-0006-0000-0200-00006400000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xr:uid="{00000000-0006-0000-0200-000065000000}">
      <text>
        <r>
          <rPr>
            <b/>
            <sz val="8"/>
            <color indexed="81"/>
            <rFont val="Tahoma"/>
            <family val="2"/>
          </rPr>
          <t xml:space="preserve"> סכומים אלו  צריכים 
להתאים לתלוש השכר ממנו הזנת את הנתונים </t>
        </r>
      </text>
    </comment>
    <comment ref="BA778" authorId="0" shapeId="0" xr:uid="{00000000-0006-0000-0200-00006600000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xr:uid="{00000000-0006-0000-0200-00006700000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xr:uid="{00000000-0006-0000-0200-00006800000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xr:uid="{00000000-0006-0000-0200-00006900000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xr:uid="{00000000-0006-0000-0200-00006A00000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xr:uid="{00000000-0006-0000-0200-00006B00000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xr:uid="{00000000-0006-0000-0200-00006C00000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xr:uid="{00000000-0006-0000-0200-00006D00000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xr:uid="{00000000-0006-0000-0200-00006E00000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xr:uid="{00000000-0006-0000-0200-00006F00000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xr:uid="{00000000-0006-0000-0200-00007000000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xr:uid="{00000000-0006-0000-0200-00007100000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xr:uid="{00000000-0006-0000-0200-00007200000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xr:uid="{00000000-0006-0000-0200-00007300000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xr:uid="{00000000-0006-0000-0200-000074000000}">
      <text>
        <r>
          <rPr>
            <b/>
            <sz val="8"/>
            <color indexed="81"/>
            <rFont val="Tahoma"/>
            <family val="2"/>
          </rPr>
          <t xml:space="preserve">
סכום חד פעמי שתקבל  עם פרישתך  (החישוב  במסלול 
פריסה  ועפ"י מדרגות מס    
       נוכחיות )</t>
        </r>
      </text>
    </comment>
    <comment ref="F911" authorId="0" shapeId="0" xr:uid="{00000000-0006-0000-0200-00007500000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xr:uid="{00000000-0006-0000-0200-00007600000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xr:uid="{00000000-0006-0000-0200-00007700000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xr:uid="{00000000-0006-0000-0200-00007800000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xr:uid="{00000000-0006-0000-0200-00007900000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xr:uid="{00000000-0006-0000-0200-00007A00000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xr:uid="{00000000-0006-0000-0200-00007B000000}">
      <text>
        <r>
          <rPr>
            <sz val="8"/>
            <color indexed="81"/>
            <rFont val="Tahoma"/>
            <family val="2"/>
          </rPr>
          <t xml:space="preserve">אם קבלת ערב הרפורמה 
אזי   החישוב  כדלקמן:
  43%   
  כפול שיעור המשרה בהדרכה               ערב הפרישה      
</t>
        </r>
      </text>
    </comment>
    <comment ref="D943" authorId="0" shapeId="0" xr:uid="{00000000-0006-0000-0200-00007C000000}">
      <text>
        <r>
          <rPr>
            <sz val="8"/>
            <color indexed="81"/>
            <rFont val="Tahoma"/>
            <family val="2"/>
          </rPr>
          <t xml:space="preserve">שיעור גמול חינוך מיוחד 
במועד הפרישה
באחוזים   מוכפל 
בשעור המשרה ערב הפרישה
</t>
        </r>
      </text>
    </comment>
    <comment ref="G960" authorId="0" shapeId="0" xr:uid="{00000000-0006-0000-0200-00007D00000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xr:uid="{00000000-0006-0000-0200-00007E00000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xr:uid="{00000000-0006-0000-0200-00007F00000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xr:uid="{00000000-0006-0000-0200-00008000000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xr:uid="{00000000-0006-0000-0200-00008100000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xr:uid="{00000000-0006-0000-0200-00008200000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xr:uid="{00000000-0006-0000-0200-00008300000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xr:uid="{00000000-0006-0000-0200-00008400000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xr:uid="{00000000-0006-0000-0200-00008500000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xr:uid="{00000000-0006-0000-0200-00008600000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xr:uid="{00000000-0006-0000-0200-00008700000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<sst xmlns="http://schemas.openxmlformats.org/spreadsheetml/2006/main" count="2765" uniqueCount="612">
  <si>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</si>
  <si>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</si>
  <si>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</si>
  <si>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</si>
  <si>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</si>
  <si>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</si>
  <si>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</si>
  <si>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</si>
  <si>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</si>
  <si>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</si>
  <si>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</si>
  <si>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</si>
  <si>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</si>
  <si>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</si>
  <si>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</si>
  <si>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</si>
  <si>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</si>
  <si>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</si>
  <si>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</si>
  <si>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</si>
  <si>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</si>
  <si>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</si>
  <si>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</si>
  <si>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</si>
  <si>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</si>
  <si>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</si>
  <si>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</si>
  <si>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</si>
  <si>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</si>
  <si>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</si>
  <si>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</si>
  <si>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</si>
  <si>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</si>
  <si>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</si>
  <si>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</si>
  <si>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</si>
  <si>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</si>
  <si>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</si>
  <si>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</si>
  <si>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</si>
  <si>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</si>
  <si>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</si>
  <si>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</si>
  <si>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</si>
  <si>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</si>
  <si>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</si>
  <si>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</si>
  <si>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</si>
  <si>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</si>
  <si>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</si>
  <si>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</si>
  <si>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</si>
  <si>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</si>
  <si>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</si>
  <si>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</si>
  <si>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</si>
  <si>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</si>
  <si>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</si>
  <si>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</si>
  <si>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</si>
  <si>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</si>
  <si>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</si>
  <si>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</si>
  <si>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</si>
  <si>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</si>
  <si>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</si>
  <si>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</si>
  <si>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</si>
  <si>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</si>
  <si>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</si>
  <si>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</si>
  <si>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</si>
  <si>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</si>
  <si>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</si>
  <si>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</si>
  <si>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</si>
  <si>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</si>
  <si>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</si>
  <si>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</si>
  <si>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</si>
  <si>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</si>
  <si>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</si>
  <si>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</si>
  <si>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</si>
  <si>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</si>
  <si>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</si>
  <si>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</si>
  <si>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</si>
  <si>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</si>
  <si>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</si>
  <si>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</si>
  <si>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</si>
  <si>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</si>
  <si>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</si>
  <si>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</si>
  <si>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</si>
  <si>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</si>
  <si>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</si>
  <si>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</si>
  <si>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</si>
  <si>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</si>
  <si>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</si>
  <si>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</si>
  <si>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</si>
  <si>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</si>
  <si>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</si>
  <si>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</si>
  <si>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</si>
  <si>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</si>
  <si>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</si>
  <si>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</si>
  <si>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</si>
  <si>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</si>
  <si>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</si>
  <si>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</si>
  <si>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</si>
  <si>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</si>
  <si>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</si>
  <si>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</si>
  <si>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</si>
  <si>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</si>
  <si>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</si>
  <si>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</si>
  <si>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</si>
  <si>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</si>
  <si>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</si>
  <si>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</si>
  <si>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</si>
  <si>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</si>
  <si>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</si>
  <si>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</si>
  <si>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</si>
  <si>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</si>
  <si>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</si>
  <si>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</si>
  <si>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</si>
  <si>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</si>
  <si>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Arial"/>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</si>
  <si>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</si>
  <si>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</si>
  <si>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</si>
  <si>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</si>
  <si>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</si>
  <si>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</si>
  <si>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</si>
  <si>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</si>
  <si>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</si>
  <si>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</si>
  <si>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</si>
  <si>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</si>
  <si>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</si>
  <si>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</si>
  <si>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</si>
  <si>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</si>
  <si>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</si>
  <si>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</si>
  <si>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</si>
  <si>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</si>
  <si>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</si>
  <si>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</si>
  <si>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</si>
  <si>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</si>
  <si>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</si>
  <si>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</si>
  <si>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</si>
  <si>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</si>
  <si>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</si>
  <si>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</si>
  <si>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</si>
  <si>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</si>
  <si>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</si>
  <si>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</si>
  <si>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</si>
  <si>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</si>
  <si>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</si>
  <si>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</si>
  <si>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</si>
  <si>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</si>
  <si>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</si>
  <si>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</si>
  <si>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</si>
  <si>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</si>
  <si>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</si>
  <si>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</si>
  <si>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</si>
  <si>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</si>
  <si>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</si>
  <si>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</si>
  <si>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</si>
  <si>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</si>
  <si>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</si>
  <si>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</si>
  <si>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</si>
  <si>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</si>
  <si>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</si>
  <si>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</si>
  <si>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</si>
  <si>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</si>
  <si>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</si>
  <si>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</si>
  <si>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</si>
  <si>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</si>
  <si>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</si>
  <si>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</si>
  <si>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</si>
  <si>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</si>
  <si>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</si>
  <si>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</si>
  <si>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</si>
  <si>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</si>
  <si>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</si>
  <si>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</si>
  <si>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</si>
  <si>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</si>
  <si>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</si>
  <si>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</si>
  <si>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</si>
  <si>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</si>
  <si>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</si>
  <si>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</si>
  <si>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</si>
  <si>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</si>
  <si>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</si>
  <si>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</si>
  <si>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</si>
  <si>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</si>
  <si>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</si>
  <si>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</si>
  <si>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</si>
  <si>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</si>
  <si>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</si>
  <si>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</si>
  <si>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</si>
  <si>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</si>
  <si>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</si>
  <si>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</si>
  <si>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</si>
  <si>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</si>
  <si>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</si>
  <si>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</si>
  <si>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</si>
  <si>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</si>
  <si>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</si>
  <si>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</si>
  <si>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</si>
  <si>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</si>
  <si>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</si>
  <si>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</si>
  <si>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</si>
  <si>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</si>
  <si>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</si>
  <si>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</si>
  <si>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</si>
  <si>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</si>
  <si>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</si>
  <si>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</si>
  <si>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</si>
  <si>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</si>
  <si>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</si>
  <si>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</si>
  <si>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</si>
  <si>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</si>
  <si>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</si>
  <si>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</si>
  <si>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</si>
  <si>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</si>
  <si>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</si>
  <si>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</si>
  <si>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</si>
  <si>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</si>
  <si>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</si>
  <si>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</si>
  <si>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</si>
  <si>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</si>
  <si>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</si>
  <si>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</si>
  <si>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</si>
  <si>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</si>
  <si>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</si>
  <si>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</si>
  <si>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</si>
  <si>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</si>
  <si>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</si>
  <si>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</si>
  <si>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</si>
  <si>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</si>
  <si>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</si>
  <si>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</si>
  <si>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</si>
  <si>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</si>
  <si>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</si>
  <si>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</si>
  <si>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</si>
  <si>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</si>
  <si>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</si>
  <si>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</si>
  <si>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</si>
  <si>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</si>
  <si>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</si>
  <si>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</si>
  <si>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</si>
  <si>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</si>
  <si>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</si>
  <si>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</si>
  <si>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</si>
  <si>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</si>
  <si>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</si>
  <si>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</si>
  <si>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</si>
  <si>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</si>
  <si>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</si>
  <si>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</si>
  <si>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</si>
  <si>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</si>
  <si>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</si>
  <si>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</si>
  <si>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</si>
  <si>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</si>
  <si>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</si>
  <si>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</si>
  <si>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</si>
  <si>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</si>
  <si>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</si>
  <si>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</si>
  <si>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</si>
  <si>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</si>
  <si>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</si>
  <si>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</si>
  <si>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</si>
  <si>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</si>
  <si>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</si>
  <si>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</si>
  <si>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</si>
  <si>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</si>
  <si>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</si>
  <si>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</si>
  <si>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</si>
  <si>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</si>
  <si>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</si>
  <si>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</si>
  <si>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</si>
  <si>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</si>
  <si>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</si>
  <si>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</si>
  <si>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</si>
  <si>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</si>
  <si>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</si>
  <si>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</si>
  <si>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</si>
  <si>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</si>
  <si>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</si>
  <si>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</si>
  <si>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</si>
  <si>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</si>
  <si>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</si>
  <si>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</si>
  <si>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</si>
  <si>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</si>
  <si>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</si>
  <si>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</si>
  <si>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</si>
  <si>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</si>
  <si>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</si>
  <si>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</si>
  <si>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</si>
  <si>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</si>
  <si>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</si>
  <si>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</si>
  <si>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</si>
  <si>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</si>
  <si>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</si>
  <si>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</si>
  <si>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</si>
  <si>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</si>
  <si>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</si>
  <si>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</si>
  <si>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</si>
  <si>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</si>
  <si>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</si>
  <si>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</si>
  <si>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</si>
  <si>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</si>
  <si>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</si>
  <si>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</si>
  <si>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</si>
  <si>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</si>
  <si>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</si>
  <si>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</si>
  <si>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</si>
  <si>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</si>
  <si>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</si>
  <si>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</si>
  <si>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</si>
  <si>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</si>
  <si>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</si>
  <si>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</si>
  <si>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</si>
  <si>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</si>
  <si>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</si>
  <si>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</si>
  <si>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</si>
  <si>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</si>
  <si>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</si>
  <si>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</si>
  <si>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</si>
  <si>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</si>
  <si>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</si>
  <si>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</si>
  <si>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</si>
  <si>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</si>
  <si>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</si>
  <si>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</si>
  <si>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</si>
  <si>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</si>
  <si>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</si>
  <si>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</si>
  <si>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</si>
  <si>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</si>
  <si>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</si>
  <si>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</si>
  <si>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</si>
  <si>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</si>
  <si>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</si>
  <si>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</si>
  <si>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</si>
  <si>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</si>
  <si>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</si>
  <si>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</si>
  <si>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</si>
  <si>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</si>
  <si>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</si>
  <si>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</si>
  <si>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</si>
  <si>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</si>
  <si>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</si>
  <si>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</si>
  <si>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</si>
  <si>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</si>
  <si>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</si>
  <si>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</si>
  <si>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</si>
  <si>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</si>
  <si>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</si>
  <si>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</si>
  <si>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</si>
  <si>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</si>
  <si>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</si>
  <si>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</si>
  <si>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</si>
  <si>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</si>
  <si>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</si>
  <si>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</si>
  <si>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</si>
  <si>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</si>
  <si>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</si>
  <si>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</si>
  <si>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</si>
  <si>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</si>
  <si>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</si>
  <si>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</si>
  <si>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</si>
  <si>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</si>
  <si>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</si>
  <si>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</si>
  <si>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</si>
  <si>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</si>
  <si>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</si>
  <si>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</si>
  <si>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</si>
  <si>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</si>
  <si>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</si>
  <si>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</si>
  <si>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</si>
  <si>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</si>
  <si>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</si>
  <si>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</si>
  <si>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</si>
  <si>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</si>
  <si>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</si>
  <si>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</si>
  <si>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</si>
  <si>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</si>
  <si>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</si>
  <si>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</si>
  <si>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</si>
  <si>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</si>
  <si>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</si>
  <si>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</si>
  <si>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</si>
  <si>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</si>
  <si>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</si>
  <si>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</si>
  <si>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</si>
  <si>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</si>
  <si>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</si>
  <si>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</si>
  <si>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</si>
  <si>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</si>
  <si>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</si>
  <si>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</si>
  <si>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</si>
  <si>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</si>
  <si>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</si>
  <si>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</si>
  <si>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</si>
  <si>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</si>
  <si>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</si>
  <si>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</si>
  <si>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</si>
  <si>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</si>
  <si>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</si>
  <si>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</si>
  <si>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</si>
  <si>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</si>
  <si>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</si>
  <si>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</si>
  <si>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</si>
  <si>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</si>
  <si>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</si>
  <si>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</si>
  <si>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</si>
  <si>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</si>
  <si>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</si>
  <si>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</si>
  <si>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</si>
  <si>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</si>
  <si>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</si>
  <si>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</si>
  <si>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</si>
  <si>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</si>
  <si>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</si>
  <si>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</si>
  <si>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</si>
  <si>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</si>
  <si>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</si>
  <si>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</si>
  <si>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</si>
  <si>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</si>
  <si>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</si>
  <si>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</si>
  <si>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</si>
  <si>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</si>
  <si>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</si>
  <si>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</si>
  <si>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</si>
  <si>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</si>
  <si>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</si>
  <si>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</si>
  <si>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</si>
  <si>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</si>
  <si>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</si>
  <si>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</si>
  <si>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</si>
  <si>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</si>
  <si>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</si>
  <si>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</si>
  <si>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</si>
  <si>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</si>
  <si>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</si>
  <si>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</si>
  <si>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</si>
  <si>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</si>
  <si>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</si>
  <si>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</si>
  <si>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</si>
  <si>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</si>
  <si>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</si>
  <si>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</si>
  <si>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</si>
  <si>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</si>
  <si>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</si>
  <si>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</si>
  <si>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</si>
  <si>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</si>
  <si>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</si>
  <si>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</si>
  <si>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</si>
  <si>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</si>
  <si>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</si>
  <si>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</si>
  <si>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</si>
  <si>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</si>
  <si>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</si>
  <si>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</si>
  <si>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</si>
  <si>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</si>
  <si>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</si>
  <si>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</si>
  <si>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</si>
  <si>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</si>
  <si>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</si>
  <si>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</si>
  <si>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</si>
  <si>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</si>
  <si>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</si>
  <si>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</si>
  <si>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</si>
  <si>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</si>
  <si>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</si>
  <si>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</si>
  <si>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</si>
  <si>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</si>
  <si>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</si>
  <si>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</si>
  <si>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</si>
  <si>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</si>
  <si>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</si>
  <si>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</si>
  <si>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</si>
  <si>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</si>
  <si>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</si>
  <si>
    <t>אחוז המשרה שנרשם - כולל את המשרת אם, אכן? אם לא צריך להיות כך - נא לשנות ל80%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</si>
</sst>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numFmt numFmtId="165" formatCode="0.0"/>
    <numFmt numFmtId="166" formatCode="&quot;₪&quot;\ #,##0.00"/>
    <numFmt numFmtId="167" formatCode="&quot;₪&quot;\ #,##0"/>
    <numFmt numFmtId="168" formatCode="[$-1010000]d/m/yy;@"/>
  </numFmts>
  <fonts count="101" x14ac:knownFonts="1">
    <font>
      <sz val="11"/>
      <color theme="1"/>
      <name val="Arial"/>
      <family val="2"/>
      <charset val="177"/>
      <scheme val="minor"/>
    </font>
    <font>
      <sz val="11"/>
      <color theme="1"/>
      <name val="Arial"/>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Arial"/>
      <family val="2"/>
      <charset val="177"/>
      <scheme val="minor"/>
    </font>
    <font>
      <u/>
      <sz val="11"/>
      <color theme="10"/>
      <name val="Arial"/>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Arial"/>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xr:uid="{00000000-0005-0000-0000-000002000000}"/>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68"/>
  <sheetViews>
    <sheetView rightToLeft="1" tabSelected="1" zoomScaleNormal="100" workbookViewId="0">
      <selection activeCell="B8" sqref="B8"/>
    </sheetView>
  </sheetViews>
  <sheetFormatPr defaultRowHeight="13.8" x14ac:dyDescent="0.25"/>
  <cols>
    <col min="1" max="1" width="31.3984375" customWidth="1"/>
    <col min="3" max="3" width="29.19921875" customWidth="1"/>
    <col min="4" max="4" width="29.3984375" customWidth="1"/>
    <col min="5" max="5" width="18.19921875" customWidth="1"/>
    <col min="7" max="7" width="34.09765625" customWidth="1"/>
  </cols>
  <sheetData>
    <row r="1" spans="1:7" ht="15" thickTop="1" thickBot="1" x14ac:dyDescent="0.3">
      <c r="A1" s="8" t="s">
        <v>35</v>
      </c>
      <c r="B1" s="9"/>
      <c r="C1" s="34" t="s">
        <v>74</v>
      </c>
      <c r="D1" s="34"/>
      <c r="E1" s="34"/>
      <c r="F1" s="27"/>
    </row>
    <row r="2" spans="1:7" ht="14.4" thickTop="1" x14ac:dyDescent="0.25">
      <c r="A2" s="1" t="s">
        <v>0</v>
      </c>
      <c r="B2" s="2" t="s">
        <v>1</v>
      </c>
      <c r="C2" t="s">
        <v>24</v>
      </c>
    </row>
    <row r="3" spans="1:7" x14ac:dyDescent="0.25">
      <c r="A3" s="1" t="s">
        <v>2</v>
      </c>
      <c r="B3" s="3">
        <v>25</v>
      </c>
      <c r="C3" t="s">
        <v>47</v>
      </c>
    </row>
    <row r="4" spans="1:7" x14ac:dyDescent="0.25">
      <c r="A4" s="1" t="s">
        <v>3</v>
      </c>
      <c r="B4" s="192">
        <f>IF(B9&gt;0%,0,6%)</f>
        <v>0</v>
      </c>
      <c r="C4" s="22" t="s">
        <v>36</v>
      </c>
      <c r="D4" s="22" t="s">
        <v>22</v>
      </c>
    </row>
    <row r="5" spans="1:7" x14ac:dyDescent="0.25">
      <c r="A5" s="1" t="s">
        <v>4</v>
      </c>
      <c r="B5" s="193">
        <f>IF(B2=B33,8.75,IF(B2=C33,8.75,0))</f>
        <v>8.75</v>
      </c>
      <c r="C5" s="22" t="s">
        <v>36</v>
      </c>
      <c r="D5" s="22" t="s">
        <v>23</v>
      </c>
    </row>
    <row r="6" spans="1:7" x14ac:dyDescent="0.25">
      <c r="A6" s="1" t="s">
        <v>38</v>
      </c>
      <c r="B6" s="5">
        <v>16</v>
      </c>
      <c r="C6" t="s">
        <v>24</v>
      </c>
    </row>
    <row r="7" spans="1:7" x14ac:dyDescent="0.25">
      <c r="A7" s="1" t="s">
        <v>5</v>
      </c>
      <c r="B7" s="4">
        <v>0.03</v>
      </c>
      <c r="C7" t="s">
        <v>45</v>
      </c>
    </row>
    <row r="8" spans="1:7" x14ac:dyDescent="0.25">
      <c r="A8" s="1" t="s">
        <v>37</v>
      </c>
      <c r="B8" s="4">
        <v>0.9</v>
      </c>
      <c r="C8" t="s">
        <v>44</v>
      </c>
    </row>
    <row r="9" spans="1:7" x14ac:dyDescent="0.25">
      <c r="A9" s="6" t="s">
        <v>6</v>
      </c>
      <c r="B9" s="4">
        <v>0.1</v>
      </c>
      <c r="C9" t="s">
        <v>46</v>
      </c>
    </row>
    <row r="10" spans="1:7" x14ac:dyDescent="0.25">
      <c r="A10" s="6" t="s">
        <v>7</v>
      </c>
      <c r="B10" s="4" t="s">
        <v>8</v>
      </c>
      <c r="C10" t="s">
        <v>25</v>
      </c>
      <c r="E10" s="10"/>
    </row>
    <row r="11" spans="1:7" ht="14.4" thickBot="1" x14ac:dyDescent="0.3">
      <c r="A11" s="17" t="s">
        <v>42</v>
      </c>
      <c r="B11" s="18" t="s">
        <v>26</v>
      </c>
      <c r="C11" t="s">
        <v>43</v>
      </c>
      <c r="E11" s="10"/>
    </row>
    <row r="12" spans="1:7" ht="14.4" thickTop="1" x14ac:dyDescent="0.25">
      <c r="A12" s="14" t="s">
        <v>42</v>
      </c>
      <c r="B12" s="15">
        <v>0.9</v>
      </c>
      <c r="C12" t="s">
        <v>51</v>
      </c>
    </row>
    <row r="13" spans="1:7" x14ac:dyDescent="0.25">
      <c r="A13" s="14" t="s">
        <v>30</v>
      </c>
      <c r="B13" s="15">
        <v>0.375</v>
      </c>
      <c r="C13" t="s">
        <v>50</v>
      </c>
    </row>
    <row r="14" spans="1:7" x14ac:dyDescent="0.25">
      <c r="A14" s="14" t="s">
        <v>31</v>
      </c>
      <c r="B14" s="15">
        <v>0.52500000000000002</v>
      </c>
      <c r="C14" t="s">
        <v>49</v>
      </c>
      <c r="D14" s="194" t="s">
        <v>608</v>
      </c>
      <c r="E14" s="194"/>
      <c r="F14" s="194"/>
      <c r="G14" s="194"/>
    </row>
    <row r="15" spans="1:7" ht="14.4" thickBot="1" x14ac:dyDescent="0.3">
      <c r="A15" s="16"/>
      <c r="B15" s="16"/>
      <c r="C15" s="16"/>
      <c r="D15" s="13" t="s">
        <v>40</v>
      </c>
      <c r="E15" s="197">
        <v>8</v>
      </c>
      <c r="F15" s="198">
        <f>($E$15/24)+AX44</f>
        <v>0.375</v>
      </c>
      <c r="G15" s="11" t="s">
        <v>30</v>
      </c>
    </row>
    <row r="16" spans="1:7" ht="14.4" thickBot="1" x14ac:dyDescent="0.3">
      <c r="D16" s="13" t="s">
        <v>41</v>
      </c>
      <c r="E16" s="197">
        <v>14</v>
      </c>
      <c r="F16" s="198">
        <f>$E$16/30+AX45</f>
        <v>0.52500000000000002</v>
      </c>
      <c r="G16" s="11" t="s">
        <v>31</v>
      </c>
    </row>
    <row r="17" spans="1:69" x14ac:dyDescent="0.25">
      <c r="A17" s="6" t="s">
        <v>39</v>
      </c>
      <c r="C17" s="208"/>
      <c r="D17" s="208"/>
      <c r="E17" s="208"/>
    </row>
    <row r="18" spans="1:69" x14ac:dyDescent="0.25">
      <c r="C18" s="19"/>
      <c r="D18" s="19"/>
      <c r="E18" s="19"/>
      <c r="F18" s="6"/>
      <c r="H18" s="10"/>
    </row>
    <row r="19" spans="1:69" x14ac:dyDescent="0.25">
      <c r="A19" t="s">
        <v>48</v>
      </c>
      <c r="C19" s="19"/>
      <c r="D19" s="19"/>
      <c r="E19" s="19"/>
      <c r="F19" s="6"/>
      <c r="H19" s="10"/>
    </row>
    <row r="20" spans="1:69" ht="14.4" thickBot="1" x14ac:dyDescent="0.3">
      <c r="A20" s="7" t="s">
        <v>33</v>
      </c>
      <c r="B20" s="195">
        <v>0</v>
      </c>
      <c r="C20" s="19" t="s">
        <v>34</v>
      </c>
      <c r="D20" s="19"/>
      <c r="E20" s="19"/>
    </row>
    <row r="21" spans="1:69" ht="14.4" thickTop="1" x14ac:dyDescent="0.25">
      <c r="A21" s="6" t="s">
        <v>32</v>
      </c>
      <c r="B21" s="196">
        <v>0</v>
      </c>
      <c r="C21" s="19"/>
      <c r="D21" s="20"/>
      <c r="E21" s="19"/>
    </row>
    <row r="22" spans="1:69" x14ac:dyDescent="0.25">
      <c r="C22" s="19"/>
      <c r="D22" s="19">
        <f>$E$16/30+AV51</f>
        <v>0.46666666666666667</v>
      </c>
      <c r="E22" s="19"/>
    </row>
    <row r="23" spans="1:69" x14ac:dyDescent="0.25">
      <c r="C23" s="19"/>
      <c r="D23" s="21"/>
      <c r="E23" s="21"/>
      <c r="F23" s="12"/>
    </row>
    <row r="24" spans="1:69" x14ac:dyDescent="0.25">
      <c r="B24" s="12"/>
      <c r="C24" s="19"/>
      <c r="D24" s="21"/>
      <c r="E24" s="21"/>
      <c r="F24" s="12"/>
    </row>
    <row r="25" spans="1:69" x14ac:dyDescent="0.25">
      <c r="A25" s="12"/>
      <c r="B25" s="12"/>
      <c r="C25" s="21"/>
      <c r="D25" s="21"/>
      <c r="E25" s="21"/>
      <c r="F25" s="12"/>
    </row>
    <row r="26" spans="1:69" x14ac:dyDescent="0.25">
      <c r="C26" s="21" t="s">
        <v>611</v>
      </c>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5">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5">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5">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5">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5">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5">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9.6" x14ac:dyDescent="0.25">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5">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5">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5">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5">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5">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5">
      <c r="A39" s="199">
        <v>0</v>
      </c>
      <c r="B39" s="199"/>
      <c r="C39" s="203">
        <f>IF(B10="כן",7%,0)</f>
        <v>7.0000000000000007E-2</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0.16458333333333333</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5">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0.15750000000000003</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5">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0.32208333333333339</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5">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5">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5">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0.1</v>
      </c>
      <c r="AV44" s="199">
        <f>($E$15/24)</f>
        <v>0.33333333333333331</v>
      </c>
      <c r="AW44" s="199">
        <f>AV44/(AV45+AV44)</f>
        <v>0.41666666666666663</v>
      </c>
      <c r="AX44" s="199">
        <f>AU44*AW44</f>
        <v>4.1666666666666664E-2</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5">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0.46666666666666667</v>
      </c>
      <c r="AW45" s="199">
        <f>AV45/(AV44+AV45)</f>
        <v>0.58333333333333326</v>
      </c>
      <c r="AX45" s="199">
        <f>AW45*AU44</f>
        <v>5.8333333333333327E-2</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5">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5">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5">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5">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5">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5">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5">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5">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5">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5">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5">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5">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5">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5">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5">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5">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5">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5">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5">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5">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5">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5">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5">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xr:uid="{00000000-0002-0000-0000-000000000000}">
      <formula1>$A$37:$A$38</formula1>
    </dataValidation>
    <dataValidation type="list" allowBlank="1" showInputMessage="1" showErrorMessage="1" sqref="B11" xr:uid="{00000000-0002-0000-0000-000001000000}">
      <formula1>$A$34:$A$36</formula1>
    </dataValidation>
    <dataValidation type="list" allowBlank="1" showInputMessage="1" showErrorMessage="1" sqref="D2" xr:uid="{00000000-0002-0000-0000-000002000000}">
      <formula1>$BW$16:$CJ$16</formula1>
    </dataValidation>
    <dataValidation type="list" allowBlank="1" showInputMessage="1" showErrorMessage="1" sqref="B2" xr:uid="{00000000-0002-0000-0000-000003000000}">
      <formula1>$A$33:$N$33</formula1>
    </dataValidation>
    <dataValidation type="list" allowBlank="1" showInputMessage="1" showErrorMessage="1" sqref="B9" xr:uid="{00000000-0002-0000-0000-000004000000}">
      <formula1>$A$39:$A$41</formula1>
    </dataValidation>
    <dataValidation type="list" allowBlank="1" showInputMessage="1" showErrorMessage="1" sqref="B20" xr:uid="{00000000-0002-0000-0000-00000500000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T984"/>
  <sheetViews>
    <sheetView rightToLeft="1" topLeftCell="A6" zoomScaleNormal="100" workbookViewId="0">
      <selection activeCell="C25" sqref="C25"/>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45309</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33:E33"/>
    <mergeCell ref="B35:C35"/>
    <mergeCell ref="D15:E15"/>
    <mergeCell ref="D16:E16"/>
    <mergeCell ref="D18:E18"/>
    <mergeCell ref="D19:E19"/>
    <mergeCell ref="D20:E20"/>
    <mergeCell ref="D21:E21"/>
    <mergeCell ref="D11:E11"/>
    <mergeCell ref="D12:E12"/>
    <mergeCell ref="D13:E13"/>
    <mergeCell ref="D14:E14"/>
    <mergeCell ref="D9:E9"/>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0000000-0002-0000-0100-000000000000}"/>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00000000-0002-0000-0100-00000100000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00000000-0002-0000-0100-000002000000}">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00000000-0002-0000-0100-000003000000}">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0000000-0002-0000-0100-000004000000}">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0000000-0002-0000-0100-000005000000}">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00000000-0002-0000-0100-000006000000}">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00000000-0002-0000-0100-000007000000}">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00000000-0002-0000-0100-000008000000}">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0000000-0002-0000-0100-000009000000}">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00000000-0002-0000-0100-00000A000000}">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00000000-0002-0000-0100-00000B000000}">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00000000-0002-0000-0100-00000C000000}">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00000000-0002-0000-0100-00000D000000}">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00000000-0002-0000-0100-00000E000000}">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00000000-0002-0000-0100-00000F000000}">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00000000-0002-0000-0100-000010000000}">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00000000-0002-0000-0100-000011000000}">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0000000-0002-0000-0100-000012000000}">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100-000013000000}">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00000000-0002-0000-0100-000014000000}">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00000000-0002-0000-0100-000015000000}">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00000000-0002-0000-0100-000016000000}">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00000000-0002-0000-0100-000017000000}">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00000000-0002-0000-0100-000018000000}">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00000000-0002-0000-0100-000019000000}">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0000000-0002-0000-0100-00001A000000}">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00000000-0002-0000-0100-00001B000000}">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0000000-0002-0000-0100-00001C000000}">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00000000-0002-0000-0100-00001D000000}">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00000000-0002-0000-0100-00001E000000}">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00000000-0002-0000-0100-00001F000000}">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00000000-0002-0000-0100-000020000000}">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00000000-0002-0000-0100-000021000000}">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00000000-0002-0000-0100-000022000000}">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00000000-0002-0000-0100-000023000000}">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00000000-0002-0000-0100-00002400000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00000000-0002-0000-0100-000025000000}">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00000000-0002-0000-0100-000026000000}">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00000000-0002-0000-0100-000027000000}">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0000000-0002-0000-0100-000028000000}">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0000000-0002-0000-0100-00002900000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0000000-0002-0000-0100-00002A000000}">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00000000-0002-0000-0100-00002B000000}">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00000000-0002-0000-0100-00002C00000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00000000-0002-0000-0100-00002D000000}">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00000000-0002-0000-0100-00002E000000}">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00000000-0002-0000-0100-00002F000000}">
      <formula1>$F$18:$F$19</formula1>
    </dataValidation>
  </dataValidations>
  <hyperlinks>
    <hyperlink ref="W745" location="'עובדי הוראה'!H528" display="'עובדי הוראה'!H528" xr:uid="{00000000-0004-0000-0100-000000000000}"/>
    <hyperlink ref="V746" location="'עובדי הוראה'!I381" display="'עובדי הוראה'!I381" xr:uid="{00000000-0004-0000-0100-000001000000}"/>
    <hyperlink ref="Y721" r:id="rId1" display="אתר לעדכון גרסה " xr:uid="{00000000-0004-0000-0100-000002000000}"/>
    <hyperlink ref="U757" location="'כלל המגזר צבורי'!B1" display="'כלל המגזר צבורי'!B1" xr:uid="{00000000-0004-0000-0100-000003000000}"/>
    <hyperlink ref="R770" location="'רשות המיסים'!B56" display="'רשות המיסים'!B56" xr:uid="{00000000-0004-0000-0100-000004000000}"/>
    <hyperlink ref="R770:S770" location="'מורים אופק חדש'!B65" display="'מורים אופק חדש'!B65" xr:uid="{00000000-0004-0000-0100-000005000000}"/>
    <hyperlink ref="R770:U770" location="'עובדי הוראה אופק חדש'!B65" display="'עובדי הוראה אופק חדש'!B65" xr:uid="{00000000-0004-0000-0100-000006000000}"/>
    <hyperlink ref="E899" location="'מורים אופק חדש'!B1" display="כל  תוצאה  המתקבלת בסימולטור ובטבלאות השונות הינה באחריות המשתמש בלבד !!!" xr:uid="{00000000-0004-0000-0100-000007000000}"/>
    <hyperlink ref="F920" location="'מורים אופק חדש'!B40" display="'מורים אופק חדש'!B40" xr:uid="{00000000-0004-0000-0100-000008000000}"/>
    <hyperlink ref="P707" location="'מורים אופק חדש'!B466" display="'מורים אופק חדש'!B466" xr:uid="{00000000-0004-0000-0100-000009000000}"/>
    <hyperlink ref="O707" location="'מורים אופק חדש'!H528" display="'מורים אופק חדש'!H528" xr:uid="{00000000-0004-0000-0100-00000A000000}"/>
    <hyperlink ref="B926" location="'מורים אופק חדש'!B40" display="'מורים אופק חדש'!B40" xr:uid="{00000000-0004-0000-0100-00000B000000}"/>
    <hyperlink ref="G947" location="'מורים אופק חדש'!B40" display="'מורים אופק חדש'!B40" xr:uid="{00000000-0004-0000-0100-00000C000000}"/>
    <hyperlink ref="E977" location="'מורים אופק חדש'!B40" display="'מורים אופק חדש'!B40" xr:uid="{00000000-0004-0000-0100-00000D000000}"/>
    <hyperlink ref="C900" location="'מורים אופק חדש'!H331" display="'מורים אופק חדש'!H331" xr:uid="{00000000-0004-0000-0100-00000E000000}"/>
    <hyperlink ref="R770:T770" location="'מורים אופק חדש'!B65" display="'מורים אופק חדש'!B65" xr:uid="{00000000-0004-0000-0100-00000F000000}"/>
    <hyperlink ref="C915:F916" r:id="rId2" display="בעת מילוי טופס 161א בקש פטור מס מוגדל   למענק  החייב,  בסך  :" xr:uid="{00000000-0004-0000-0100-000010000000}"/>
    <hyperlink ref="C919:E919" r:id="rId3" display="אם ברצונך בפריסת מס עליך להגיש בקשה בטופס  116ג" xr:uid="{00000000-0004-0000-0100-000011000000}"/>
    <hyperlink ref="B948" location="'מורים אופק חדש'!B40" display="'מורים אופק חדש'!B40" xr:uid="{00000000-0004-0000-0100-000012000000}"/>
    <hyperlink ref="H776" r:id="rId4" display="האימייל שלי " xr:uid="{00000000-0004-0000-0100-000013000000}"/>
    <hyperlink ref="I776" r:id="rId5" xr:uid="{00000000-0004-0000-0100-000014000000}"/>
    <hyperlink ref="AB35" location="'עובדי הוראה'!H528" display="'עובדי הוראה'!H528" xr:uid="{00000000-0004-0000-0100-000015000000}"/>
    <hyperlink ref="AA36" location="'עובדי הוראה'!I381" display="'עובדי הוראה'!I381" xr:uid="{00000000-0004-0000-0100-000016000000}"/>
    <hyperlink ref="AD18" r:id="rId6" display="אתר לעדכון גרסה " xr:uid="{00000000-0004-0000-0100-000017000000}"/>
    <hyperlink ref="Z47" location="'כלל המגזר צבורי'!B1" display="'כלל המגזר צבורי'!B1" xr:uid="{00000000-0004-0000-0100-000018000000}"/>
    <hyperlink ref="W60" location="'רשות המיסים'!B56" display="'רשות המיסים'!B56" xr:uid="{00000000-0004-0000-0100-000019000000}"/>
    <hyperlink ref="W60:X60" location="'מורים אופק חדש'!B65" display="'מורים אופק חדש'!B65" xr:uid="{00000000-0004-0000-0100-00001A000000}"/>
    <hyperlink ref="W60:Z60" location="'עובדי הוראה אופק חדש'!B65" display="'עובדי הוראה אופק חדש'!B65" xr:uid="{00000000-0004-0000-0100-00001B000000}"/>
    <hyperlink ref="G195" location="'מורים אופק חדש'!B40" display="'מורים אופק חדש'!B40" xr:uid="{00000000-0004-0000-0100-00001C000000}"/>
    <hyperlink ref="U4" location="'מורים אופק חדש'!B466" display="'מורים אופק חדש'!B466" xr:uid="{00000000-0004-0000-0100-00001D000000}"/>
    <hyperlink ref="T4" location="'מורים אופק חדש'!H528" display="'מורים אופק חדש'!H528" xr:uid="{00000000-0004-0000-0100-00001E000000}"/>
    <hyperlink ref="B214" location="'מורים אופק חדש'!B40" display="'מורים אופק חדש'!B40" xr:uid="{00000000-0004-0000-0100-00001F000000}"/>
    <hyperlink ref="C184" location="'מורים אופק חדש'!H331" display="'מורים אופק חדש'!H331" xr:uid="{00000000-0004-0000-0100-000020000000}"/>
    <hyperlink ref="W60:Y60" location="'מורים אופק חדש'!B65" display="'מורים אופק חדש'!B65" xr:uid="{00000000-0004-0000-0100-000021000000}"/>
    <hyperlink ref="C190:G191" r:id="rId7" display="בעת מילוי טופס 161א בקש פטור מס מוגדל   למענק  החייב,  בסך  :" xr:uid="{00000000-0004-0000-0100-000022000000}"/>
    <hyperlink ref="C195:F195" r:id="rId8" display="אם ברצונך בפריסת מס עליך להגיש בקשה בטופס  116ג" xr:uid="{00000000-0004-0000-0100-000023000000}"/>
    <hyperlink ref="H849" location="'כלל המגזר צבורי'!H262" display="'כלל המגזר צבורי'!H262" xr:uid="{00000000-0004-0000-0100-000024000000}"/>
    <hyperlink ref="H851" location="'מה חדש'!A51" display="'מה חדש'!A51" xr:uid="{00000000-0004-0000-0100-000025000000}"/>
    <hyperlink ref="H850" location="'כלל המגזר צבורי'!I103" display="'כלל המגזר צבורי'!I103" xr:uid="{00000000-0004-0000-0100-000026000000}"/>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T984"/>
  <sheetViews>
    <sheetView rightToLeft="1" zoomScale="85" zoomScaleNormal="85" workbookViewId="0">
      <selection activeCell="C8" sqref="C8"/>
    </sheetView>
  </sheetViews>
  <sheetFormatPr defaultRowHeight="13.8" x14ac:dyDescent="0.25"/>
  <cols>
    <col min="1" max="1" width="0.3984375" customWidth="1"/>
    <col min="2" max="2" width="17.19921875" customWidth="1"/>
    <col min="3" max="3" width="13.3984375" customWidth="1"/>
    <col min="4" max="4" width="9.59765625" style="10" customWidth="1"/>
    <col min="5" max="5" width="13.3984375" style="10" customWidth="1"/>
    <col min="6" max="6" width="8.59765625" style="10" customWidth="1"/>
    <col min="7" max="7" width="15.59765625" style="10" customWidth="1"/>
    <col min="8" max="8" width="16.09765625" style="10" customWidth="1"/>
    <col min="9" max="9" width="12.5" style="10" customWidth="1"/>
    <col min="10" max="10" width="12.09765625" style="10" customWidth="1"/>
    <col min="11" max="11" width="18.09765625" customWidth="1"/>
    <col min="12" max="12" width="16.19921875" customWidth="1"/>
    <col min="13" max="14" width="12.8984375" customWidth="1"/>
    <col min="15" max="15" width="11.3984375" customWidth="1"/>
    <col min="16" max="16" width="11.69921875" customWidth="1"/>
    <col min="17" max="17" width="10.8984375" customWidth="1"/>
    <col min="18" max="18" width="16" customWidth="1"/>
    <col min="19" max="19" width="14.09765625" customWidth="1"/>
    <col min="20" max="20" width="11.69921875" customWidth="1"/>
    <col min="21" max="21" width="13.3984375" customWidth="1"/>
    <col min="22" max="22" width="21.59765625" customWidth="1"/>
    <col min="23" max="23" width="16.09765625" customWidth="1"/>
    <col min="24" max="25" width="14" customWidth="1"/>
    <col min="26" max="26" width="9.59765625" customWidth="1"/>
    <col min="27" max="27" width="10.69921875" customWidth="1"/>
    <col min="28" max="28" width="9.59765625" customWidth="1"/>
    <col min="29" max="29" width="9.19921875" customWidth="1"/>
    <col min="30" max="30" width="9.3984375" customWidth="1"/>
    <col min="31" max="32" width="13.19921875" customWidth="1"/>
    <col min="33" max="33" width="8.19921875" bestFit="1" customWidth="1"/>
    <col min="34" max="34" width="10" style="65" customWidth="1"/>
    <col min="36" max="36" width="9.69921875" customWidth="1"/>
    <col min="37" max="37" width="9.3984375" customWidth="1"/>
    <col min="38" max="38" width="10.5" bestFit="1" customWidth="1"/>
    <col min="45" max="45" width="9.59765625" customWidth="1"/>
    <col min="46" max="46" width="14.69921875" customWidth="1"/>
    <col min="47" max="47" width="11.3984375" customWidth="1"/>
    <col min="48" max="48" width="9.8984375" customWidth="1"/>
    <col min="49" max="49" width="10.69921875" customWidth="1"/>
    <col min="50" max="50" width="10.09765625" bestFit="1" customWidth="1"/>
    <col min="51" max="51" width="12.5" customWidth="1"/>
    <col min="52" max="52" width="10.59765625" customWidth="1"/>
    <col min="55" max="55" width="15.69921875" customWidth="1"/>
    <col min="56" max="56" width="10" customWidth="1"/>
    <col min="59" max="59" width="8.8984375" customWidth="1"/>
    <col min="60" max="60" width="9.59765625" bestFit="1" customWidth="1"/>
    <col min="61" max="61" width="9.3984375" customWidth="1"/>
    <col min="63" max="63" width="7.19921875" customWidth="1"/>
    <col min="64" max="64" width="0" hidden="1" customWidth="1"/>
    <col min="66" max="66" width="9.3984375" customWidth="1"/>
    <col min="67" max="67" width="10.3984375" customWidth="1"/>
    <col min="68" max="68" width="15.8984375" customWidth="1"/>
    <col min="70" max="70" width="6.69921875" customWidth="1"/>
    <col min="257" max="257" width="0.3984375" customWidth="1"/>
    <col min="258" max="258" width="17.19921875" customWidth="1"/>
    <col min="259" max="259" width="13.3984375" customWidth="1"/>
    <col min="260" max="260" width="9.59765625" customWidth="1"/>
    <col min="261" max="261" width="13.3984375" customWidth="1"/>
    <col min="262" max="262" width="8.59765625" customWidth="1"/>
    <col min="263" max="263" width="15.59765625" customWidth="1"/>
    <col min="264" max="264" width="16.09765625" customWidth="1"/>
    <col min="265" max="265" width="12.5" customWidth="1"/>
    <col min="266" max="266" width="12.09765625" customWidth="1"/>
    <col min="267" max="267" width="18.09765625" customWidth="1"/>
    <col min="268" max="268" width="16.19921875" customWidth="1"/>
    <col min="269" max="270" width="12.8984375" customWidth="1"/>
    <col min="271" max="271" width="11.3984375" customWidth="1"/>
    <col min="272" max="272" width="11.69921875" customWidth="1"/>
    <col min="273" max="273" width="10.8984375" customWidth="1"/>
    <col min="274" max="274" width="16" customWidth="1"/>
    <col min="275" max="275" width="14.09765625" customWidth="1"/>
    <col min="276" max="276" width="11.69921875" customWidth="1"/>
    <col min="277" max="277" width="13.3984375" customWidth="1"/>
    <col min="278" max="278" width="21.59765625" customWidth="1"/>
    <col min="279" max="279" width="16.09765625" customWidth="1"/>
    <col min="280" max="281" width="14" customWidth="1"/>
    <col min="282" max="282" width="9.59765625" customWidth="1"/>
    <col min="283" max="283" width="10.69921875" customWidth="1"/>
    <col min="284" max="284" width="9.59765625" customWidth="1"/>
    <col min="285" max="285" width="9.19921875" customWidth="1"/>
    <col min="286" max="286" width="9.3984375" customWidth="1"/>
    <col min="287" max="288" width="13.19921875" customWidth="1"/>
    <col min="289" max="289" width="8.19921875" bestFit="1" customWidth="1"/>
    <col min="290" max="290" width="10" customWidth="1"/>
    <col min="292" max="292" width="9.69921875" customWidth="1"/>
    <col min="293" max="293" width="9.3984375" customWidth="1"/>
    <col min="294" max="294" width="10.5" bestFit="1" customWidth="1"/>
    <col min="301" max="301" width="9.59765625" customWidth="1"/>
    <col min="302" max="302" width="14.69921875" customWidth="1"/>
    <col min="303" max="303" width="11.3984375" customWidth="1"/>
    <col min="304" max="304" width="9.8984375" customWidth="1"/>
    <col min="305" max="305" width="10.69921875" customWidth="1"/>
    <col min="306" max="306" width="10.09765625" bestFit="1" customWidth="1"/>
    <col min="307" max="307" width="12.5" customWidth="1"/>
    <col min="308" max="308" width="10.59765625" customWidth="1"/>
    <col min="311" max="311" width="15.69921875" customWidth="1"/>
    <col min="312" max="312" width="10" customWidth="1"/>
    <col min="315" max="315" width="8.8984375" customWidth="1"/>
    <col min="316" max="316" width="9.59765625" bestFit="1" customWidth="1"/>
    <col min="317" max="317" width="9.3984375" customWidth="1"/>
    <col min="319" max="319" width="7.19921875" customWidth="1"/>
    <col min="320" max="320" width="0" hidden="1" customWidth="1"/>
    <col min="322" max="322" width="9.3984375" customWidth="1"/>
    <col min="323" max="323" width="10.3984375" customWidth="1"/>
    <col min="324" max="324" width="15.8984375" customWidth="1"/>
    <col min="326" max="326" width="6.69921875" customWidth="1"/>
    <col min="513" max="513" width="0.3984375" customWidth="1"/>
    <col min="514" max="514" width="17.19921875" customWidth="1"/>
    <col min="515" max="515" width="13.3984375" customWidth="1"/>
    <col min="516" max="516" width="9.59765625" customWidth="1"/>
    <col min="517" max="517" width="13.3984375" customWidth="1"/>
    <col min="518" max="518" width="8.59765625" customWidth="1"/>
    <col min="519" max="519" width="15.59765625" customWidth="1"/>
    <col min="520" max="520" width="16.09765625" customWidth="1"/>
    <col min="521" max="521" width="12.5" customWidth="1"/>
    <col min="522" max="522" width="12.09765625" customWidth="1"/>
    <col min="523" max="523" width="18.09765625" customWidth="1"/>
    <col min="524" max="524" width="16.19921875" customWidth="1"/>
    <col min="525" max="526" width="12.8984375" customWidth="1"/>
    <col min="527" max="527" width="11.3984375" customWidth="1"/>
    <col min="528" max="528" width="11.69921875" customWidth="1"/>
    <col min="529" max="529" width="10.8984375" customWidth="1"/>
    <col min="530" max="530" width="16" customWidth="1"/>
    <col min="531" max="531" width="14.09765625" customWidth="1"/>
    <col min="532" max="532" width="11.69921875" customWidth="1"/>
    <col min="533" max="533" width="13.3984375" customWidth="1"/>
    <col min="534" max="534" width="21.59765625" customWidth="1"/>
    <col min="535" max="535" width="16.09765625" customWidth="1"/>
    <col min="536" max="537" width="14" customWidth="1"/>
    <col min="538" max="538" width="9.59765625" customWidth="1"/>
    <col min="539" max="539" width="10.69921875" customWidth="1"/>
    <col min="540" max="540" width="9.59765625" customWidth="1"/>
    <col min="541" max="541" width="9.19921875" customWidth="1"/>
    <col min="542" max="542" width="9.3984375" customWidth="1"/>
    <col min="543" max="544" width="13.19921875" customWidth="1"/>
    <col min="545" max="545" width="8.19921875" bestFit="1" customWidth="1"/>
    <col min="546" max="546" width="10" customWidth="1"/>
    <col min="548" max="548" width="9.69921875" customWidth="1"/>
    <col min="549" max="549" width="9.3984375" customWidth="1"/>
    <col min="550" max="550" width="10.5" bestFit="1" customWidth="1"/>
    <col min="557" max="557" width="9.59765625" customWidth="1"/>
    <col min="558" max="558" width="14.69921875" customWidth="1"/>
    <col min="559" max="559" width="11.3984375" customWidth="1"/>
    <col min="560" max="560" width="9.8984375" customWidth="1"/>
    <col min="561" max="561" width="10.69921875" customWidth="1"/>
    <col min="562" max="562" width="10.09765625" bestFit="1" customWidth="1"/>
    <col min="563" max="563" width="12.5" customWidth="1"/>
    <col min="564" max="564" width="10.59765625" customWidth="1"/>
    <col min="567" max="567" width="15.69921875" customWidth="1"/>
    <col min="568" max="568" width="10" customWidth="1"/>
    <col min="571" max="571" width="8.8984375" customWidth="1"/>
    <col min="572" max="572" width="9.59765625" bestFit="1" customWidth="1"/>
    <col min="573" max="573" width="9.3984375" customWidth="1"/>
    <col min="575" max="575" width="7.19921875" customWidth="1"/>
    <col min="576" max="576" width="0" hidden="1" customWidth="1"/>
    <col min="578" max="578" width="9.3984375" customWidth="1"/>
    <col min="579" max="579" width="10.3984375" customWidth="1"/>
    <col min="580" max="580" width="15.8984375" customWidth="1"/>
    <col min="582" max="582" width="6.69921875" customWidth="1"/>
    <col min="769" max="769" width="0.3984375" customWidth="1"/>
    <col min="770" max="770" width="17.19921875" customWidth="1"/>
    <col min="771" max="771" width="13.3984375" customWidth="1"/>
    <col min="772" max="772" width="9.59765625" customWidth="1"/>
    <col min="773" max="773" width="13.3984375" customWidth="1"/>
    <col min="774" max="774" width="8.59765625" customWidth="1"/>
    <col min="775" max="775" width="15.59765625" customWidth="1"/>
    <col min="776" max="776" width="16.09765625" customWidth="1"/>
    <col min="777" max="777" width="12.5" customWidth="1"/>
    <col min="778" max="778" width="12.09765625" customWidth="1"/>
    <col min="779" max="779" width="18.09765625" customWidth="1"/>
    <col min="780" max="780" width="16.19921875" customWidth="1"/>
    <col min="781" max="782" width="12.8984375" customWidth="1"/>
    <col min="783" max="783" width="11.3984375" customWidth="1"/>
    <col min="784" max="784" width="11.69921875" customWidth="1"/>
    <col min="785" max="785" width="10.8984375" customWidth="1"/>
    <col min="786" max="786" width="16" customWidth="1"/>
    <col min="787" max="787" width="14.09765625" customWidth="1"/>
    <col min="788" max="788" width="11.69921875" customWidth="1"/>
    <col min="789" max="789" width="13.3984375" customWidth="1"/>
    <col min="790" max="790" width="21.59765625" customWidth="1"/>
    <col min="791" max="791" width="16.09765625" customWidth="1"/>
    <col min="792" max="793" width="14" customWidth="1"/>
    <col min="794" max="794" width="9.59765625" customWidth="1"/>
    <col min="795" max="795" width="10.69921875" customWidth="1"/>
    <col min="796" max="796" width="9.59765625" customWidth="1"/>
    <col min="797" max="797" width="9.19921875" customWidth="1"/>
    <col min="798" max="798" width="9.3984375" customWidth="1"/>
    <col min="799" max="800" width="13.19921875" customWidth="1"/>
    <col min="801" max="801" width="8.19921875" bestFit="1" customWidth="1"/>
    <col min="802" max="802" width="10" customWidth="1"/>
    <col min="804" max="804" width="9.69921875" customWidth="1"/>
    <col min="805" max="805" width="9.3984375" customWidth="1"/>
    <col min="806" max="806" width="10.5" bestFit="1" customWidth="1"/>
    <col min="813" max="813" width="9.59765625" customWidth="1"/>
    <col min="814" max="814" width="14.69921875" customWidth="1"/>
    <col min="815" max="815" width="11.3984375" customWidth="1"/>
    <col min="816" max="816" width="9.8984375" customWidth="1"/>
    <col min="817" max="817" width="10.69921875" customWidth="1"/>
    <col min="818" max="818" width="10.09765625" bestFit="1" customWidth="1"/>
    <col min="819" max="819" width="12.5" customWidth="1"/>
    <col min="820" max="820" width="10.59765625" customWidth="1"/>
    <col min="823" max="823" width="15.69921875" customWidth="1"/>
    <col min="824" max="824" width="10" customWidth="1"/>
    <col min="827" max="827" width="8.8984375" customWidth="1"/>
    <col min="828" max="828" width="9.59765625" bestFit="1" customWidth="1"/>
    <col min="829" max="829" width="9.3984375" customWidth="1"/>
    <col min="831" max="831" width="7.19921875" customWidth="1"/>
    <col min="832" max="832" width="0" hidden="1" customWidth="1"/>
    <col min="834" max="834" width="9.3984375" customWidth="1"/>
    <col min="835" max="835" width="10.3984375" customWidth="1"/>
    <col min="836" max="836" width="15.8984375" customWidth="1"/>
    <col min="838" max="838" width="6.69921875" customWidth="1"/>
    <col min="1025" max="1025" width="0.3984375" customWidth="1"/>
    <col min="1026" max="1026" width="17.19921875" customWidth="1"/>
    <col min="1027" max="1027" width="13.3984375" customWidth="1"/>
    <col min="1028" max="1028" width="9.59765625" customWidth="1"/>
    <col min="1029" max="1029" width="13.3984375" customWidth="1"/>
    <col min="1030" max="1030" width="8.59765625" customWidth="1"/>
    <col min="1031" max="1031" width="15.59765625" customWidth="1"/>
    <col min="1032" max="1032" width="16.09765625" customWidth="1"/>
    <col min="1033" max="1033" width="12.5" customWidth="1"/>
    <col min="1034" max="1034" width="12.09765625" customWidth="1"/>
    <col min="1035" max="1035" width="18.09765625" customWidth="1"/>
    <col min="1036" max="1036" width="16.19921875" customWidth="1"/>
    <col min="1037" max="1038" width="12.8984375" customWidth="1"/>
    <col min="1039" max="1039" width="11.3984375" customWidth="1"/>
    <col min="1040" max="1040" width="11.69921875" customWidth="1"/>
    <col min="1041" max="1041" width="10.8984375" customWidth="1"/>
    <col min="1042" max="1042" width="16" customWidth="1"/>
    <col min="1043" max="1043" width="14.09765625" customWidth="1"/>
    <col min="1044" max="1044" width="11.69921875" customWidth="1"/>
    <col min="1045" max="1045" width="13.3984375" customWidth="1"/>
    <col min="1046" max="1046" width="21.59765625" customWidth="1"/>
    <col min="1047" max="1047" width="16.09765625" customWidth="1"/>
    <col min="1048" max="1049" width="14" customWidth="1"/>
    <col min="1050" max="1050" width="9.59765625" customWidth="1"/>
    <col min="1051" max="1051" width="10.69921875" customWidth="1"/>
    <col min="1052" max="1052" width="9.59765625" customWidth="1"/>
    <col min="1053" max="1053" width="9.19921875" customWidth="1"/>
    <col min="1054" max="1054" width="9.3984375" customWidth="1"/>
    <col min="1055" max="1056" width="13.19921875" customWidth="1"/>
    <col min="1057" max="1057" width="8.19921875" bestFit="1" customWidth="1"/>
    <col min="1058" max="1058" width="10" customWidth="1"/>
    <col min="1060" max="1060" width="9.69921875" customWidth="1"/>
    <col min="1061" max="1061" width="9.3984375" customWidth="1"/>
    <col min="1062" max="1062" width="10.5" bestFit="1" customWidth="1"/>
    <col min="1069" max="1069" width="9.59765625" customWidth="1"/>
    <col min="1070" max="1070" width="14.69921875" customWidth="1"/>
    <col min="1071" max="1071" width="11.3984375" customWidth="1"/>
    <col min="1072" max="1072" width="9.8984375" customWidth="1"/>
    <col min="1073" max="1073" width="10.69921875" customWidth="1"/>
    <col min="1074" max="1074" width="10.09765625" bestFit="1" customWidth="1"/>
    <col min="1075" max="1075" width="12.5" customWidth="1"/>
    <col min="1076" max="1076" width="10.59765625" customWidth="1"/>
    <col min="1079" max="1079" width="15.69921875" customWidth="1"/>
    <col min="1080" max="1080" width="10" customWidth="1"/>
    <col min="1083" max="1083" width="8.8984375" customWidth="1"/>
    <col min="1084" max="1084" width="9.59765625" bestFit="1" customWidth="1"/>
    <col min="1085" max="1085" width="9.3984375" customWidth="1"/>
    <col min="1087" max="1087" width="7.19921875" customWidth="1"/>
    <col min="1088" max="1088" width="0" hidden="1" customWidth="1"/>
    <col min="1090" max="1090" width="9.3984375" customWidth="1"/>
    <col min="1091" max="1091" width="10.3984375" customWidth="1"/>
    <col min="1092" max="1092" width="15.8984375" customWidth="1"/>
    <col min="1094" max="1094" width="6.69921875" customWidth="1"/>
    <col min="1281" max="1281" width="0.3984375" customWidth="1"/>
    <col min="1282" max="1282" width="17.19921875" customWidth="1"/>
    <col min="1283" max="1283" width="13.3984375" customWidth="1"/>
    <col min="1284" max="1284" width="9.59765625" customWidth="1"/>
    <col min="1285" max="1285" width="13.3984375" customWidth="1"/>
    <col min="1286" max="1286" width="8.59765625" customWidth="1"/>
    <col min="1287" max="1287" width="15.59765625" customWidth="1"/>
    <col min="1288" max="1288" width="16.09765625" customWidth="1"/>
    <col min="1289" max="1289" width="12.5" customWidth="1"/>
    <col min="1290" max="1290" width="12.09765625" customWidth="1"/>
    <col min="1291" max="1291" width="18.09765625" customWidth="1"/>
    <col min="1292" max="1292" width="16.19921875" customWidth="1"/>
    <col min="1293" max="1294" width="12.8984375" customWidth="1"/>
    <col min="1295" max="1295" width="11.3984375" customWidth="1"/>
    <col min="1296" max="1296" width="11.69921875" customWidth="1"/>
    <col min="1297" max="1297" width="10.8984375" customWidth="1"/>
    <col min="1298" max="1298" width="16" customWidth="1"/>
    <col min="1299" max="1299" width="14.09765625" customWidth="1"/>
    <col min="1300" max="1300" width="11.69921875" customWidth="1"/>
    <col min="1301" max="1301" width="13.3984375" customWidth="1"/>
    <col min="1302" max="1302" width="21.59765625" customWidth="1"/>
    <col min="1303" max="1303" width="16.09765625" customWidth="1"/>
    <col min="1304" max="1305" width="14" customWidth="1"/>
    <col min="1306" max="1306" width="9.59765625" customWidth="1"/>
    <col min="1307" max="1307" width="10.69921875" customWidth="1"/>
    <col min="1308" max="1308" width="9.59765625" customWidth="1"/>
    <col min="1309" max="1309" width="9.19921875" customWidth="1"/>
    <col min="1310" max="1310" width="9.3984375" customWidth="1"/>
    <col min="1311" max="1312" width="13.19921875" customWidth="1"/>
    <col min="1313" max="1313" width="8.19921875" bestFit="1" customWidth="1"/>
    <col min="1314" max="1314" width="10" customWidth="1"/>
    <col min="1316" max="1316" width="9.69921875" customWidth="1"/>
    <col min="1317" max="1317" width="9.3984375" customWidth="1"/>
    <col min="1318" max="1318" width="10.5" bestFit="1" customWidth="1"/>
    <col min="1325" max="1325" width="9.59765625" customWidth="1"/>
    <col min="1326" max="1326" width="14.69921875" customWidth="1"/>
    <col min="1327" max="1327" width="11.3984375" customWidth="1"/>
    <col min="1328" max="1328" width="9.8984375" customWidth="1"/>
    <col min="1329" max="1329" width="10.69921875" customWidth="1"/>
    <col min="1330" max="1330" width="10.09765625" bestFit="1" customWidth="1"/>
    <col min="1331" max="1331" width="12.5" customWidth="1"/>
    <col min="1332" max="1332" width="10.59765625" customWidth="1"/>
    <col min="1335" max="1335" width="15.69921875" customWidth="1"/>
    <col min="1336" max="1336" width="10" customWidth="1"/>
    <col min="1339" max="1339" width="8.8984375" customWidth="1"/>
    <col min="1340" max="1340" width="9.59765625" bestFit="1" customWidth="1"/>
    <col min="1341" max="1341" width="9.3984375" customWidth="1"/>
    <col min="1343" max="1343" width="7.19921875" customWidth="1"/>
    <col min="1344" max="1344" width="0" hidden="1" customWidth="1"/>
    <col min="1346" max="1346" width="9.3984375" customWidth="1"/>
    <col min="1347" max="1347" width="10.3984375" customWidth="1"/>
    <col min="1348" max="1348" width="15.8984375" customWidth="1"/>
    <col min="1350" max="1350" width="6.69921875" customWidth="1"/>
    <col min="1537" max="1537" width="0.3984375" customWidth="1"/>
    <col min="1538" max="1538" width="17.19921875" customWidth="1"/>
    <col min="1539" max="1539" width="13.3984375" customWidth="1"/>
    <col min="1540" max="1540" width="9.59765625" customWidth="1"/>
    <col min="1541" max="1541" width="13.3984375" customWidth="1"/>
    <col min="1542" max="1542" width="8.59765625" customWidth="1"/>
    <col min="1543" max="1543" width="15.59765625" customWidth="1"/>
    <col min="1544" max="1544" width="16.09765625" customWidth="1"/>
    <col min="1545" max="1545" width="12.5" customWidth="1"/>
    <col min="1546" max="1546" width="12.09765625" customWidth="1"/>
    <col min="1547" max="1547" width="18.09765625" customWidth="1"/>
    <col min="1548" max="1548" width="16.19921875" customWidth="1"/>
    <col min="1549" max="1550" width="12.8984375" customWidth="1"/>
    <col min="1551" max="1551" width="11.3984375" customWidth="1"/>
    <col min="1552" max="1552" width="11.69921875" customWidth="1"/>
    <col min="1553" max="1553" width="10.8984375" customWidth="1"/>
    <col min="1554" max="1554" width="16" customWidth="1"/>
    <col min="1555" max="1555" width="14.09765625" customWidth="1"/>
    <col min="1556" max="1556" width="11.69921875" customWidth="1"/>
    <col min="1557" max="1557" width="13.3984375" customWidth="1"/>
    <col min="1558" max="1558" width="21.59765625" customWidth="1"/>
    <col min="1559" max="1559" width="16.09765625" customWidth="1"/>
    <col min="1560" max="1561" width="14" customWidth="1"/>
    <col min="1562" max="1562" width="9.59765625" customWidth="1"/>
    <col min="1563" max="1563" width="10.69921875" customWidth="1"/>
    <col min="1564" max="1564" width="9.59765625" customWidth="1"/>
    <col min="1565" max="1565" width="9.19921875" customWidth="1"/>
    <col min="1566" max="1566" width="9.3984375" customWidth="1"/>
    <col min="1567" max="1568" width="13.19921875" customWidth="1"/>
    <col min="1569" max="1569" width="8.19921875" bestFit="1" customWidth="1"/>
    <col min="1570" max="1570" width="10" customWidth="1"/>
    <col min="1572" max="1572" width="9.69921875" customWidth="1"/>
    <col min="1573" max="1573" width="9.3984375" customWidth="1"/>
    <col min="1574" max="1574" width="10.5" bestFit="1" customWidth="1"/>
    <col min="1581" max="1581" width="9.59765625" customWidth="1"/>
    <col min="1582" max="1582" width="14.69921875" customWidth="1"/>
    <col min="1583" max="1583" width="11.3984375" customWidth="1"/>
    <col min="1584" max="1584" width="9.8984375" customWidth="1"/>
    <col min="1585" max="1585" width="10.69921875" customWidth="1"/>
    <col min="1586" max="1586" width="10.09765625" bestFit="1" customWidth="1"/>
    <col min="1587" max="1587" width="12.5" customWidth="1"/>
    <col min="1588" max="1588" width="10.59765625" customWidth="1"/>
    <col min="1591" max="1591" width="15.69921875" customWidth="1"/>
    <col min="1592" max="1592" width="10" customWidth="1"/>
    <col min="1595" max="1595" width="8.8984375" customWidth="1"/>
    <col min="1596" max="1596" width="9.59765625" bestFit="1" customWidth="1"/>
    <col min="1597" max="1597" width="9.3984375" customWidth="1"/>
    <col min="1599" max="1599" width="7.19921875" customWidth="1"/>
    <col min="1600" max="1600" width="0" hidden="1" customWidth="1"/>
    <col min="1602" max="1602" width="9.3984375" customWidth="1"/>
    <col min="1603" max="1603" width="10.3984375" customWidth="1"/>
    <col min="1604" max="1604" width="15.8984375" customWidth="1"/>
    <col min="1606" max="1606" width="6.69921875" customWidth="1"/>
    <col min="1793" max="1793" width="0.3984375" customWidth="1"/>
    <col min="1794" max="1794" width="17.19921875" customWidth="1"/>
    <col min="1795" max="1795" width="13.3984375" customWidth="1"/>
    <col min="1796" max="1796" width="9.59765625" customWidth="1"/>
    <col min="1797" max="1797" width="13.3984375" customWidth="1"/>
    <col min="1798" max="1798" width="8.59765625" customWidth="1"/>
    <col min="1799" max="1799" width="15.59765625" customWidth="1"/>
    <col min="1800" max="1800" width="16.09765625" customWidth="1"/>
    <col min="1801" max="1801" width="12.5" customWidth="1"/>
    <col min="1802" max="1802" width="12.09765625" customWidth="1"/>
    <col min="1803" max="1803" width="18.09765625" customWidth="1"/>
    <col min="1804" max="1804" width="16.19921875" customWidth="1"/>
    <col min="1805" max="1806" width="12.8984375" customWidth="1"/>
    <col min="1807" max="1807" width="11.3984375" customWidth="1"/>
    <col min="1808" max="1808" width="11.69921875" customWidth="1"/>
    <col min="1809" max="1809" width="10.8984375" customWidth="1"/>
    <col min="1810" max="1810" width="16" customWidth="1"/>
    <col min="1811" max="1811" width="14.09765625" customWidth="1"/>
    <col min="1812" max="1812" width="11.69921875" customWidth="1"/>
    <col min="1813" max="1813" width="13.3984375" customWidth="1"/>
    <col min="1814" max="1814" width="21.59765625" customWidth="1"/>
    <col min="1815" max="1815" width="16.09765625" customWidth="1"/>
    <col min="1816" max="1817" width="14" customWidth="1"/>
    <col min="1818" max="1818" width="9.59765625" customWidth="1"/>
    <col min="1819" max="1819" width="10.69921875" customWidth="1"/>
    <col min="1820" max="1820" width="9.59765625" customWidth="1"/>
    <col min="1821" max="1821" width="9.19921875" customWidth="1"/>
    <col min="1822" max="1822" width="9.3984375" customWidth="1"/>
    <col min="1823" max="1824" width="13.19921875" customWidth="1"/>
    <col min="1825" max="1825" width="8.19921875" bestFit="1" customWidth="1"/>
    <col min="1826" max="1826" width="10" customWidth="1"/>
    <col min="1828" max="1828" width="9.69921875" customWidth="1"/>
    <col min="1829" max="1829" width="9.3984375" customWidth="1"/>
    <col min="1830" max="1830" width="10.5" bestFit="1" customWidth="1"/>
    <col min="1837" max="1837" width="9.59765625" customWidth="1"/>
    <col min="1838" max="1838" width="14.69921875" customWidth="1"/>
    <col min="1839" max="1839" width="11.3984375" customWidth="1"/>
    <col min="1840" max="1840" width="9.8984375" customWidth="1"/>
    <col min="1841" max="1841" width="10.69921875" customWidth="1"/>
    <col min="1842" max="1842" width="10.09765625" bestFit="1" customWidth="1"/>
    <col min="1843" max="1843" width="12.5" customWidth="1"/>
    <col min="1844" max="1844" width="10.59765625" customWidth="1"/>
    <col min="1847" max="1847" width="15.69921875" customWidth="1"/>
    <col min="1848" max="1848" width="10" customWidth="1"/>
    <col min="1851" max="1851" width="8.8984375" customWidth="1"/>
    <col min="1852" max="1852" width="9.59765625" bestFit="1" customWidth="1"/>
    <col min="1853" max="1853" width="9.3984375" customWidth="1"/>
    <col min="1855" max="1855" width="7.19921875" customWidth="1"/>
    <col min="1856" max="1856" width="0" hidden="1" customWidth="1"/>
    <col min="1858" max="1858" width="9.3984375" customWidth="1"/>
    <col min="1859" max="1859" width="10.3984375" customWidth="1"/>
    <col min="1860" max="1860" width="15.8984375" customWidth="1"/>
    <col min="1862" max="1862" width="6.69921875" customWidth="1"/>
    <col min="2049" max="2049" width="0.3984375" customWidth="1"/>
    <col min="2050" max="2050" width="17.19921875" customWidth="1"/>
    <col min="2051" max="2051" width="13.3984375" customWidth="1"/>
    <col min="2052" max="2052" width="9.59765625" customWidth="1"/>
    <col min="2053" max="2053" width="13.3984375" customWidth="1"/>
    <col min="2054" max="2054" width="8.59765625" customWidth="1"/>
    <col min="2055" max="2055" width="15.59765625" customWidth="1"/>
    <col min="2056" max="2056" width="16.09765625" customWidth="1"/>
    <col min="2057" max="2057" width="12.5" customWidth="1"/>
    <col min="2058" max="2058" width="12.09765625" customWidth="1"/>
    <col min="2059" max="2059" width="18.09765625" customWidth="1"/>
    <col min="2060" max="2060" width="16.19921875" customWidth="1"/>
    <col min="2061" max="2062" width="12.8984375" customWidth="1"/>
    <col min="2063" max="2063" width="11.3984375" customWidth="1"/>
    <col min="2064" max="2064" width="11.69921875" customWidth="1"/>
    <col min="2065" max="2065" width="10.8984375" customWidth="1"/>
    <col min="2066" max="2066" width="16" customWidth="1"/>
    <col min="2067" max="2067" width="14.09765625" customWidth="1"/>
    <col min="2068" max="2068" width="11.69921875" customWidth="1"/>
    <col min="2069" max="2069" width="13.3984375" customWidth="1"/>
    <col min="2070" max="2070" width="21.59765625" customWidth="1"/>
    <col min="2071" max="2071" width="16.09765625" customWidth="1"/>
    <col min="2072" max="2073" width="14" customWidth="1"/>
    <col min="2074" max="2074" width="9.59765625" customWidth="1"/>
    <col min="2075" max="2075" width="10.69921875" customWidth="1"/>
    <col min="2076" max="2076" width="9.59765625" customWidth="1"/>
    <col min="2077" max="2077" width="9.19921875" customWidth="1"/>
    <col min="2078" max="2078" width="9.3984375" customWidth="1"/>
    <col min="2079" max="2080" width="13.19921875" customWidth="1"/>
    <col min="2081" max="2081" width="8.19921875" bestFit="1" customWidth="1"/>
    <col min="2082" max="2082" width="10" customWidth="1"/>
    <col min="2084" max="2084" width="9.69921875" customWidth="1"/>
    <col min="2085" max="2085" width="9.3984375" customWidth="1"/>
    <col min="2086" max="2086" width="10.5" bestFit="1" customWidth="1"/>
    <col min="2093" max="2093" width="9.59765625" customWidth="1"/>
    <col min="2094" max="2094" width="14.69921875" customWidth="1"/>
    <col min="2095" max="2095" width="11.3984375" customWidth="1"/>
    <col min="2096" max="2096" width="9.8984375" customWidth="1"/>
    <col min="2097" max="2097" width="10.69921875" customWidth="1"/>
    <col min="2098" max="2098" width="10.09765625" bestFit="1" customWidth="1"/>
    <col min="2099" max="2099" width="12.5" customWidth="1"/>
    <col min="2100" max="2100" width="10.59765625" customWidth="1"/>
    <col min="2103" max="2103" width="15.69921875" customWidth="1"/>
    <col min="2104" max="2104" width="10" customWidth="1"/>
    <col min="2107" max="2107" width="8.8984375" customWidth="1"/>
    <col min="2108" max="2108" width="9.59765625" bestFit="1" customWidth="1"/>
    <col min="2109" max="2109" width="9.3984375" customWidth="1"/>
    <col min="2111" max="2111" width="7.19921875" customWidth="1"/>
    <col min="2112" max="2112" width="0" hidden="1" customWidth="1"/>
    <col min="2114" max="2114" width="9.3984375" customWidth="1"/>
    <col min="2115" max="2115" width="10.3984375" customWidth="1"/>
    <col min="2116" max="2116" width="15.8984375" customWidth="1"/>
    <col min="2118" max="2118" width="6.69921875" customWidth="1"/>
    <col min="2305" max="2305" width="0.3984375" customWidth="1"/>
    <col min="2306" max="2306" width="17.19921875" customWidth="1"/>
    <col min="2307" max="2307" width="13.3984375" customWidth="1"/>
    <col min="2308" max="2308" width="9.59765625" customWidth="1"/>
    <col min="2309" max="2309" width="13.3984375" customWidth="1"/>
    <col min="2310" max="2310" width="8.59765625" customWidth="1"/>
    <col min="2311" max="2311" width="15.59765625" customWidth="1"/>
    <col min="2312" max="2312" width="16.09765625" customWidth="1"/>
    <col min="2313" max="2313" width="12.5" customWidth="1"/>
    <col min="2314" max="2314" width="12.09765625" customWidth="1"/>
    <col min="2315" max="2315" width="18.09765625" customWidth="1"/>
    <col min="2316" max="2316" width="16.19921875" customWidth="1"/>
    <col min="2317" max="2318" width="12.8984375" customWidth="1"/>
    <col min="2319" max="2319" width="11.3984375" customWidth="1"/>
    <col min="2320" max="2320" width="11.69921875" customWidth="1"/>
    <col min="2321" max="2321" width="10.8984375" customWidth="1"/>
    <col min="2322" max="2322" width="16" customWidth="1"/>
    <col min="2323" max="2323" width="14.09765625" customWidth="1"/>
    <col min="2324" max="2324" width="11.69921875" customWidth="1"/>
    <col min="2325" max="2325" width="13.3984375" customWidth="1"/>
    <col min="2326" max="2326" width="21.59765625" customWidth="1"/>
    <col min="2327" max="2327" width="16.09765625" customWidth="1"/>
    <col min="2328" max="2329" width="14" customWidth="1"/>
    <col min="2330" max="2330" width="9.59765625" customWidth="1"/>
    <col min="2331" max="2331" width="10.69921875" customWidth="1"/>
    <col min="2332" max="2332" width="9.59765625" customWidth="1"/>
    <col min="2333" max="2333" width="9.19921875" customWidth="1"/>
    <col min="2334" max="2334" width="9.3984375" customWidth="1"/>
    <col min="2335" max="2336" width="13.19921875" customWidth="1"/>
    <col min="2337" max="2337" width="8.19921875" bestFit="1" customWidth="1"/>
    <col min="2338" max="2338" width="10" customWidth="1"/>
    <col min="2340" max="2340" width="9.69921875" customWidth="1"/>
    <col min="2341" max="2341" width="9.3984375" customWidth="1"/>
    <col min="2342" max="2342" width="10.5" bestFit="1" customWidth="1"/>
    <col min="2349" max="2349" width="9.59765625" customWidth="1"/>
    <col min="2350" max="2350" width="14.69921875" customWidth="1"/>
    <col min="2351" max="2351" width="11.3984375" customWidth="1"/>
    <col min="2352" max="2352" width="9.8984375" customWidth="1"/>
    <col min="2353" max="2353" width="10.69921875" customWidth="1"/>
    <col min="2354" max="2354" width="10.09765625" bestFit="1" customWidth="1"/>
    <col min="2355" max="2355" width="12.5" customWidth="1"/>
    <col min="2356" max="2356" width="10.59765625" customWidth="1"/>
    <col min="2359" max="2359" width="15.69921875" customWidth="1"/>
    <col min="2360" max="2360" width="10" customWidth="1"/>
    <col min="2363" max="2363" width="8.8984375" customWidth="1"/>
    <col min="2364" max="2364" width="9.59765625" bestFit="1" customWidth="1"/>
    <col min="2365" max="2365" width="9.3984375" customWidth="1"/>
    <col min="2367" max="2367" width="7.19921875" customWidth="1"/>
    <col min="2368" max="2368" width="0" hidden="1" customWidth="1"/>
    <col min="2370" max="2370" width="9.3984375" customWidth="1"/>
    <col min="2371" max="2371" width="10.3984375" customWidth="1"/>
    <col min="2372" max="2372" width="15.8984375" customWidth="1"/>
    <col min="2374" max="2374" width="6.69921875" customWidth="1"/>
    <col min="2561" max="2561" width="0.3984375" customWidth="1"/>
    <col min="2562" max="2562" width="17.19921875" customWidth="1"/>
    <col min="2563" max="2563" width="13.3984375" customWidth="1"/>
    <col min="2564" max="2564" width="9.59765625" customWidth="1"/>
    <col min="2565" max="2565" width="13.3984375" customWidth="1"/>
    <col min="2566" max="2566" width="8.59765625" customWidth="1"/>
    <col min="2567" max="2567" width="15.59765625" customWidth="1"/>
    <col min="2568" max="2568" width="16.09765625" customWidth="1"/>
    <col min="2569" max="2569" width="12.5" customWidth="1"/>
    <col min="2570" max="2570" width="12.09765625" customWidth="1"/>
    <col min="2571" max="2571" width="18.09765625" customWidth="1"/>
    <col min="2572" max="2572" width="16.19921875" customWidth="1"/>
    <col min="2573" max="2574" width="12.8984375" customWidth="1"/>
    <col min="2575" max="2575" width="11.3984375" customWidth="1"/>
    <col min="2576" max="2576" width="11.69921875" customWidth="1"/>
    <col min="2577" max="2577" width="10.8984375" customWidth="1"/>
    <col min="2578" max="2578" width="16" customWidth="1"/>
    <col min="2579" max="2579" width="14.09765625" customWidth="1"/>
    <col min="2580" max="2580" width="11.69921875" customWidth="1"/>
    <col min="2581" max="2581" width="13.3984375" customWidth="1"/>
    <col min="2582" max="2582" width="21.59765625" customWidth="1"/>
    <col min="2583" max="2583" width="16.09765625" customWidth="1"/>
    <col min="2584" max="2585" width="14" customWidth="1"/>
    <col min="2586" max="2586" width="9.59765625" customWidth="1"/>
    <col min="2587" max="2587" width="10.69921875" customWidth="1"/>
    <col min="2588" max="2588" width="9.59765625" customWidth="1"/>
    <col min="2589" max="2589" width="9.19921875" customWidth="1"/>
    <col min="2590" max="2590" width="9.3984375" customWidth="1"/>
    <col min="2591" max="2592" width="13.19921875" customWidth="1"/>
    <col min="2593" max="2593" width="8.19921875" bestFit="1" customWidth="1"/>
    <col min="2594" max="2594" width="10" customWidth="1"/>
    <col min="2596" max="2596" width="9.69921875" customWidth="1"/>
    <col min="2597" max="2597" width="9.3984375" customWidth="1"/>
    <col min="2598" max="2598" width="10.5" bestFit="1" customWidth="1"/>
    <col min="2605" max="2605" width="9.59765625" customWidth="1"/>
    <col min="2606" max="2606" width="14.69921875" customWidth="1"/>
    <col min="2607" max="2607" width="11.3984375" customWidth="1"/>
    <col min="2608" max="2608" width="9.8984375" customWidth="1"/>
    <col min="2609" max="2609" width="10.69921875" customWidth="1"/>
    <col min="2610" max="2610" width="10.09765625" bestFit="1" customWidth="1"/>
    <col min="2611" max="2611" width="12.5" customWidth="1"/>
    <col min="2612" max="2612" width="10.59765625" customWidth="1"/>
    <col min="2615" max="2615" width="15.69921875" customWidth="1"/>
    <col min="2616" max="2616" width="10" customWidth="1"/>
    <col min="2619" max="2619" width="8.8984375" customWidth="1"/>
    <col min="2620" max="2620" width="9.59765625" bestFit="1" customWidth="1"/>
    <col min="2621" max="2621" width="9.3984375" customWidth="1"/>
    <col min="2623" max="2623" width="7.19921875" customWidth="1"/>
    <col min="2624" max="2624" width="0" hidden="1" customWidth="1"/>
    <col min="2626" max="2626" width="9.3984375" customWidth="1"/>
    <col min="2627" max="2627" width="10.3984375" customWidth="1"/>
    <col min="2628" max="2628" width="15.8984375" customWidth="1"/>
    <col min="2630" max="2630" width="6.69921875" customWidth="1"/>
    <col min="2817" max="2817" width="0.3984375" customWidth="1"/>
    <col min="2818" max="2818" width="17.19921875" customWidth="1"/>
    <col min="2819" max="2819" width="13.3984375" customWidth="1"/>
    <col min="2820" max="2820" width="9.59765625" customWidth="1"/>
    <col min="2821" max="2821" width="13.3984375" customWidth="1"/>
    <col min="2822" max="2822" width="8.59765625" customWidth="1"/>
    <col min="2823" max="2823" width="15.59765625" customWidth="1"/>
    <col min="2824" max="2824" width="16.09765625" customWidth="1"/>
    <col min="2825" max="2825" width="12.5" customWidth="1"/>
    <col min="2826" max="2826" width="12.09765625" customWidth="1"/>
    <col min="2827" max="2827" width="18.09765625" customWidth="1"/>
    <col min="2828" max="2828" width="16.19921875" customWidth="1"/>
    <col min="2829" max="2830" width="12.8984375" customWidth="1"/>
    <col min="2831" max="2831" width="11.3984375" customWidth="1"/>
    <col min="2832" max="2832" width="11.69921875" customWidth="1"/>
    <col min="2833" max="2833" width="10.8984375" customWidth="1"/>
    <col min="2834" max="2834" width="16" customWidth="1"/>
    <col min="2835" max="2835" width="14.09765625" customWidth="1"/>
    <col min="2836" max="2836" width="11.69921875" customWidth="1"/>
    <col min="2837" max="2837" width="13.3984375" customWidth="1"/>
    <col min="2838" max="2838" width="21.59765625" customWidth="1"/>
    <col min="2839" max="2839" width="16.09765625" customWidth="1"/>
    <col min="2840" max="2841" width="14" customWidth="1"/>
    <col min="2842" max="2842" width="9.59765625" customWidth="1"/>
    <col min="2843" max="2843" width="10.69921875" customWidth="1"/>
    <col min="2844" max="2844" width="9.59765625" customWidth="1"/>
    <col min="2845" max="2845" width="9.19921875" customWidth="1"/>
    <col min="2846" max="2846" width="9.3984375" customWidth="1"/>
    <col min="2847" max="2848" width="13.19921875" customWidth="1"/>
    <col min="2849" max="2849" width="8.19921875" bestFit="1" customWidth="1"/>
    <col min="2850" max="2850" width="10" customWidth="1"/>
    <col min="2852" max="2852" width="9.69921875" customWidth="1"/>
    <col min="2853" max="2853" width="9.3984375" customWidth="1"/>
    <col min="2854" max="2854" width="10.5" bestFit="1" customWidth="1"/>
    <col min="2861" max="2861" width="9.59765625" customWidth="1"/>
    <col min="2862" max="2862" width="14.69921875" customWidth="1"/>
    <col min="2863" max="2863" width="11.3984375" customWidth="1"/>
    <col min="2864" max="2864" width="9.8984375" customWidth="1"/>
    <col min="2865" max="2865" width="10.69921875" customWidth="1"/>
    <col min="2866" max="2866" width="10.09765625" bestFit="1" customWidth="1"/>
    <col min="2867" max="2867" width="12.5" customWidth="1"/>
    <col min="2868" max="2868" width="10.59765625" customWidth="1"/>
    <col min="2871" max="2871" width="15.69921875" customWidth="1"/>
    <col min="2872" max="2872" width="10" customWidth="1"/>
    <col min="2875" max="2875" width="8.8984375" customWidth="1"/>
    <col min="2876" max="2876" width="9.59765625" bestFit="1" customWidth="1"/>
    <col min="2877" max="2877" width="9.3984375" customWidth="1"/>
    <col min="2879" max="2879" width="7.19921875" customWidth="1"/>
    <col min="2880" max="2880" width="0" hidden="1" customWidth="1"/>
    <col min="2882" max="2882" width="9.3984375" customWidth="1"/>
    <col min="2883" max="2883" width="10.3984375" customWidth="1"/>
    <col min="2884" max="2884" width="15.8984375" customWidth="1"/>
    <col min="2886" max="2886" width="6.69921875" customWidth="1"/>
    <col min="3073" max="3073" width="0.3984375" customWidth="1"/>
    <col min="3074" max="3074" width="17.19921875" customWidth="1"/>
    <col min="3075" max="3075" width="13.3984375" customWidth="1"/>
    <col min="3076" max="3076" width="9.59765625" customWidth="1"/>
    <col min="3077" max="3077" width="13.3984375" customWidth="1"/>
    <col min="3078" max="3078" width="8.59765625" customWidth="1"/>
    <col min="3079" max="3079" width="15.59765625" customWidth="1"/>
    <col min="3080" max="3080" width="16.09765625" customWidth="1"/>
    <col min="3081" max="3081" width="12.5" customWidth="1"/>
    <col min="3082" max="3082" width="12.09765625" customWidth="1"/>
    <col min="3083" max="3083" width="18.09765625" customWidth="1"/>
    <col min="3084" max="3084" width="16.19921875" customWidth="1"/>
    <col min="3085" max="3086" width="12.8984375" customWidth="1"/>
    <col min="3087" max="3087" width="11.3984375" customWidth="1"/>
    <col min="3088" max="3088" width="11.69921875" customWidth="1"/>
    <col min="3089" max="3089" width="10.8984375" customWidth="1"/>
    <col min="3090" max="3090" width="16" customWidth="1"/>
    <col min="3091" max="3091" width="14.09765625" customWidth="1"/>
    <col min="3092" max="3092" width="11.69921875" customWidth="1"/>
    <col min="3093" max="3093" width="13.3984375" customWidth="1"/>
    <col min="3094" max="3094" width="21.59765625" customWidth="1"/>
    <col min="3095" max="3095" width="16.09765625" customWidth="1"/>
    <col min="3096" max="3097" width="14" customWidth="1"/>
    <col min="3098" max="3098" width="9.59765625" customWidth="1"/>
    <col min="3099" max="3099" width="10.69921875" customWidth="1"/>
    <col min="3100" max="3100" width="9.59765625" customWidth="1"/>
    <col min="3101" max="3101" width="9.19921875" customWidth="1"/>
    <col min="3102" max="3102" width="9.3984375" customWidth="1"/>
    <col min="3103" max="3104" width="13.19921875" customWidth="1"/>
    <col min="3105" max="3105" width="8.19921875" bestFit="1" customWidth="1"/>
    <col min="3106" max="3106" width="10" customWidth="1"/>
    <col min="3108" max="3108" width="9.69921875" customWidth="1"/>
    <col min="3109" max="3109" width="9.3984375" customWidth="1"/>
    <col min="3110" max="3110" width="10.5" bestFit="1" customWidth="1"/>
    <col min="3117" max="3117" width="9.59765625" customWidth="1"/>
    <col min="3118" max="3118" width="14.69921875" customWidth="1"/>
    <col min="3119" max="3119" width="11.3984375" customWidth="1"/>
    <col min="3120" max="3120" width="9.8984375" customWidth="1"/>
    <col min="3121" max="3121" width="10.69921875" customWidth="1"/>
    <col min="3122" max="3122" width="10.09765625" bestFit="1" customWidth="1"/>
    <col min="3123" max="3123" width="12.5" customWidth="1"/>
    <col min="3124" max="3124" width="10.59765625" customWidth="1"/>
    <col min="3127" max="3127" width="15.69921875" customWidth="1"/>
    <col min="3128" max="3128" width="10" customWidth="1"/>
    <col min="3131" max="3131" width="8.8984375" customWidth="1"/>
    <col min="3132" max="3132" width="9.59765625" bestFit="1" customWidth="1"/>
    <col min="3133" max="3133" width="9.3984375" customWidth="1"/>
    <col min="3135" max="3135" width="7.19921875" customWidth="1"/>
    <col min="3136" max="3136" width="0" hidden="1" customWidth="1"/>
    <col min="3138" max="3138" width="9.3984375" customWidth="1"/>
    <col min="3139" max="3139" width="10.3984375" customWidth="1"/>
    <col min="3140" max="3140" width="15.8984375" customWidth="1"/>
    <col min="3142" max="3142" width="6.69921875" customWidth="1"/>
    <col min="3329" max="3329" width="0.3984375" customWidth="1"/>
    <col min="3330" max="3330" width="17.19921875" customWidth="1"/>
    <col min="3331" max="3331" width="13.3984375" customWidth="1"/>
    <col min="3332" max="3332" width="9.59765625" customWidth="1"/>
    <col min="3333" max="3333" width="13.3984375" customWidth="1"/>
    <col min="3334" max="3334" width="8.59765625" customWidth="1"/>
    <col min="3335" max="3335" width="15.59765625" customWidth="1"/>
    <col min="3336" max="3336" width="16.09765625" customWidth="1"/>
    <col min="3337" max="3337" width="12.5" customWidth="1"/>
    <col min="3338" max="3338" width="12.09765625" customWidth="1"/>
    <col min="3339" max="3339" width="18.09765625" customWidth="1"/>
    <col min="3340" max="3340" width="16.19921875" customWidth="1"/>
    <col min="3341" max="3342" width="12.8984375" customWidth="1"/>
    <col min="3343" max="3343" width="11.3984375" customWidth="1"/>
    <col min="3344" max="3344" width="11.69921875" customWidth="1"/>
    <col min="3345" max="3345" width="10.8984375" customWidth="1"/>
    <col min="3346" max="3346" width="16" customWidth="1"/>
    <col min="3347" max="3347" width="14.09765625" customWidth="1"/>
    <col min="3348" max="3348" width="11.69921875" customWidth="1"/>
    <col min="3349" max="3349" width="13.3984375" customWidth="1"/>
    <col min="3350" max="3350" width="21.59765625" customWidth="1"/>
    <col min="3351" max="3351" width="16.09765625" customWidth="1"/>
    <col min="3352" max="3353" width="14" customWidth="1"/>
    <col min="3354" max="3354" width="9.59765625" customWidth="1"/>
    <col min="3355" max="3355" width="10.69921875" customWidth="1"/>
    <col min="3356" max="3356" width="9.59765625" customWidth="1"/>
    <col min="3357" max="3357" width="9.19921875" customWidth="1"/>
    <col min="3358" max="3358" width="9.3984375" customWidth="1"/>
    <col min="3359" max="3360" width="13.19921875" customWidth="1"/>
    <col min="3361" max="3361" width="8.19921875" bestFit="1" customWidth="1"/>
    <col min="3362" max="3362" width="10" customWidth="1"/>
    <col min="3364" max="3364" width="9.69921875" customWidth="1"/>
    <col min="3365" max="3365" width="9.3984375" customWidth="1"/>
    <col min="3366" max="3366" width="10.5" bestFit="1" customWidth="1"/>
    <col min="3373" max="3373" width="9.59765625" customWidth="1"/>
    <col min="3374" max="3374" width="14.69921875" customWidth="1"/>
    <col min="3375" max="3375" width="11.3984375" customWidth="1"/>
    <col min="3376" max="3376" width="9.8984375" customWidth="1"/>
    <col min="3377" max="3377" width="10.69921875" customWidth="1"/>
    <col min="3378" max="3378" width="10.09765625" bestFit="1" customWidth="1"/>
    <col min="3379" max="3379" width="12.5" customWidth="1"/>
    <col min="3380" max="3380" width="10.59765625" customWidth="1"/>
    <col min="3383" max="3383" width="15.69921875" customWidth="1"/>
    <col min="3384" max="3384" width="10" customWidth="1"/>
    <col min="3387" max="3387" width="8.8984375" customWidth="1"/>
    <col min="3388" max="3388" width="9.59765625" bestFit="1" customWidth="1"/>
    <col min="3389" max="3389" width="9.3984375" customWidth="1"/>
    <col min="3391" max="3391" width="7.19921875" customWidth="1"/>
    <col min="3392" max="3392" width="0" hidden="1" customWidth="1"/>
    <col min="3394" max="3394" width="9.3984375" customWidth="1"/>
    <col min="3395" max="3395" width="10.3984375" customWidth="1"/>
    <col min="3396" max="3396" width="15.8984375" customWidth="1"/>
    <col min="3398" max="3398" width="6.69921875" customWidth="1"/>
    <col min="3585" max="3585" width="0.3984375" customWidth="1"/>
    <col min="3586" max="3586" width="17.19921875" customWidth="1"/>
    <col min="3587" max="3587" width="13.3984375" customWidth="1"/>
    <col min="3588" max="3588" width="9.59765625" customWidth="1"/>
    <col min="3589" max="3589" width="13.3984375" customWidth="1"/>
    <col min="3590" max="3590" width="8.59765625" customWidth="1"/>
    <col min="3591" max="3591" width="15.59765625" customWidth="1"/>
    <col min="3592" max="3592" width="16.09765625" customWidth="1"/>
    <col min="3593" max="3593" width="12.5" customWidth="1"/>
    <col min="3594" max="3594" width="12.09765625" customWidth="1"/>
    <col min="3595" max="3595" width="18.09765625" customWidth="1"/>
    <col min="3596" max="3596" width="16.19921875" customWidth="1"/>
    <col min="3597" max="3598" width="12.8984375" customWidth="1"/>
    <col min="3599" max="3599" width="11.3984375" customWidth="1"/>
    <col min="3600" max="3600" width="11.69921875" customWidth="1"/>
    <col min="3601" max="3601" width="10.8984375" customWidth="1"/>
    <col min="3602" max="3602" width="16" customWidth="1"/>
    <col min="3603" max="3603" width="14.09765625" customWidth="1"/>
    <col min="3604" max="3604" width="11.69921875" customWidth="1"/>
    <col min="3605" max="3605" width="13.3984375" customWidth="1"/>
    <col min="3606" max="3606" width="21.59765625" customWidth="1"/>
    <col min="3607" max="3607" width="16.09765625" customWidth="1"/>
    <col min="3608" max="3609" width="14" customWidth="1"/>
    <col min="3610" max="3610" width="9.59765625" customWidth="1"/>
    <col min="3611" max="3611" width="10.69921875" customWidth="1"/>
    <col min="3612" max="3612" width="9.59765625" customWidth="1"/>
    <col min="3613" max="3613" width="9.19921875" customWidth="1"/>
    <col min="3614" max="3614" width="9.3984375" customWidth="1"/>
    <col min="3615" max="3616" width="13.19921875" customWidth="1"/>
    <col min="3617" max="3617" width="8.19921875" bestFit="1" customWidth="1"/>
    <col min="3618" max="3618" width="10" customWidth="1"/>
    <col min="3620" max="3620" width="9.69921875" customWidth="1"/>
    <col min="3621" max="3621" width="9.3984375" customWidth="1"/>
    <col min="3622" max="3622" width="10.5" bestFit="1" customWidth="1"/>
    <col min="3629" max="3629" width="9.59765625" customWidth="1"/>
    <col min="3630" max="3630" width="14.69921875" customWidth="1"/>
    <col min="3631" max="3631" width="11.3984375" customWidth="1"/>
    <col min="3632" max="3632" width="9.8984375" customWidth="1"/>
    <col min="3633" max="3633" width="10.69921875" customWidth="1"/>
    <col min="3634" max="3634" width="10.09765625" bestFit="1" customWidth="1"/>
    <col min="3635" max="3635" width="12.5" customWidth="1"/>
    <col min="3636" max="3636" width="10.59765625" customWidth="1"/>
    <col min="3639" max="3639" width="15.69921875" customWidth="1"/>
    <col min="3640" max="3640" width="10" customWidth="1"/>
    <col min="3643" max="3643" width="8.8984375" customWidth="1"/>
    <col min="3644" max="3644" width="9.59765625" bestFit="1" customWidth="1"/>
    <col min="3645" max="3645" width="9.3984375" customWidth="1"/>
    <col min="3647" max="3647" width="7.19921875" customWidth="1"/>
    <col min="3648" max="3648" width="0" hidden="1" customWidth="1"/>
    <col min="3650" max="3650" width="9.3984375" customWidth="1"/>
    <col min="3651" max="3651" width="10.3984375" customWidth="1"/>
    <col min="3652" max="3652" width="15.8984375" customWidth="1"/>
    <col min="3654" max="3654" width="6.69921875" customWidth="1"/>
    <col min="3841" max="3841" width="0.3984375" customWidth="1"/>
    <col min="3842" max="3842" width="17.19921875" customWidth="1"/>
    <col min="3843" max="3843" width="13.3984375" customWidth="1"/>
    <col min="3844" max="3844" width="9.59765625" customWidth="1"/>
    <col min="3845" max="3845" width="13.3984375" customWidth="1"/>
    <col min="3846" max="3846" width="8.59765625" customWidth="1"/>
    <col min="3847" max="3847" width="15.59765625" customWidth="1"/>
    <col min="3848" max="3848" width="16.09765625" customWidth="1"/>
    <col min="3849" max="3849" width="12.5" customWidth="1"/>
    <col min="3850" max="3850" width="12.09765625" customWidth="1"/>
    <col min="3851" max="3851" width="18.09765625" customWidth="1"/>
    <col min="3852" max="3852" width="16.19921875" customWidth="1"/>
    <col min="3853" max="3854" width="12.8984375" customWidth="1"/>
    <col min="3855" max="3855" width="11.3984375" customWidth="1"/>
    <col min="3856" max="3856" width="11.69921875" customWidth="1"/>
    <col min="3857" max="3857" width="10.8984375" customWidth="1"/>
    <col min="3858" max="3858" width="16" customWidth="1"/>
    <col min="3859" max="3859" width="14.09765625" customWidth="1"/>
    <col min="3860" max="3860" width="11.69921875" customWidth="1"/>
    <col min="3861" max="3861" width="13.3984375" customWidth="1"/>
    <col min="3862" max="3862" width="21.59765625" customWidth="1"/>
    <col min="3863" max="3863" width="16.09765625" customWidth="1"/>
    <col min="3864" max="3865" width="14" customWidth="1"/>
    <col min="3866" max="3866" width="9.59765625" customWidth="1"/>
    <col min="3867" max="3867" width="10.69921875" customWidth="1"/>
    <col min="3868" max="3868" width="9.59765625" customWidth="1"/>
    <col min="3869" max="3869" width="9.19921875" customWidth="1"/>
    <col min="3870" max="3870" width="9.3984375" customWidth="1"/>
    <col min="3871" max="3872" width="13.19921875" customWidth="1"/>
    <col min="3873" max="3873" width="8.19921875" bestFit="1" customWidth="1"/>
    <col min="3874" max="3874" width="10" customWidth="1"/>
    <col min="3876" max="3876" width="9.69921875" customWidth="1"/>
    <col min="3877" max="3877" width="9.3984375" customWidth="1"/>
    <col min="3878" max="3878" width="10.5" bestFit="1" customWidth="1"/>
    <col min="3885" max="3885" width="9.59765625" customWidth="1"/>
    <col min="3886" max="3886" width="14.69921875" customWidth="1"/>
    <col min="3887" max="3887" width="11.3984375" customWidth="1"/>
    <col min="3888" max="3888" width="9.8984375" customWidth="1"/>
    <col min="3889" max="3889" width="10.69921875" customWidth="1"/>
    <col min="3890" max="3890" width="10.09765625" bestFit="1" customWidth="1"/>
    <col min="3891" max="3891" width="12.5" customWidth="1"/>
    <col min="3892" max="3892" width="10.59765625" customWidth="1"/>
    <col min="3895" max="3895" width="15.69921875" customWidth="1"/>
    <col min="3896" max="3896" width="10" customWidth="1"/>
    <col min="3899" max="3899" width="8.8984375" customWidth="1"/>
    <col min="3900" max="3900" width="9.59765625" bestFit="1" customWidth="1"/>
    <col min="3901" max="3901" width="9.3984375" customWidth="1"/>
    <col min="3903" max="3903" width="7.19921875" customWidth="1"/>
    <col min="3904" max="3904" width="0" hidden="1" customWidth="1"/>
    <col min="3906" max="3906" width="9.3984375" customWidth="1"/>
    <col min="3907" max="3907" width="10.3984375" customWidth="1"/>
    <col min="3908" max="3908" width="15.8984375" customWidth="1"/>
    <col min="3910" max="3910" width="6.69921875" customWidth="1"/>
    <col min="4097" max="4097" width="0.3984375" customWidth="1"/>
    <col min="4098" max="4098" width="17.19921875" customWidth="1"/>
    <col min="4099" max="4099" width="13.3984375" customWidth="1"/>
    <col min="4100" max="4100" width="9.59765625" customWidth="1"/>
    <col min="4101" max="4101" width="13.3984375" customWidth="1"/>
    <col min="4102" max="4102" width="8.59765625" customWidth="1"/>
    <col min="4103" max="4103" width="15.59765625" customWidth="1"/>
    <col min="4104" max="4104" width="16.09765625" customWidth="1"/>
    <col min="4105" max="4105" width="12.5" customWidth="1"/>
    <col min="4106" max="4106" width="12.09765625" customWidth="1"/>
    <col min="4107" max="4107" width="18.09765625" customWidth="1"/>
    <col min="4108" max="4108" width="16.19921875" customWidth="1"/>
    <col min="4109" max="4110" width="12.8984375" customWidth="1"/>
    <col min="4111" max="4111" width="11.3984375" customWidth="1"/>
    <col min="4112" max="4112" width="11.69921875" customWidth="1"/>
    <col min="4113" max="4113" width="10.8984375" customWidth="1"/>
    <col min="4114" max="4114" width="16" customWidth="1"/>
    <col min="4115" max="4115" width="14.09765625" customWidth="1"/>
    <col min="4116" max="4116" width="11.69921875" customWidth="1"/>
    <col min="4117" max="4117" width="13.3984375" customWidth="1"/>
    <col min="4118" max="4118" width="21.59765625" customWidth="1"/>
    <col min="4119" max="4119" width="16.09765625" customWidth="1"/>
    <col min="4120" max="4121" width="14" customWidth="1"/>
    <col min="4122" max="4122" width="9.59765625" customWidth="1"/>
    <col min="4123" max="4123" width="10.69921875" customWidth="1"/>
    <col min="4124" max="4124" width="9.59765625" customWidth="1"/>
    <col min="4125" max="4125" width="9.19921875" customWidth="1"/>
    <col min="4126" max="4126" width="9.3984375" customWidth="1"/>
    <col min="4127" max="4128" width="13.19921875" customWidth="1"/>
    <col min="4129" max="4129" width="8.19921875" bestFit="1" customWidth="1"/>
    <col min="4130" max="4130" width="10" customWidth="1"/>
    <col min="4132" max="4132" width="9.69921875" customWidth="1"/>
    <col min="4133" max="4133" width="9.3984375" customWidth="1"/>
    <col min="4134" max="4134" width="10.5" bestFit="1" customWidth="1"/>
    <col min="4141" max="4141" width="9.59765625" customWidth="1"/>
    <col min="4142" max="4142" width="14.69921875" customWidth="1"/>
    <col min="4143" max="4143" width="11.3984375" customWidth="1"/>
    <col min="4144" max="4144" width="9.8984375" customWidth="1"/>
    <col min="4145" max="4145" width="10.69921875" customWidth="1"/>
    <col min="4146" max="4146" width="10.09765625" bestFit="1" customWidth="1"/>
    <col min="4147" max="4147" width="12.5" customWidth="1"/>
    <col min="4148" max="4148" width="10.59765625" customWidth="1"/>
    <col min="4151" max="4151" width="15.69921875" customWidth="1"/>
    <col min="4152" max="4152" width="10" customWidth="1"/>
    <col min="4155" max="4155" width="8.8984375" customWidth="1"/>
    <col min="4156" max="4156" width="9.59765625" bestFit="1" customWidth="1"/>
    <col min="4157" max="4157" width="9.3984375" customWidth="1"/>
    <col min="4159" max="4159" width="7.19921875" customWidth="1"/>
    <col min="4160" max="4160" width="0" hidden="1" customWidth="1"/>
    <col min="4162" max="4162" width="9.3984375" customWidth="1"/>
    <col min="4163" max="4163" width="10.3984375" customWidth="1"/>
    <col min="4164" max="4164" width="15.8984375" customWidth="1"/>
    <col min="4166" max="4166" width="6.69921875" customWidth="1"/>
    <col min="4353" max="4353" width="0.3984375" customWidth="1"/>
    <col min="4354" max="4354" width="17.19921875" customWidth="1"/>
    <col min="4355" max="4355" width="13.3984375" customWidth="1"/>
    <col min="4356" max="4356" width="9.59765625" customWidth="1"/>
    <col min="4357" max="4357" width="13.3984375" customWidth="1"/>
    <col min="4358" max="4358" width="8.59765625" customWidth="1"/>
    <col min="4359" max="4359" width="15.59765625" customWidth="1"/>
    <col min="4360" max="4360" width="16.09765625" customWidth="1"/>
    <col min="4361" max="4361" width="12.5" customWidth="1"/>
    <col min="4362" max="4362" width="12.09765625" customWidth="1"/>
    <col min="4363" max="4363" width="18.09765625" customWidth="1"/>
    <col min="4364" max="4364" width="16.19921875" customWidth="1"/>
    <col min="4365" max="4366" width="12.8984375" customWidth="1"/>
    <col min="4367" max="4367" width="11.3984375" customWidth="1"/>
    <col min="4368" max="4368" width="11.69921875" customWidth="1"/>
    <col min="4369" max="4369" width="10.8984375" customWidth="1"/>
    <col min="4370" max="4370" width="16" customWidth="1"/>
    <col min="4371" max="4371" width="14.09765625" customWidth="1"/>
    <col min="4372" max="4372" width="11.69921875" customWidth="1"/>
    <col min="4373" max="4373" width="13.3984375" customWidth="1"/>
    <col min="4374" max="4374" width="21.59765625" customWidth="1"/>
    <col min="4375" max="4375" width="16.09765625" customWidth="1"/>
    <col min="4376" max="4377" width="14" customWidth="1"/>
    <col min="4378" max="4378" width="9.59765625" customWidth="1"/>
    <col min="4379" max="4379" width="10.69921875" customWidth="1"/>
    <col min="4380" max="4380" width="9.59765625" customWidth="1"/>
    <col min="4381" max="4381" width="9.19921875" customWidth="1"/>
    <col min="4382" max="4382" width="9.3984375" customWidth="1"/>
    <col min="4383" max="4384" width="13.19921875" customWidth="1"/>
    <col min="4385" max="4385" width="8.19921875" bestFit="1" customWidth="1"/>
    <col min="4386" max="4386" width="10" customWidth="1"/>
    <col min="4388" max="4388" width="9.69921875" customWidth="1"/>
    <col min="4389" max="4389" width="9.3984375" customWidth="1"/>
    <col min="4390" max="4390" width="10.5" bestFit="1" customWidth="1"/>
    <col min="4397" max="4397" width="9.59765625" customWidth="1"/>
    <col min="4398" max="4398" width="14.69921875" customWidth="1"/>
    <col min="4399" max="4399" width="11.3984375" customWidth="1"/>
    <col min="4400" max="4400" width="9.8984375" customWidth="1"/>
    <col min="4401" max="4401" width="10.69921875" customWidth="1"/>
    <col min="4402" max="4402" width="10.09765625" bestFit="1" customWidth="1"/>
    <col min="4403" max="4403" width="12.5" customWidth="1"/>
    <col min="4404" max="4404" width="10.59765625" customWidth="1"/>
    <col min="4407" max="4407" width="15.69921875" customWidth="1"/>
    <col min="4408" max="4408" width="10" customWidth="1"/>
    <col min="4411" max="4411" width="8.8984375" customWidth="1"/>
    <col min="4412" max="4412" width="9.59765625" bestFit="1" customWidth="1"/>
    <col min="4413" max="4413" width="9.3984375" customWidth="1"/>
    <col min="4415" max="4415" width="7.19921875" customWidth="1"/>
    <col min="4416" max="4416" width="0" hidden="1" customWidth="1"/>
    <col min="4418" max="4418" width="9.3984375" customWidth="1"/>
    <col min="4419" max="4419" width="10.3984375" customWidth="1"/>
    <col min="4420" max="4420" width="15.8984375" customWidth="1"/>
    <col min="4422" max="4422" width="6.69921875" customWidth="1"/>
    <col min="4609" max="4609" width="0.3984375" customWidth="1"/>
    <col min="4610" max="4610" width="17.19921875" customWidth="1"/>
    <col min="4611" max="4611" width="13.3984375" customWidth="1"/>
    <col min="4612" max="4612" width="9.59765625" customWidth="1"/>
    <col min="4613" max="4613" width="13.3984375" customWidth="1"/>
    <col min="4614" max="4614" width="8.59765625" customWidth="1"/>
    <col min="4615" max="4615" width="15.59765625" customWidth="1"/>
    <col min="4616" max="4616" width="16.09765625" customWidth="1"/>
    <col min="4617" max="4617" width="12.5" customWidth="1"/>
    <col min="4618" max="4618" width="12.09765625" customWidth="1"/>
    <col min="4619" max="4619" width="18.09765625" customWidth="1"/>
    <col min="4620" max="4620" width="16.19921875" customWidth="1"/>
    <col min="4621" max="4622" width="12.8984375" customWidth="1"/>
    <col min="4623" max="4623" width="11.3984375" customWidth="1"/>
    <col min="4624" max="4624" width="11.69921875" customWidth="1"/>
    <col min="4625" max="4625" width="10.8984375" customWidth="1"/>
    <col min="4626" max="4626" width="16" customWidth="1"/>
    <col min="4627" max="4627" width="14.09765625" customWidth="1"/>
    <col min="4628" max="4628" width="11.69921875" customWidth="1"/>
    <col min="4629" max="4629" width="13.3984375" customWidth="1"/>
    <col min="4630" max="4630" width="21.59765625" customWidth="1"/>
    <col min="4631" max="4631" width="16.09765625" customWidth="1"/>
    <col min="4632" max="4633" width="14" customWidth="1"/>
    <col min="4634" max="4634" width="9.59765625" customWidth="1"/>
    <col min="4635" max="4635" width="10.69921875" customWidth="1"/>
    <col min="4636" max="4636" width="9.59765625" customWidth="1"/>
    <col min="4637" max="4637" width="9.19921875" customWidth="1"/>
    <col min="4638" max="4638" width="9.3984375" customWidth="1"/>
    <col min="4639" max="4640" width="13.19921875" customWidth="1"/>
    <col min="4641" max="4641" width="8.19921875" bestFit="1" customWidth="1"/>
    <col min="4642" max="4642" width="10" customWidth="1"/>
    <col min="4644" max="4644" width="9.69921875" customWidth="1"/>
    <col min="4645" max="4645" width="9.3984375" customWidth="1"/>
    <col min="4646" max="4646" width="10.5" bestFit="1" customWidth="1"/>
    <col min="4653" max="4653" width="9.59765625" customWidth="1"/>
    <col min="4654" max="4654" width="14.69921875" customWidth="1"/>
    <col min="4655" max="4655" width="11.3984375" customWidth="1"/>
    <col min="4656" max="4656" width="9.8984375" customWidth="1"/>
    <col min="4657" max="4657" width="10.69921875" customWidth="1"/>
    <col min="4658" max="4658" width="10.09765625" bestFit="1" customWidth="1"/>
    <col min="4659" max="4659" width="12.5" customWidth="1"/>
    <col min="4660" max="4660" width="10.59765625" customWidth="1"/>
    <col min="4663" max="4663" width="15.69921875" customWidth="1"/>
    <col min="4664" max="4664" width="10" customWidth="1"/>
    <col min="4667" max="4667" width="8.8984375" customWidth="1"/>
    <col min="4668" max="4668" width="9.59765625" bestFit="1" customWidth="1"/>
    <col min="4669" max="4669" width="9.3984375" customWidth="1"/>
    <col min="4671" max="4671" width="7.19921875" customWidth="1"/>
    <col min="4672" max="4672" width="0" hidden="1" customWidth="1"/>
    <col min="4674" max="4674" width="9.3984375" customWidth="1"/>
    <col min="4675" max="4675" width="10.3984375" customWidth="1"/>
    <col min="4676" max="4676" width="15.8984375" customWidth="1"/>
    <col min="4678" max="4678" width="6.69921875" customWidth="1"/>
    <col min="4865" max="4865" width="0.3984375" customWidth="1"/>
    <col min="4866" max="4866" width="17.19921875" customWidth="1"/>
    <col min="4867" max="4867" width="13.3984375" customWidth="1"/>
    <col min="4868" max="4868" width="9.59765625" customWidth="1"/>
    <col min="4869" max="4869" width="13.3984375" customWidth="1"/>
    <col min="4870" max="4870" width="8.59765625" customWidth="1"/>
    <col min="4871" max="4871" width="15.59765625" customWidth="1"/>
    <col min="4872" max="4872" width="16.09765625" customWidth="1"/>
    <col min="4873" max="4873" width="12.5" customWidth="1"/>
    <col min="4874" max="4874" width="12.09765625" customWidth="1"/>
    <col min="4875" max="4875" width="18.09765625" customWidth="1"/>
    <col min="4876" max="4876" width="16.19921875" customWidth="1"/>
    <col min="4877" max="4878" width="12.8984375" customWidth="1"/>
    <col min="4879" max="4879" width="11.3984375" customWidth="1"/>
    <col min="4880" max="4880" width="11.69921875" customWidth="1"/>
    <col min="4881" max="4881" width="10.8984375" customWidth="1"/>
    <col min="4882" max="4882" width="16" customWidth="1"/>
    <col min="4883" max="4883" width="14.09765625" customWidth="1"/>
    <col min="4884" max="4884" width="11.69921875" customWidth="1"/>
    <col min="4885" max="4885" width="13.3984375" customWidth="1"/>
    <col min="4886" max="4886" width="21.59765625" customWidth="1"/>
    <col min="4887" max="4887" width="16.09765625" customWidth="1"/>
    <col min="4888" max="4889" width="14" customWidth="1"/>
    <col min="4890" max="4890" width="9.59765625" customWidth="1"/>
    <col min="4891" max="4891" width="10.69921875" customWidth="1"/>
    <col min="4892" max="4892" width="9.59765625" customWidth="1"/>
    <col min="4893" max="4893" width="9.19921875" customWidth="1"/>
    <col min="4894" max="4894" width="9.3984375" customWidth="1"/>
    <col min="4895" max="4896" width="13.19921875" customWidth="1"/>
    <col min="4897" max="4897" width="8.19921875" bestFit="1" customWidth="1"/>
    <col min="4898" max="4898" width="10" customWidth="1"/>
    <col min="4900" max="4900" width="9.69921875" customWidth="1"/>
    <col min="4901" max="4901" width="9.3984375" customWidth="1"/>
    <col min="4902" max="4902" width="10.5" bestFit="1" customWidth="1"/>
    <col min="4909" max="4909" width="9.59765625" customWidth="1"/>
    <col min="4910" max="4910" width="14.69921875" customWidth="1"/>
    <col min="4911" max="4911" width="11.3984375" customWidth="1"/>
    <col min="4912" max="4912" width="9.8984375" customWidth="1"/>
    <col min="4913" max="4913" width="10.69921875" customWidth="1"/>
    <col min="4914" max="4914" width="10.09765625" bestFit="1" customWidth="1"/>
    <col min="4915" max="4915" width="12.5" customWidth="1"/>
    <col min="4916" max="4916" width="10.59765625" customWidth="1"/>
    <col min="4919" max="4919" width="15.69921875" customWidth="1"/>
    <col min="4920" max="4920" width="10" customWidth="1"/>
    <col min="4923" max="4923" width="8.8984375" customWidth="1"/>
    <col min="4924" max="4924" width="9.59765625" bestFit="1" customWidth="1"/>
    <col min="4925" max="4925" width="9.3984375" customWidth="1"/>
    <col min="4927" max="4927" width="7.19921875" customWidth="1"/>
    <col min="4928" max="4928" width="0" hidden="1" customWidth="1"/>
    <col min="4930" max="4930" width="9.3984375" customWidth="1"/>
    <col min="4931" max="4931" width="10.3984375" customWidth="1"/>
    <col min="4932" max="4932" width="15.8984375" customWidth="1"/>
    <col min="4934" max="4934" width="6.69921875" customWidth="1"/>
    <col min="5121" max="5121" width="0.3984375" customWidth="1"/>
    <col min="5122" max="5122" width="17.19921875" customWidth="1"/>
    <col min="5123" max="5123" width="13.3984375" customWidth="1"/>
    <col min="5124" max="5124" width="9.59765625" customWidth="1"/>
    <col min="5125" max="5125" width="13.3984375" customWidth="1"/>
    <col min="5126" max="5126" width="8.59765625" customWidth="1"/>
    <col min="5127" max="5127" width="15.59765625" customWidth="1"/>
    <col min="5128" max="5128" width="16.09765625" customWidth="1"/>
    <col min="5129" max="5129" width="12.5" customWidth="1"/>
    <col min="5130" max="5130" width="12.09765625" customWidth="1"/>
    <col min="5131" max="5131" width="18.09765625" customWidth="1"/>
    <col min="5132" max="5132" width="16.19921875" customWidth="1"/>
    <col min="5133" max="5134" width="12.8984375" customWidth="1"/>
    <col min="5135" max="5135" width="11.3984375" customWidth="1"/>
    <col min="5136" max="5136" width="11.69921875" customWidth="1"/>
    <col min="5137" max="5137" width="10.8984375" customWidth="1"/>
    <col min="5138" max="5138" width="16" customWidth="1"/>
    <col min="5139" max="5139" width="14.09765625" customWidth="1"/>
    <col min="5140" max="5140" width="11.69921875" customWidth="1"/>
    <col min="5141" max="5141" width="13.3984375" customWidth="1"/>
    <col min="5142" max="5142" width="21.59765625" customWidth="1"/>
    <col min="5143" max="5143" width="16.09765625" customWidth="1"/>
    <col min="5144" max="5145" width="14" customWidth="1"/>
    <col min="5146" max="5146" width="9.59765625" customWidth="1"/>
    <col min="5147" max="5147" width="10.69921875" customWidth="1"/>
    <col min="5148" max="5148" width="9.59765625" customWidth="1"/>
    <col min="5149" max="5149" width="9.19921875" customWidth="1"/>
    <col min="5150" max="5150" width="9.3984375" customWidth="1"/>
    <col min="5151" max="5152" width="13.19921875" customWidth="1"/>
    <col min="5153" max="5153" width="8.19921875" bestFit="1" customWidth="1"/>
    <col min="5154" max="5154" width="10" customWidth="1"/>
    <col min="5156" max="5156" width="9.69921875" customWidth="1"/>
    <col min="5157" max="5157" width="9.3984375" customWidth="1"/>
    <col min="5158" max="5158" width="10.5" bestFit="1" customWidth="1"/>
    <col min="5165" max="5165" width="9.59765625" customWidth="1"/>
    <col min="5166" max="5166" width="14.69921875" customWidth="1"/>
    <col min="5167" max="5167" width="11.3984375" customWidth="1"/>
    <col min="5168" max="5168" width="9.8984375" customWidth="1"/>
    <col min="5169" max="5169" width="10.69921875" customWidth="1"/>
    <col min="5170" max="5170" width="10.09765625" bestFit="1" customWidth="1"/>
    <col min="5171" max="5171" width="12.5" customWidth="1"/>
    <col min="5172" max="5172" width="10.59765625" customWidth="1"/>
    <col min="5175" max="5175" width="15.69921875" customWidth="1"/>
    <col min="5176" max="5176" width="10" customWidth="1"/>
    <col min="5179" max="5179" width="8.8984375" customWidth="1"/>
    <col min="5180" max="5180" width="9.59765625" bestFit="1" customWidth="1"/>
    <col min="5181" max="5181" width="9.3984375" customWidth="1"/>
    <col min="5183" max="5183" width="7.19921875" customWidth="1"/>
    <col min="5184" max="5184" width="0" hidden="1" customWidth="1"/>
    <col min="5186" max="5186" width="9.3984375" customWidth="1"/>
    <col min="5187" max="5187" width="10.3984375" customWidth="1"/>
    <col min="5188" max="5188" width="15.8984375" customWidth="1"/>
    <col min="5190" max="5190" width="6.69921875" customWidth="1"/>
    <col min="5377" max="5377" width="0.3984375" customWidth="1"/>
    <col min="5378" max="5378" width="17.19921875" customWidth="1"/>
    <col min="5379" max="5379" width="13.3984375" customWidth="1"/>
    <col min="5380" max="5380" width="9.59765625" customWidth="1"/>
    <col min="5381" max="5381" width="13.3984375" customWidth="1"/>
    <col min="5382" max="5382" width="8.59765625" customWidth="1"/>
    <col min="5383" max="5383" width="15.59765625" customWidth="1"/>
    <col min="5384" max="5384" width="16.09765625" customWidth="1"/>
    <col min="5385" max="5385" width="12.5" customWidth="1"/>
    <col min="5386" max="5386" width="12.09765625" customWidth="1"/>
    <col min="5387" max="5387" width="18.09765625" customWidth="1"/>
    <col min="5388" max="5388" width="16.19921875" customWidth="1"/>
    <col min="5389" max="5390" width="12.8984375" customWidth="1"/>
    <col min="5391" max="5391" width="11.3984375" customWidth="1"/>
    <col min="5392" max="5392" width="11.69921875" customWidth="1"/>
    <col min="5393" max="5393" width="10.8984375" customWidth="1"/>
    <col min="5394" max="5394" width="16" customWidth="1"/>
    <col min="5395" max="5395" width="14.09765625" customWidth="1"/>
    <col min="5396" max="5396" width="11.69921875" customWidth="1"/>
    <col min="5397" max="5397" width="13.3984375" customWidth="1"/>
    <col min="5398" max="5398" width="21.59765625" customWidth="1"/>
    <col min="5399" max="5399" width="16.09765625" customWidth="1"/>
    <col min="5400" max="5401" width="14" customWidth="1"/>
    <col min="5402" max="5402" width="9.59765625" customWidth="1"/>
    <col min="5403" max="5403" width="10.69921875" customWidth="1"/>
    <col min="5404" max="5404" width="9.59765625" customWidth="1"/>
    <col min="5405" max="5405" width="9.19921875" customWidth="1"/>
    <col min="5406" max="5406" width="9.3984375" customWidth="1"/>
    <col min="5407" max="5408" width="13.19921875" customWidth="1"/>
    <col min="5409" max="5409" width="8.19921875" bestFit="1" customWidth="1"/>
    <col min="5410" max="5410" width="10" customWidth="1"/>
    <col min="5412" max="5412" width="9.69921875" customWidth="1"/>
    <col min="5413" max="5413" width="9.3984375" customWidth="1"/>
    <col min="5414" max="5414" width="10.5" bestFit="1" customWidth="1"/>
    <col min="5421" max="5421" width="9.59765625" customWidth="1"/>
    <col min="5422" max="5422" width="14.69921875" customWidth="1"/>
    <col min="5423" max="5423" width="11.3984375" customWidth="1"/>
    <col min="5424" max="5424" width="9.8984375" customWidth="1"/>
    <col min="5425" max="5425" width="10.69921875" customWidth="1"/>
    <col min="5426" max="5426" width="10.09765625" bestFit="1" customWidth="1"/>
    <col min="5427" max="5427" width="12.5" customWidth="1"/>
    <col min="5428" max="5428" width="10.59765625" customWidth="1"/>
    <col min="5431" max="5431" width="15.69921875" customWidth="1"/>
    <col min="5432" max="5432" width="10" customWidth="1"/>
    <col min="5435" max="5435" width="8.8984375" customWidth="1"/>
    <col min="5436" max="5436" width="9.59765625" bestFit="1" customWidth="1"/>
    <col min="5437" max="5437" width="9.3984375" customWidth="1"/>
    <col min="5439" max="5439" width="7.19921875" customWidth="1"/>
    <col min="5440" max="5440" width="0" hidden="1" customWidth="1"/>
    <col min="5442" max="5442" width="9.3984375" customWidth="1"/>
    <col min="5443" max="5443" width="10.3984375" customWidth="1"/>
    <col min="5444" max="5444" width="15.8984375" customWidth="1"/>
    <col min="5446" max="5446" width="6.69921875" customWidth="1"/>
    <col min="5633" max="5633" width="0.3984375" customWidth="1"/>
    <col min="5634" max="5634" width="17.19921875" customWidth="1"/>
    <col min="5635" max="5635" width="13.3984375" customWidth="1"/>
    <col min="5636" max="5636" width="9.59765625" customWidth="1"/>
    <col min="5637" max="5637" width="13.3984375" customWidth="1"/>
    <col min="5638" max="5638" width="8.59765625" customWidth="1"/>
    <col min="5639" max="5639" width="15.59765625" customWidth="1"/>
    <col min="5640" max="5640" width="16.09765625" customWidth="1"/>
    <col min="5641" max="5641" width="12.5" customWidth="1"/>
    <col min="5642" max="5642" width="12.09765625" customWidth="1"/>
    <col min="5643" max="5643" width="18.09765625" customWidth="1"/>
    <col min="5644" max="5644" width="16.19921875" customWidth="1"/>
    <col min="5645" max="5646" width="12.8984375" customWidth="1"/>
    <col min="5647" max="5647" width="11.3984375" customWidth="1"/>
    <col min="5648" max="5648" width="11.69921875" customWidth="1"/>
    <col min="5649" max="5649" width="10.8984375" customWidth="1"/>
    <col min="5650" max="5650" width="16" customWidth="1"/>
    <col min="5651" max="5651" width="14.09765625" customWidth="1"/>
    <col min="5652" max="5652" width="11.69921875" customWidth="1"/>
    <col min="5653" max="5653" width="13.3984375" customWidth="1"/>
    <col min="5654" max="5654" width="21.59765625" customWidth="1"/>
    <col min="5655" max="5655" width="16.09765625" customWidth="1"/>
    <col min="5656" max="5657" width="14" customWidth="1"/>
    <col min="5658" max="5658" width="9.59765625" customWidth="1"/>
    <col min="5659" max="5659" width="10.69921875" customWidth="1"/>
    <col min="5660" max="5660" width="9.59765625" customWidth="1"/>
    <col min="5661" max="5661" width="9.19921875" customWidth="1"/>
    <col min="5662" max="5662" width="9.3984375" customWidth="1"/>
    <col min="5663" max="5664" width="13.19921875" customWidth="1"/>
    <col min="5665" max="5665" width="8.19921875" bestFit="1" customWidth="1"/>
    <col min="5666" max="5666" width="10" customWidth="1"/>
    <col min="5668" max="5668" width="9.69921875" customWidth="1"/>
    <col min="5669" max="5669" width="9.3984375" customWidth="1"/>
    <col min="5670" max="5670" width="10.5" bestFit="1" customWidth="1"/>
    <col min="5677" max="5677" width="9.59765625" customWidth="1"/>
    <col min="5678" max="5678" width="14.69921875" customWidth="1"/>
    <col min="5679" max="5679" width="11.3984375" customWidth="1"/>
    <col min="5680" max="5680" width="9.8984375" customWidth="1"/>
    <col min="5681" max="5681" width="10.69921875" customWidth="1"/>
    <col min="5682" max="5682" width="10.09765625" bestFit="1" customWidth="1"/>
    <col min="5683" max="5683" width="12.5" customWidth="1"/>
    <col min="5684" max="5684" width="10.59765625" customWidth="1"/>
    <col min="5687" max="5687" width="15.69921875" customWidth="1"/>
    <col min="5688" max="5688" width="10" customWidth="1"/>
    <col min="5691" max="5691" width="8.8984375" customWidth="1"/>
    <col min="5692" max="5692" width="9.59765625" bestFit="1" customWidth="1"/>
    <col min="5693" max="5693" width="9.3984375" customWidth="1"/>
    <col min="5695" max="5695" width="7.19921875" customWidth="1"/>
    <col min="5696" max="5696" width="0" hidden="1" customWidth="1"/>
    <col min="5698" max="5698" width="9.3984375" customWidth="1"/>
    <col min="5699" max="5699" width="10.3984375" customWidth="1"/>
    <col min="5700" max="5700" width="15.8984375" customWidth="1"/>
    <col min="5702" max="5702" width="6.69921875" customWidth="1"/>
    <col min="5889" max="5889" width="0.3984375" customWidth="1"/>
    <col min="5890" max="5890" width="17.19921875" customWidth="1"/>
    <col min="5891" max="5891" width="13.3984375" customWidth="1"/>
    <col min="5892" max="5892" width="9.59765625" customWidth="1"/>
    <col min="5893" max="5893" width="13.3984375" customWidth="1"/>
    <col min="5894" max="5894" width="8.59765625" customWidth="1"/>
    <col min="5895" max="5895" width="15.59765625" customWidth="1"/>
    <col min="5896" max="5896" width="16.09765625" customWidth="1"/>
    <col min="5897" max="5897" width="12.5" customWidth="1"/>
    <col min="5898" max="5898" width="12.09765625" customWidth="1"/>
    <col min="5899" max="5899" width="18.09765625" customWidth="1"/>
    <col min="5900" max="5900" width="16.19921875" customWidth="1"/>
    <col min="5901" max="5902" width="12.8984375" customWidth="1"/>
    <col min="5903" max="5903" width="11.3984375" customWidth="1"/>
    <col min="5904" max="5904" width="11.69921875" customWidth="1"/>
    <col min="5905" max="5905" width="10.8984375" customWidth="1"/>
    <col min="5906" max="5906" width="16" customWidth="1"/>
    <col min="5907" max="5907" width="14.09765625" customWidth="1"/>
    <col min="5908" max="5908" width="11.69921875" customWidth="1"/>
    <col min="5909" max="5909" width="13.3984375" customWidth="1"/>
    <col min="5910" max="5910" width="21.59765625" customWidth="1"/>
    <col min="5911" max="5911" width="16.09765625" customWidth="1"/>
    <col min="5912" max="5913" width="14" customWidth="1"/>
    <col min="5914" max="5914" width="9.59765625" customWidth="1"/>
    <col min="5915" max="5915" width="10.69921875" customWidth="1"/>
    <col min="5916" max="5916" width="9.59765625" customWidth="1"/>
    <col min="5917" max="5917" width="9.19921875" customWidth="1"/>
    <col min="5918" max="5918" width="9.3984375" customWidth="1"/>
    <col min="5919" max="5920" width="13.19921875" customWidth="1"/>
    <col min="5921" max="5921" width="8.19921875" bestFit="1" customWidth="1"/>
    <col min="5922" max="5922" width="10" customWidth="1"/>
    <col min="5924" max="5924" width="9.69921875" customWidth="1"/>
    <col min="5925" max="5925" width="9.3984375" customWidth="1"/>
    <col min="5926" max="5926" width="10.5" bestFit="1" customWidth="1"/>
    <col min="5933" max="5933" width="9.59765625" customWidth="1"/>
    <col min="5934" max="5934" width="14.69921875" customWidth="1"/>
    <col min="5935" max="5935" width="11.3984375" customWidth="1"/>
    <col min="5936" max="5936" width="9.8984375" customWidth="1"/>
    <col min="5937" max="5937" width="10.69921875" customWidth="1"/>
    <col min="5938" max="5938" width="10.09765625" bestFit="1" customWidth="1"/>
    <col min="5939" max="5939" width="12.5" customWidth="1"/>
    <col min="5940" max="5940" width="10.59765625" customWidth="1"/>
    <col min="5943" max="5943" width="15.69921875" customWidth="1"/>
    <col min="5944" max="5944" width="10" customWidth="1"/>
    <col min="5947" max="5947" width="8.8984375" customWidth="1"/>
    <col min="5948" max="5948" width="9.59765625" bestFit="1" customWidth="1"/>
    <col min="5949" max="5949" width="9.3984375" customWidth="1"/>
    <col min="5951" max="5951" width="7.19921875" customWidth="1"/>
    <col min="5952" max="5952" width="0" hidden="1" customWidth="1"/>
    <col min="5954" max="5954" width="9.3984375" customWidth="1"/>
    <col min="5955" max="5955" width="10.3984375" customWidth="1"/>
    <col min="5956" max="5956" width="15.8984375" customWidth="1"/>
    <col min="5958" max="5958" width="6.69921875" customWidth="1"/>
    <col min="6145" max="6145" width="0.3984375" customWidth="1"/>
    <col min="6146" max="6146" width="17.19921875" customWidth="1"/>
    <col min="6147" max="6147" width="13.3984375" customWidth="1"/>
    <col min="6148" max="6148" width="9.59765625" customWidth="1"/>
    <col min="6149" max="6149" width="13.3984375" customWidth="1"/>
    <col min="6150" max="6150" width="8.59765625" customWidth="1"/>
    <col min="6151" max="6151" width="15.59765625" customWidth="1"/>
    <col min="6152" max="6152" width="16.09765625" customWidth="1"/>
    <col min="6153" max="6153" width="12.5" customWidth="1"/>
    <col min="6154" max="6154" width="12.09765625" customWidth="1"/>
    <col min="6155" max="6155" width="18.09765625" customWidth="1"/>
    <col min="6156" max="6156" width="16.19921875" customWidth="1"/>
    <col min="6157" max="6158" width="12.8984375" customWidth="1"/>
    <col min="6159" max="6159" width="11.3984375" customWidth="1"/>
    <col min="6160" max="6160" width="11.69921875" customWidth="1"/>
    <col min="6161" max="6161" width="10.8984375" customWidth="1"/>
    <col min="6162" max="6162" width="16" customWidth="1"/>
    <col min="6163" max="6163" width="14.09765625" customWidth="1"/>
    <col min="6164" max="6164" width="11.69921875" customWidth="1"/>
    <col min="6165" max="6165" width="13.3984375" customWidth="1"/>
    <col min="6166" max="6166" width="21.59765625" customWidth="1"/>
    <col min="6167" max="6167" width="16.09765625" customWidth="1"/>
    <col min="6168" max="6169" width="14" customWidth="1"/>
    <col min="6170" max="6170" width="9.59765625" customWidth="1"/>
    <col min="6171" max="6171" width="10.69921875" customWidth="1"/>
    <col min="6172" max="6172" width="9.59765625" customWidth="1"/>
    <col min="6173" max="6173" width="9.19921875" customWidth="1"/>
    <col min="6174" max="6174" width="9.3984375" customWidth="1"/>
    <col min="6175" max="6176" width="13.19921875" customWidth="1"/>
    <col min="6177" max="6177" width="8.19921875" bestFit="1" customWidth="1"/>
    <col min="6178" max="6178" width="10" customWidth="1"/>
    <col min="6180" max="6180" width="9.69921875" customWidth="1"/>
    <col min="6181" max="6181" width="9.3984375" customWidth="1"/>
    <col min="6182" max="6182" width="10.5" bestFit="1" customWidth="1"/>
    <col min="6189" max="6189" width="9.59765625" customWidth="1"/>
    <col min="6190" max="6190" width="14.69921875" customWidth="1"/>
    <col min="6191" max="6191" width="11.3984375" customWidth="1"/>
    <col min="6192" max="6192" width="9.8984375" customWidth="1"/>
    <col min="6193" max="6193" width="10.69921875" customWidth="1"/>
    <col min="6194" max="6194" width="10.09765625" bestFit="1" customWidth="1"/>
    <col min="6195" max="6195" width="12.5" customWidth="1"/>
    <col min="6196" max="6196" width="10.59765625" customWidth="1"/>
    <col min="6199" max="6199" width="15.69921875" customWidth="1"/>
    <col min="6200" max="6200" width="10" customWidth="1"/>
    <col min="6203" max="6203" width="8.8984375" customWidth="1"/>
    <col min="6204" max="6204" width="9.59765625" bestFit="1" customWidth="1"/>
    <col min="6205" max="6205" width="9.3984375" customWidth="1"/>
    <col min="6207" max="6207" width="7.19921875" customWidth="1"/>
    <col min="6208" max="6208" width="0" hidden="1" customWidth="1"/>
    <col min="6210" max="6210" width="9.3984375" customWidth="1"/>
    <col min="6211" max="6211" width="10.3984375" customWidth="1"/>
    <col min="6212" max="6212" width="15.8984375" customWidth="1"/>
    <col min="6214" max="6214" width="6.69921875" customWidth="1"/>
    <col min="6401" max="6401" width="0.3984375" customWidth="1"/>
    <col min="6402" max="6402" width="17.19921875" customWidth="1"/>
    <col min="6403" max="6403" width="13.3984375" customWidth="1"/>
    <col min="6404" max="6404" width="9.59765625" customWidth="1"/>
    <col min="6405" max="6405" width="13.3984375" customWidth="1"/>
    <col min="6406" max="6406" width="8.59765625" customWidth="1"/>
    <col min="6407" max="6407" width="15.59765625" customWidth="1"/>
    <col min="6408" max="6408" width="16.09765625" customWidth="1"/>
    <col min="6409" max="6409" width="12.5" customWidth="1"/>
    <col min="6410" max="6410" width="12.09765625" customWidth="1"/>
    <col min="6411" max="6411" width="18.09765625" customWidth="1"/>
    <col min="6412" max="6412" width="16.19921875" customWidth="1"/>
    <col min="6413" max="6414" width="12.8984375" customWidth="1"/>
    <col min="6415" max="6415" width="11.3984375" customWidth="1"/>
    <col min="6416" max="6416" width="11.69921875" customWidth="1"/>
    <col min="6417" max="6417" width="10.8984375" customWidth="1"/>
    <col min="6418" max="6418" width="16" customWidth="1"/>
    <col min="6419" max="6419" width="14.09765625" customWidth="1"/>
    <col min="6420" max="6420" width="11.69921875" customWidth="1"/>
    <col min="6421" max="6421" width="13.3984375" customWidth="1"/>
    <col min="6422" max="6422" width="21.59765625" customWidth="1"/>
    <col min="6423" max="6423" width="16.09765625" customWidth="1"/>
    <col min="6424" max="6425" width="14" customWidth="1"/>
    <col min="6426" max="6426" width="9.59765625" customWidth="1"/>
    <col min="6427" max="6427" width="10.69921875" customWidth="1"/>
    <col min="6428" max="6428" width="9.59765625" customWidth="1"/>
    <col min="6429" max="6429" width="9.19921875" customWidth="1"/>
    <col min="6430" max="6430" width="9.3984375" customWidth="1"/>
    <col min="6431" max="6432" width="13.19921875" customWidth="1"/>
    <col min="6433" max="6433" width="8.19921875" bestFit="1" customWidth="1"/>
    <col min="6434" max="6434" width="10" customWidth="1"/>
    <col min="6436" max="6436" width="9.69921875" customWidth="1"/>
    <col min="6437" max="6437" width="9.3984375" customWidth="1"/>
    <col min="6438" max="6438" width="10.5" bestFit="1" customWidth="1"/>
    <col min="6445" max="6445" width="9.59765625" customWidth="1"/>
    <col min="6446" max="6446" width="14.69921875" customWidth="1"/>
    <col min="6447" max="6447" width="11.3984375" customWidth="1"/>
    <col min="6448" max="6448" width="9.8984375" customWidth="1"/>
    <col min="6449" max="6449" width="10.69921875" customWidth="1"/>
    <col min="6450" max="6450" width="10.09765625" bestFit="1" customWidth="1"/>
    <col min="6451" max="6451" width="12.5" customWidth="1"/>
    <col min="6452" max="6452" width="10.59765625" customWidth="1"/>
    <col min="6455" max="6455" width="15.69921875" customWidth="1"/>
    <col min="6456" max="6456" width="10" customWidth="1"/>
    <col min="6459" max="6459" width="8.8984375" customWidth="1"/>
    <col min="6460" max="6460" width="9.59765625" bestFit="1" customWidth="1"/>
    <col min="6461" max="6461" width="9.3984375" customWidth="1"/>
    <col min="6463" max="6463" width="7.19921875" customWidth="1"/>
    <col min="6464" max="6464" width="0" hidden="1" customWidth="1"/>
    <col min="6466" max="6466" width="9.3984375" customWidth="1"/>
    <col min="6467" max="6467" width="10.3984375" customWidth="1"/>
    <col min="6468" max="6468" width="15.8984375" customWidth="1"/>
    <col min="6470" max="6470" width="6.69921875" customWidth="1"/>
    <col min="6657" max="6657" width="0.3984375" customWidth="1"/>
    <col min="6658" max="6658" width="17.19921875" customWidth="1"/>
    <col min="6659" max="6659" width="13.3984375" customWidth="1"/>
    <col min="6660" max="6660" width="9.59765625" customWidth="1"/>
    <col min="6661" max="6661" width="13.3984375" customWidth="1"/>
    <col min="6662" max="6662" width="8.59765625" customWidth="1"/>
    <col min="6663" max="6663" width="15.59765625" customWidth="1"/>
    <col min="6664" max="6664" width="16.09765625" customWidth="1"/>
    <col min="6665" max="6665" width="12.5" customWidth="1"/>
    <col min="6666" max="6666" width="12.09765625" customWidth="1"/>
    <col min="6667" max="6667" width="18.09765625" customWidth="1"/>
    <col min="6668" max="6668" width="16.19921875" customWidth="1"/>
    <col min="6669" max="6670" width="12.8984375" customWidth="1"/>
    <col min="6671" max="6671" width="11.3984375" customWidth="1"/>
    <col min="6672" max="6672" width="11.69921875" customWidth="1"/>
    <col min="6673" max="6673" width="10.8984375" customWidth="1"/>
    <col min="6674" max="6674" width="16" customWidth="1"/>
    <col min="6675" max="6675" width="14.09765625" customWidth="1"/>
    <col min="6676" max="6676" width="11.69921875" customWidth="1"/>
    <col min="6677" max="6677" width="13.3984375" customWidth="1"/>
    <col min="6678" max="6678" width="21.59765625" customWidth="1"/>
    <col min="6679" max="6679" width="16.09765625" customWidth="1"/>
    <col min="6680" max="6681" width="14" customWidth="1"/>
    <col min="6682" max="6682" width="9.59765625" customWidth="1"/>
    <col min="6683" max="6683" width="10.69921875" customWidth="1"/>
    <col min="6684" max="6684" width="9.59765625" customWidth="1"/>
    <col min="6685" max="6685" width="9.19921875" customWidth="1"/>
    <col min="6686" max="6686" width="9.3984375" customWidth="1"/>
    <col min="6687" max="6688" width="13.19921875" customWidth="1"/>
    <col min="6689" max="6689" width="8.19921875" bestFit="1" customWidth="1"/>
    <col min="6690" max="6690" width="10" customWidth="1"/>
    <col min="6692" max="6692" width="9.69921875" customWidth="1"/>
    <col min="6693" max="6693" width="9.3984375" customWidth="1"/>
    <col min="6694" max="6694" width="10.5" bestFit="1" customWidth="1"/>
    <col min="6701" max="6701" width="9.59765625" customWidth="1"/>
    <col min="6702" max="6702" width="14.69921875" customWidth="1"/>
    <col min="6703" max="6703" width="11.3984375" customWidth="1"/>
    <col min="6704" max="6704" width="9.8984375" customWidth="1"/>
    <col min="6705" max="6705" width="10.69921875" customWidth="1"/>
    <col min="6706" max="6706" width="10.09765625" bestFit="1" customWidth="1"/>
    <col min="6707" max="6707" width="12.5" customWidth="1"/>
    <col min="6708" max="6708" width="10.59765625" customWidth="1"/>
    <col min="6711" max="6711" width="15.69921875" customWidth="1"/>
    <col min="6712" max="6712" width="10" customWidth="1"/>
    <col min="6715" max="6715" width="8.8984375" customWidth="1"/>
    <col min="6716" max="6716" width="9.59765625" bestFit="1" customWidth="1"/>
    <col min="6717" max="6717" width="9.3984375" customWidth="1"/>
    <col min="6719" max="6719" width="7.19921875" customWidth="1"/>
    <col min="6720" max="6720" width="0" hidden="1" customWidth="1"/>
    <col min="6722" max="6722" width="9.3984375" customWidth="1"/>
    <col min="6723" max="6723" width="10.3984375" customWidth="1"/>
    <col min="6724" max="6724" width="15.8984375" customWidth="1"/>
    <col min="6726" max="6726" width="6.69921875" customWidth="1"/>
    <col min="6913" max="6913" width="0.3984375" customWidth="1"/>
    <col min="6914" max="6914" width="17.19921875" customWidth="1"/>
    <col min="6915" max="6915" width="13.3984375" customWidth="1"/>
    <col min="6916" max="6916" width="9.59765625" customWidth="1"/>
    <col min="6917" max="6917" width="13.3984375" customWidth="1"/>
    <col min="6918" max="6918" width="8.59765625" customWidth="1"/>
    <col min="6919" max="6919" width="15.59765625" customWidth="1"/>
    <col min="6920" max="6920" width="16.09765625" customWidth="1"/>
    <col min="6921" max="6921" width="12.5" customWidth="1"/>
    <col min="6922" max="6922" width="12.09765625" customWidth="1"/>
    <col min="6923" max="6923" width="18.09765625" customWidth="1"/>
    <col min="6924" max="6924" width="16.19921875" customWidth="1"/>
    <col min="6925" max="6926" width="12.8984375" customWidth="1"/>
    <col min="6927" max="6927" width="11.3984375" customWidth="1"/>
    <col min="6928" max="6928" width="11.69921875" customWidth="1"/>
    <col min="6929" max="6929" width="10.8984375" customWidth="1"/>
    <col min="6930" max="6930" width="16" customWidth="1"/>
    <col min="6931" max="6931" width="14.09765625" customWidth="1"/>
    <col min="6932" max="6932" width="11.69921875" customWidth="1"/>
    <col min="6933" max="6933" width="13.3984375" customWidth="1"/>
    <col min="6934" max="6934" width="21.59765625" customWidth="1"/>
    <col min="6935" max="6935" width="16.09765625" customWidth="1"/>
    <col min="6936" max="6937" width="14" customWidth="1"/>
    <col min="6938" max="6938" width="9.59765625" customWidth="1"/>
    <col min="6939" max="6939" width="10.69921875" customWidth="1"/>
    <col min="6940" max="6940" width="9.59765625" customWidth="1"/>
    <col min="6941" max="6941" width="9.19921875" customWidth="1"/>
    <col min="6942" max="6942" width="9.3984375" customWidth="1"/>
    <col min="6943" max="6944" width="13.19921875" customWidth="1"/>
    <col min="6945" max="6945" width="8.19921875" bestFit="1" customWidth="1"/>
    <col min="6946" max="6946" width="10" customWidth="1"/>
    <col min="6948" max="6948" width="9.69921875" customWidth="1"/>
    <col min="6949" max="6949" width="9.3984375" customWidth="1"/>
    <col min="6950" max="6950" width="10.5" bestFit="1" customWidth="1"/>
    <col min="6957" max="6957" width="9.59765625" customWidth="1"/>
    <col min="6958" max="6958" width="14.69921875" customWidth="1"/>
    <col min="6959" max="6959" width="11.3984375" customWidth="1"/>
    <col min="6960" max="6960" width="9.8984375" customWidth="1"/>
    <col min="6961" max="6961" width="10.69921875" customWidth="1"/>
    <col min="6962" max="6962" width="10.09765625" bestFit="1" customWidth="1"/>
    <col min="6963" max="6963" width="12.5" customWidth="1"/>
    <col min="6964" max="6964" width="10.59765625" customWidth="1"/>
    <col min="6967" max="6967" width="15.69921875" customWidth="1"/>
    <col min="6968" max="6968" width="10" customWidth="1"/>
    <col min="6971" max="6971" width="8.8984375" customWidth="1"/>
    <col min="6972" max="6972" width="9.59765625" bestFit="1" customWidth="1"/>
    <col min="6973" max="6973" width="9.3984375" customWidth="1"/>
    <col min="6975" max="6975" width="7.19921875" customWidth="1"/>
    <col min="6976" max="6976" width="0" hidden="1" customWidth="1"/>
    <col min="6978" max="6978" width="9.3984375" customWidth="1"/>
    <col min="6979" max="6979" width="10.3984375" customWidth="1"/>
    <col min="6980" max="6980" width="15.8984375" customWidth="1"/>
    <col min="6982" max="6982" width="6.69921875" customWidth="1"/>
    <col min="7169" max="7169" width="0.3984375" customWidth="1"/>
    <col min="7170" max="7170" width="17.19921875" customWidth="1"/>
    <col min="7171" max="7171" width="13.3984375" customWidth="1"/>
    <col min="7172" max="7172" width="9.59765625" customWidth="1"/>
    <col min="7173" max="7173" width="13.3984375" customWidth="1"/>
    <col min="7174" max="7174" width="8.59765625" customWidth="1"/>
    <col min="7175" max="7175" width="15.59765625" customWidth="1"/>
    <col min="7176" max="7176" width="16.09765625" customWidth="1"/>
    <col min="7177" max="7177" width="12.5" customWidth="1"/>
    <col min="7178" max="7178" width="12.09765625" customWidth="1"/>
    <col min="7179" max="7179" width="18.09765625" customWidth="1"/>
    <col min="7180" max="7180" width="16.19921875" customWidth="1"/>
    <col min="7181" max="7182" width="12.8984375" customWidth="1"/>
    <col min="7183" max="7183" width="11.3984375" customWidth="1"/>
    <col min="7184" max="7184" width="11.69921875" customWidth="1"/>
    <col min="7185" max="7185" width="10.8984375" customWidth="1"/>
    <col min="7186" max="7186" width="16" customWidth="1"/>
    <col min="7187" max="7187" width="14.09765625" customWidth="1"/>
    <col min="7188" max="7188" width="11.69921875" customWidth="1"/>
    <col min="7189" max="7189" width="13.3984375" customWidth="1"/>
    <col min="7190" max="7190" width="21.59765625" customWidth="1"/>
    <col min="7191" max="7191" width="16.09765625" customWidth="1"/>
    <col min="7192" max="7193" width="14" customWidth="1"/>
    <col min="7194" max="7194" width="9.59765625" customWidth="1"/>
    <col min="7195" max="7195" width="10.69921875" customWidth="1"/>
    <col min="7196" max="7196" width="9.59765625" customWidth="1"/>
    <col min="7197" max="7197" width="9.19921875" customWidth="1"/>
    <col min="7198" max="7198" width="9.3984375" customWidth="1"/>
    <col min="7199" max="7200" width="13.19921875" customWidth="1"/>
    <col min="7201" max="7201" width="8.19921875" bestFit="1" customWidth="1"/>
    <col min="7202" max="7202" width="10" customWidth="1"/>
    <col min="7204" max="7204" width="9.69921875" customWidth="1"/>
    <col min="7205" max="7205" width="9.3984375" customWidth="1"/>
    <col min="7206" max="7206" width="10.5" bestFit="1" customWidth="1"/>
    <col min="7213" max="7213" width="9.59765625" customWidth="1"/>
    <col min="7214" max="7214" width="14.69921875" customWidth="1"/>
    <col min="7215" max="7215" width="11.3984375" customWidth="1"/>
    <col min="7216" max="7216" width="9.8984375" customWidth="1"/>
    <col min="7217" max="7217" width="10.69921875" customWidth="1"/>
    <col min="7218" max="7218" width="10.09765625" bestFit="1" customWidth="1"/>
    <col min="7219" max="7219" width="12.5" customWidth="1"/>
    <col min="7220" max="7220" width="10.59765625" customWidth="1"/>
    <col min="7223" max="7223" width="15.69921875" customWidth="1"/>
    <col min="7224" max="7224" width="10" customWidth="1"/>
    <col min="7227" max="7227" width="8.8984375" customWidth="1"/>
    <col min="7228" max="7228" width="9.59765625" bestFit="1" customWidth="1"/>
    <col min="7229" max="7229" width="9.3984375" customWidth="1"/>
    <col min="7231" max="7231" width="7.19921875" customWidth="1"/>
    <col min="7232" max="7232" width="0" hidden="1" customWidth="1"/>
    <col min="7234" max="7234" width="9.3984375" customWidth="1"/>
    <col min="7235" max="7235" width="10.3984375" customWidth="1"/>
    <col min="7236" max="7236" width="15.8984375" customWidth="1"/>
    <col min="7238" max="7238" width="6.69921875" customWidth="1"/>
    <col min="7425" max="7425" width="0.3984375" customWidth="1"/>
    <col min="7426" max="7426" width="17.19921875" customWidth="1"/>
    <col min="7427" max="7427" width="13.3984375" customWidth="1"/>
    <col min="7428" max="7428" width="9.59765625" customWidth="1"/>
    <col min="7429" max="7429" width="13.3984375" customWidth="1"/>
    <col min="7430" max="7430" width="8.59765625" customWidth="1"/>
    <col min="7431" max="7431" width="15.59765625" customWidth="1"/>
    <col min="7432" max="7432" width="16.09765625" customWidth="1"/>
    <col min="7433" max="7433" width="12.5" customWidth="1"/>
    <col min="7434" max="7434" width="12.09765625" customWidth="1"/>
    <col min="7435" max="7435" width="18.09765625" customWidth="1"/>
    <col min="7436" max="7436" width="16.19921875" customWidth="1"/>
    <col min="7437" max="7438" width="12.8984375" customWidth="1"/>
    <col min="7439" max="7439" width="11.3984375" customWidth="1"/>
    <col min="7440" max="7440" width="11.69921875" customWidth="1"/>
    <col min="7441" max="7441" width="10.8984375" customWidth="1"/>
    <col min="7442" max="7442" width="16" customWidth="1"/>
    <col min="7443" max="7443" width="14.09765625" customWidth="1"/>
    <col min="7444" max="7444" width="11.69921875" customWidth="1"/>
    <col min="7445" max="7445" width="13.3984375" customWidth="1"/>
    <col min="7446" max="7446" width="21.59765625" customWidth="1"/>
    <col min="7447" max="7447" width="16.09765625" customWidth="1"/>
    <col min="7448" max="7449" width="14" customWidth="1"/>
    <col min="7450" max="7450" width="9.59765625" customWidth="1"/>
    <col min="7451" max="7451" width="10.69921875" customWidth="1"/>
    <col min="7452" max="7452" width="9.59765625" customWidth="1"/>
    <col min="7453" max="7453" width="9.19921875" customWidth="1"/>
    <col min="7454" max="7454" width="9.3984375" customWidth="1"/>
    <col min="7455" max="7456" width="13.19921875" customWidth="1"/>
    <col min="7457" max="7457" width="8.19921875" bestFit="1" customWidth="1"/>
    <col min="7458" max="7458" width="10" customWidth="1"/>
    <col min="7460" max="7460" width="9.69921875" customWidth="1"/>
    <col min="7461" max="7461" width="9.3984375" customWidth="1"/>
    <col min="7462" max="7462" width="10.5" bestFit="1" customWidth="1"/>
    <col min="7469" max="7469" width="9.59765625" customWidth="1"/>
    <col min="7470" max="7470" width="14.69921875" customWidth="1"/>
    <col min="7471" max="7471" width="11.3984375" customWidth="1"/>
    <col min="7472" max="7472" width="9.8984375" customWidth="1"/>
    <col min="7473" max="7473" width="10.69921875" customWidth="1"/>
    <col min="7474" max="7474" width="10.09765625" bestFit="1" customWidth="1"/>
    <col min="7475" max="7475" width="12.5" customWidth="1"/>
    <col min="7476" max="7476" width="10.59765625" customWidth="1"/>
    <col min="7479" max="7479" width="15.69921875" customWidth="1"/>
    <col min="7480" max="7480" width="10" customWidth="1"/>
    <col min="7483" max="7483" width="8.8984375" customWidth="1"/>
    <col min="7484" max="7484" width="9.59765625" bestFit="1" customWidth="1"/>
    <col min="7485" max="7485" width="9.3984375" customWidth="1"/>
    <col min="7487" max="7487" width="7.19921875" customWidth="1"/>
    <col min="7488" max="7488" width="0" hidden="1" customWidth="1"/>
    <col min="7490" max="7490" width="9.3984375" customWidth="1"/>
    <col min="7491" max="7491" width="10.3984375" customWidth="1"/>
    <col min="7492" max="7492" width="15.8984375" customWidth="1"/>
    <col min="7494" max="7494" width="6.69921875" customWidth="1"/>
    <col min="7681" max="7681" width="0.3984375" customWidth="1"/>
    <col min="7682" max="7682" width="17.19921875" customWidth="1"/>
    <col min="7683" max="7683" width="13.3984375" customWidth="1"/>
    <col min="7684" max="7684" width="9.59765625" customWidth="1"/>
    <col min="7685" max="7685" width="13.3984375" customWidth="1"/>
    <col min="7686" max="7686" width="8.59765625" customWidth="1"/>
    <col min="7687" max="7687" width="15.59765625" customWidth="1"/>
    <col min="7688" max="7688" width="16.09765625" customWidth="1"/>
    <col min="7689" max="7689" width="12.5" customWidth="1"/>
    <col min="7690" max="7690" width="12.09765625" customWidth="1"/>
    <col min="7691" max="7691" width="18.09765625" customWidth="1"/>
    <col min="7692" max="7692" width="16.19921875" customWidth="1"/>
    <col min="7693" max="7694" width="12.8984375" customWidth="1"/>
    <col min="7695" max="7695" width="11.3984375" customWidth="1"/>
    <col min="7696" max="7696" width="11.69921875" customWidth="1"/>
    <col min="7697" max="7697" width="10.8984375" customWidth="1"/>
    <col min="7698" max="7698" width="16" customWidth="1"/>
    <col min="7699" max="7699" width="14.09765625" customWidth="1"/>
    <col min="7700" max="7700" width="11.69921875" customWidth="1"/>
    <col min="7701" max="7701" width="13.3984375" customWidth="1"/>
    <col min="7702" max="7702" width="21.59765625" customWidth="1"/>
    <col min="7703" max="7703" width="16.09765625" customWidth="1"/>
    <col min="7704" max="7705" width="14" customWidth="1"/>
    <col min="7706" max="7706" width="9.59765625" customWidth="1"/>
    <col min="7707" max="7707" width="10.69921875" customWidth="1"/>
    <col min="7708" max="7708" width="9.59765625" customWidth="1"/>
    <col min="7709" max="7709" width="9.19921875" customWidth="1"/>
    <col min="7710" max="7710" width="9.3984375" customWidth="1"/>
    <col min="7711" max="7712" width="13.19921875" customWidth="1"/>
    <col min="7713" max="7713" width="8.19921875" bestFit="1" customWidth="1"/>
    <col min="7714" max="7714" width="10" customWidth="1"/>
    <col min="7716" max="7716" width="9.69921875" customWidth="1"/>
    <col min="7717" max="7717" width="9.3984375" customWidth="1"/>
    <col min="7718" max="7718" width="10.5" bestFit="1" customWidth="1"/>
    <col min="7725" max="7725" width="9.59765625" customWidth="1"/>
    <col min="7726" max="7726" width="14.69921875" customWidth="1"/>
    <col min="7727" max="7727" width="11.3984375" customWidth="1"/>
    <col min="7728" max="7728" width="9.8984375" customWidth="1"/>
    <col min="7729" max="7729" width="10.69921875" customWidth="1"/>
    <col min="7730" max="7730" width="10.09765625" bestFit="1" customWidth="1"/>
    <col min="7731" max="7731" width="12.5" customWidth="1"/>
    <col min="7732" max="7732" width="10.59765625" customWidth="1"/>
    <col min="7735" max="7735" width="15.69921875" customWidth="1"/>
    <col min="7736" max="7736" width="10" customWidth="1"/>
    <col min="7739" max="7739" width="8.8984375" customWidth="1"/>
    <col min="7740" max="7740" width="9.59765625" bestFit="1" customWidth="1"/>
    <col min="7741" max="7741" width="9.3984375" customWidth="1"/>
    <col min="7743" max="7743" width="7.19921875" customWidth="1"/>
    <col min="7744" max="7744" width="0" hidden="1" customWidth="1"/>
    <col min="7746" max="7746" width="9.3984375" customWidth="1"/>
    <col min="7747" max="7747" width="10.3984375" customWidth="1"/>
    <col min="7748" max="7748" width="15.8984375" customWidth="1"/>
    <col min="7750" max="7750" width="6.69921875" customWidth="1"/>
    <col min="7937" max="7937" width="0.3984375" customWidth="1"/>
    <col min="7938" max="7938" width="17.19921875" customWidth="1"/>
    <col min="7939" max="7939" width="13.3984375" customWidth="1"/>
    <col min="7940" max="7940" width="9.59765625" customWidth="1"/>
    <col min="7941" max="7941" width="13.3984375" customWidth="1"/>
    <col min="7942" max="7942" width="8.59765625" customWidth="1"/>
    <col min="7943" max="7943" width="15.59765625" customWidth="1"/>
    <col min="7944" max="7944" width="16.09765625" customWidth="1"/>
    <col min="7945" max="7945" width="12.5" customWidth="1"/>
    <col min="7946" max="7946" width="12.09765625" customWidth="1"/>
    <col min="7947" max="7947" width="18.09765625" customWidth="1"/>
    <col min="7948" max="7948" width="16.19921875" customWidth="1"/>
    <col min="7949" max="7950" width="12.8984375" customWidth="1"/>
    <col min="7951" max="7951" width="11.3984375" customWidth="1"/>
    <col min="7952" max="7952" width="11.69921875" customWidth="1"/>
    <col min="7953" max="7953" width="10.8984375" customWidth="1"/>
    <col min="7954" max="7954" width="16" customWidth="1"/>
    <col min="7955" max="7955" width="14.09765625" customWidth="1"/>
    <col min="7956" max="7956" width="11.69921875" customWidth="1"/>
    <col min="7957" max="7957" width="13.3984375" customWidth="1"/>
    <col min="7958" max="7958" width="21.59765625" customWidth="1"/>
    <col min="7959" max="7959" width="16.09765625" customWidth="1"/>
    <col min="7960" max="7961" width="14" customWidth="1"/>
    <col min="7962" max="7962" width="9.59765625" customWidth="1"/>
    <col min="7963" max="7963" width="10.69921875" customWidth="1"/>
    <col min="7964" max="7964" width="9.59765625" customWidth="1"/>
    <col min="7965" max="7965" width="9.19921875" customWidth="1"/>
    <col min="7966" max="7966" width="9.3984375" customWidth="1"/>
    <col min="7967" max="7968" width="13.19921875" customWidth="1"/>
    <col min="7969" max="7969" width="8.19921875" bestFit="1" customWidth="1"/>
    <col min="7970" max="7970" width="10" customWidth="1"/>
    <col min="7972" max="7972" width="9.69921875" customWidth="1"/>
    <col min="7973" max="7973" width="9.3984375" customWidth="1"/>
    <col min="7974" max="7974" width="10.5" bestFit="1" customWidth="1"/>
    <col min="7981" max="7981" width="9.59765625" customWidth="1"/>
    <col min="7982" max="7982" width="14.69921875" customWidth="1"/>
    <col min="7983" max="7983" width="11.3984375" customWidth="1"/>
    <col min="7984" max="7984" width="9.8984375" customWidth="1"/>
    <col min="7985" max="7985" width="10.69921875" customWidth="1"/>
    <col min="7986" max="7986" width="10.09765625" bestFit="1" customWidth="1"/>
    <col min="7987" max="7987" width="12.5" customWidth="1"/>
    <col min="7988" max="7988" width="10.59765625" customWidth="1"/>
    <col min="7991" max="7991" width="15.69921875" customWidth="1"/>
    <col min="7992" max="7992" width="10" customWidth="1"/>
    <col min="7995" max="7995" width="8.8984375" customWidth="1"/>
    <col min="7996" max="7996" width="9.59765625" bestFit="1" customWidth="1"/>
    <col min="7997" max="7997" width="9.3984375" customWidth="1"/>
    <col min="7999" max="7999" width="7.19921875" customWidth="1"/>
    <col min="8000" max="8000" width="0" hidden="1" customWidth="1"/>
    <col min="8002" max="8002" width="9.3984375" customWidth="1"/>
    <col min="8003" max="8003" width="10.3984375" customWidth="1"/>
    <col min="8004" max="8004" width="15.8984375" customWidth="1"/>
    <col min="8006" max="8006" width="6.69921875" customWidth="1"/>
    <col min="8193" max="8193" width="0.3984375" customWidth="1"/>
    <col min="8194" max="8194" width="17.19921875" customWidth="1"/>
    <col min="8195" max="8195" width="13.3984375" customWidth="1"/>
    <col min="8196" max="8196" width="9.59765625" customWidth="1"/>
    <col min="8197" max="8197" width="13.3984375" customWidth="1"/>
    <col min="8198" max="8198" width="8.59765625" customWidth="1"/>
    <col min="8199" max="8199" width="15.59765625" customWidth="1"/>
    <col min="8200" max="8200" width="16.09765625" customWidth="1"/>
    <col min="8201" max="8201" width="12.5" customWidth="1"/>
    <col min="8202" max="8202" width="12.09765625" customWidth="1"/>
    <col min="8203" max="8203" width="18.09765625" customWidth="1"/>
    <col min="8204" max="8204" width="16.19921875" customWidth="1"/>
    <col min="8205" max="8206" width="12.8984375" customWidth="1"/>
    <col min="8207" max="8207" width="11.3984375" customWidth="1"/>
    <col min="8208" max="8208" width="11.69921875" customWidth="1"/>
    <col min="8209" max="8209" width="10.8984375" customWidth="1"/>
    <col min="8210" max="8210" width="16" customWidth="1"/>
    <col min="8211" max="8211" width="14.09765625" customWidth="1"/>
    <col min="8212" max="8212" width="11.69921875" customWidth="1"/>
    <col min="8213" max="8213" width="13.3984375" customWidth="1"/>
    <col min="8214" max="8214" width="21.59765625" customWidth="1"/>
    <col min="8215" max="8215" width="16.09765625" customWidth="1"/>
    <col min="8216" max="8217" width="14" customWidth="1"/>
    <col min="8218" max="8218" width="9.59765625" customWidth="1"/>
    <col min="8219" max="8219" width="10.69921875" customWidth="1"/>
    <col min="8220" max="8220" width="9.59765625" customWidth="1"/>
    <col min="8221" max="8221" width="9.19921875" customWidth="1"/>
    <col min="8222" max="8222" width="9.3984375" customWidth="1"/>
    <col min="8223" max="8224" width="13.19921875" customWidth="1"/>
    <col min="8225" max="8225" width="8.19921875" bestFit="1" customWidth="1"/>
    <col min="8226" max="8226" width="10" customWidth="1"/>
    <col min="8228" max="8228" width="9.69921875" customWidth="1"/>
    <col min="8229" max="8229" width="9.3984375" customWidth="1"/>
    <col min="8230" max="8230" width="10.5" bestFit="1" customWidth="1"/>
    <col min="8237" max="8237" width="9.59765625" customWidth="1"/>
    <col min="8238" max="8238" width="14.69921875" customWidth="1"/>
    <col min="8239" max="8239" width="11.3984375" customWidth="1"/>
    <col min="8240" max="8240" width="9.8984375" customWidth="1"/>
    <col min="8241" max="8241" width="10.69921875" customWidth="1"/>
    <col min="8242" max="8242" width="10.09765625" bestFit="1" customWidth="1"/>
    <col min="8243" max="8243" width="12.5" customWidth="1"/>
    <col min="8244" max="8244" width="10.59765625" customWidth="1"/>
    <col min="8247" max="8247" width="15.69921875" customWidth="1"/>
    <col min="8248" max="8248" width="10" customWidth="1"/>
    <col min="8251" max="8251" width="8.8984375" customWidth="1"/>
    <col min="8252" max="8252" width="9.59765625" bestFit="1" customWidth="1"/>
    <col min="8253" max="8253" width="9.3984375" customWidth="1"/>
    <col min="8255" max="8255" width="7.19921875" customWidth="1"/>
    <col min="8256" max="8256" width="0" hidden="1" customWidth="1"/>
    <col min="8258" max="8258" width="9.3984375" customWidth="1"/>
    <col min="8259" max="8259" width="10.3984375" customWidth="1"/>
    <col min="8260" max="8260" width="15.8984375" customWidth="1"/>
    <col min="8262" max="8262" width="6.69921875" customWidth="1"/>
    <col min="8449" max="8449" width="0.3984375" customWidth="1"/>
    <col min="8450" max="8450" width="17.19921875" customWidth="1"/>
    <col min="8451" max="8451" width="13.3984375" customWidth="1"/>
    <col min="8452" max="8452" width="9.59765625" customWidth="1"/>
    <col min="8453" max="8453" width="13.3984375" customWidth="1"/>
    <col min="8454" max="8454" width="8.59765625" customWidth="1"/>
    <col min="8455" max="8455" width="15.59765625" customWidth="1"/>
    <col min="8456" max="8456" width="16.09765625" customWidth="1"/>
    <col min="8457" max="8457" width="12.5" customWidth="1"/>
    <col min="8458" max="8458" width="12.09765625" customWidth="1"/>
    <col min="8459" max="8459" width="18.09765625" customWidth="1"/>
    <col min="8460" max="8460" width="16.19921875" customWidth="1"/>
    <col min="8461" max="8462" width="12.8984375" customWidth="1"/>
    <col min="8463" max="8463" width="11.3984375" customWidth="1"/>
    <col min="8464" max="8464" width="11.69921875" customWidth="1"/>
    <col min="8465" max="8465" width="10.8984375" customWidth="1"/>
    <col min="8466" max="8466" width="16" customWidth="1"/>
    <col min="8467" max="8467" width="14.09765625" customWidth="1"/>
    <col min="8468" max="8468" width="11.69921875" customWidth="1"/>
    <col min="8469" max="8469" width="13.3984375" customWidth="1"/>
    <col min="8470" max="8470" width="21.59765625" customWidth="1"/>
    <col min="8471" max="8471" width="16.09765625" customWidth="1"/>
    <col min="8472" max="8473" width="14" customWidth="1"/>
    <col min="8474" max="8474" width="9.59765625" customWidth="1"/>
    <col min="8475" max="8475" width="10.69921875" customWidth="1"/>
    <col min="8476" max="8476" width="9.59765625" customWidth="1"/>
    <col min="8477" max="8477" width="9.19921875" customWidth="1"/>
    <col min="8478" max="8478" width="9.3984375" customWidth="1"/>
    <col min="8479" max="8480" width="13.19921875" customWidth="1"/>
    <col min="8481" max="8481" width="8.19921875" bestFit="1" customWidth="1"/>
    <col min="8482" max="8482" width="10" customWidth="1"/>
    <col min="8484" max="8484" width="9.69921875" customWidth="1"/>
    <col min="8485" max="8485" width="9.3984375" customWidth="1"/>
    <col min="8486" max="8486" width="10.5" bestFit="1" customWidth="1"/>
    <col min="8493" max="8493" width="9.59765625" customWidth="1"/>
    <col min="8494" max="8494" width="14.69921875" customWidth="1"/>
    <col min="8495" max="8495" width="11.3984375" customWidth="1"/>
    <col min="8496" max="8496" width="9.8984375" customWidth="1"/>
    <col min="8497" max="8497" width="10.69921875" customWidth="1"/>
    <col min="8498" max="8498" width="10.09765625" bestFit="1" customWidth="1"/>
    <col min="8499" max="8499" width="12.5" customWidth="1"/>
    <col min="8500" max="8500" width="10.59765625" customWidth="1"/>
    <col min="8503" max="8503" width="15.69921875" customWidth="1"/>
    <col min="8504" max="8504" width="10" customWidth="1"/>
    <col min="8507" max="8507" width="8.8984375" customWidth="1"/>
    <col min="8508" max="8508" width="9.59765625" bestFit="1" customWidth="1"/>
    <col min="8509" max="8509" width="9.3984375" customWidth="1"/>
    <col min="8511" max="8511" width="7.19921875" customWidth="1"/>
    <col min="8512" max="8512" width="0" hidden="1" customWidth="1"/>
    <col min="8514" max="8514" width="9.3984375" customWidth="1"/>
    <col min="8515" max="8515" width="10.3984375" customWidth="1"/>
    <col min="8516" max="8516" width="15.8984375" customWidth="1"/>
    <col min="8518" max="8518" width="6.69921875" customWidth="1"/>
    <col min="8705" max="8705" width="0.3984375" customWidth="1"/>
    <col min="8706" max="8706" width="17.19921875" customWidth="1"/>
    <col min="8707" max="8707" width="13.3984375" customWidth="1"/>
    <col min="8708" max="8708" width="9.59765625" customWidth="1"/>
    <col min="8709" max="8709" width="13.3984375" customWidth="1"/>
    <col min="8710" max="8710" width="8.59765625" customWidth="1"/>
    <col min="8711" max="8711" width="15.59765625" customWidth="1"/>
    <col min="8712" max="8712" width="16.09765625" customWidth="1"/>
    <col min="8713" max="8713" width="12.5" customWidth="1"/>
    <col min="8714" max="8714" width="12.09765625" customWidth="1"/>
    <col min="8715" max="8715" width="18.09765625" customWidth="1"/>
    <col min="8716" max="8716" width="16.19921875" customWidth="1"/>
    <col min="8717" max="8718" width="12.8984375" customWidth="1"/>
    <col min="8719" max="8719" width="11.3984375" customWidth="1"/>
    <col min="8720" max="8720" width="11.69921875" customWidth="1"/>
    <col min="8721" max="8721" width="10.8984375" customWidth="1"/>
    <col min="8722" max="8722" width="16" customWidth="1"/>
    <col min="8723" max="8723" width="14.09765625" customWidth="1"/>
    <col min="8724" max="8724" width="11.69921875" customWidth="1"/>
    <col min="8725" max="8725" width="13.3984375" customWidth="1"/>
    <col min="8726" max="8726" width="21.59765625" customWidth="1"/>
    <col min="8727" max="8727" width="16.09765625" customWidth="1"/>
    <col min="8728" max="8729" width="14" customWidth="1"/>
    <col min="8730" max="8730" width="9.59765625" customWidth="1"/>
    <col min="8731" max="8731" width="10.69921875" customWidth="1"/>
    <col min="8732" max="8732" width="9.59765625" customWidth="1"/>
    <col min="8733" max="8733" width="9.19921875" customWidth="1"/>
    <col min="8734" max="8734" width="9.3984375" customWidth="1"/>
    <col min="8735" max="8736" width="13.19921875" customWidth="1"/>
    <col min="8737" max="8737" width="8.19921875" bestFit="1" customWidth="1"/>
    <col min="8738" max="8738" width="10" customWidth="1"/>
    <col min="8740" max="8740" width="9.69921875" customWidth="1"/>
    <col min="8741" max="8741" width="9.3984375" customWidth="1"/>
    <col min="8742" max="8742" width="10.5" bestFit="1" customWidth="1"/>
    <col min="8749" max="8749" width="9.59765625" customWidth="1"/>
    <col min="8750" max="8750" width="14.69921875" customWidth="1"/>
    <col min="8751" max="8751" width="11.3984375" customWidth="1"/>
    <col min="8752" max="8752" width="9.8984375" customWidth="1"/>
    <col min="8753" max="8753" width="10.69921875" customWidth="1"/>
    <col min="8754" max="8754" width="10.09765625" bestFit="1" customWidth="1"/>
    <col min="8755" max="8755" width="12.5" customWidth="1"/>
    <col min="8756" max="8756" width="10.59765625" customWidth="1"/>
    <col min="8759" max="8759" width="15.69921875" customWidth="1"/>
    <col min="8760" max="8760" width="10" customWidth="1"/>
    <col min="8763" max="8763" width="8.8984375" customWidth="1"/>
    <col min="8764" max="8764" width="9.59765625" bestFit="1" customWidth="1"/>
    <col min="8765" max="8765" width="9.3984375" customWidth="1"/>
    <col min="8767" max="8767" width="7.19921875" customWidth="1"/>
    <col min="8768" max="8768" width="0" hidden="1" customWidth="1"/>
    <col min="8770" max="8770" width="9.3984375" customWidth="1"/>
    <col min="8771" max="8771" width="10.3984375" customWidth="1"/>
    <col min="8772" max="8772" width="15.8984375" customWidth="1"/>
    <col min="8774" max="8774" width="6.69921875" customWidth="1"/>
    <col min="8961" max="8961" width="0.3984375" customWidth="1"/>
    <col min="8962" max="8962" width="17.19921875" customWidth="1"/>
    <col min="8963" max="8963" width="13.3984375" customWidth="1"/>
    <col min="8964" max="8964" width="9.59765625" customWidth="1"/>
    <col min="8965" max="8965" width="13.3984375" customWidth="1"/>
    <col min="8966" max="8966" width="8.59765625" customWidth="1"/>
    <col min="8967" max="8967" width="15.59765625" customWidth="1"/>
    <col min="8968" max="8968" width="16.09765625" customWidth="1"/>
    <col min="8969" max="8969" width="12.5" customWidth="1"/>
    <col min="8970" max="8970" width="12.09765625" customWidth="1"/>
    <col min="8971" max="8971" width="18.09765625" customWidth="1"/>
    <col min="8972" max="8972" width="16.19921875" customWidth="1"/>
    <col min="8973" max="8974" width="12.8984375" customWidth="1"/>
    <col min="8975" max="8975" width="11.3984375" customWidth="1"/>
    <col min="8976" max="8976" width="11.69921875" customWidth="1"/>
    <col min="8977" max="8977" width="10.8984375" customWidth="1"/>
    <col min="8978" max="8978" width="16" customWidth="1"/>
    <col min="8979" max="8979" width="14.09765625" customWidth="1"/>
    <col min="8980" max="8980" width="11.69921875" customWidth="1"/>
    <col min="8981" max="8981" width="13.3984375" customWidth="1"/>
    <col min="8982" max="8982" width="21.59765625" customWidth="1"/>
    <col min="8983" max="8983" width="16.09765625" customWidth="1"/>
    <col min="8984" max="8985" width="14" customWidth="1"/>
    <col min="8986" max="8986" width="9.59765625" customWidth="1"/>
    <col min="8987" max="8987" width="10.69921875" customWidth="1"/>
    <col min="8988" max="8988" width="9.59765625" customWidth="1"/>
    <col min="8989" max="8989" width="9.19921875" customWidth="1"/>
    <col min="8990" max="8990" width="9.3984375" customWidth="1"/>
    <col min="8991" max="8992" width="13.19921875" customWidth="1"/>
    <col min="8993" max="8993" width="8.19921875" bestFit="1" customWidth="1"/>
    <col min="8994" max="8994" width="10" customWidth="1"/>
    <col min="8996" max="8996" width="9.69921875" customWidth="1"/>
    <col min="8997" max="8997" width="9.3984375" customWidth="1"/>
    <col min="8998" max="8998" width="10.5" bestFit="1" customWidth="1"/>
    <col min="9005" max="9005" width="9.59765625" customWidth="1"/>
    <col min="9006" max="9006" width="14.69921875" customWidth="1"/>
    <col min="9007" max="9007" width="11.3984375" customWidth="1"/>
    <col min="9008" max="9008" width="9.8984375" customWidth="1"/>
    <col min="9009" max="9009" width="10.69921875" customWidth="1"/>
    <col min="9010" max="9010" width="10.09765625" bestFit="1" customWidth="1"/>
    <col min="9011" max="9011" width="12.5" customWidth="1"/>
    <col min="9012" max="9012" width="10.59765625" customWidth="1"/>
    <col min="9015" max="9015" width="15.69921875" customWidth="1"/>
    <col min="9016" max="9016" width="10" customWidth="1"/>
    <col min="9019" max="9019" width="8.8984375" customWidth="1"/>
    <col min="9020" max="9020" width="9.59765625" bestFit="1" customWidth="1"/>
    <col min="9021" max="9021" width="9.3984375" customWidth="1"/>
    <col min="9023" max="9023" width="7.19921875" customWidth="1"/>
    <col min="9024" max="9024" width="0" hidden="1" customWidth="1"/>
    <col min="9026" max="9026" width="9.3984375" customWidth="1"/>
    <col min="9027" max="9027" width="10.3984375" customWidth="1"/>
    <col min="9028" max="9028" width="15.8984375" customWidth="1"/>
    <col min="9030" max="9030" width="6.69921875" customWidth="1"/>
    <col min="9217" max="9217" width="0.3984375" customWidth="1"/>
    <col min="9218" max="9218" width="17.19921875" customWidth="1"/>
    <col min="9219" max="9219" width="13.3984375" customWidth="1"/>
    <col min="9220" max="9220" width="9.59765625" customWidth="1"/>
    <col min="9221" max="9221" width="13.3984375" customWidth="1"/>
    <col min="9222" max="9222" width="8.59765625" customWidth="1"/>
    <col min="9223" max="9223" width="15.59765625" customWidth="1"/>
    <col min="9224" max="9224" width="16.09765625" customWidth="1"/>
    <col min="9225" max="9225" width="12.5" customWidth="1"/>
    <col min="9226" max="9226" width="12.09765625" customWidth="1"/>
    <col min="9227" max="9227" width="18.09765625" customWidth="1"/>
    <col min="9228" max="9228" width="16.19921875" customWidth="1"/>
    <col min="9229" max="9230" width="12.8984375" customWidth="1"/>
    <col min="9231" max="9231" width="11.3984375" customWidth="1"/>
    <col min="9232" max="9232" width="11.69921875" customWidth="1"/>
    <col min="9233" max="9233" width="10.8984375" customWidth="1"/>
    <col min="9234" max="9234" width="16" customWidth="1"/>
    <col min="9235" max="9235" width="14.09765625" customWidth="1"/>
    <col min="9236" max="9236" width="11.69921875" customWidth="1"/>
    <col min="9237" max="9237" width="13.3984375" customWidth="1"/>
    <col min="9238" max="9238" width="21.59765625" customWidth="1"/>
    <col min="9239" max="9239" width="16.09765625" customWidth="1"/>
    <col min="9240" max="9241" width="14" customWidth="1"/>
    <col min="9242" max="9242" width="9.59765625" customWidth="1"/>
    <col min="9243" max="9243" width="10.69921875" customWidth="1"/>
    <col min="9244" max="9244" width="9.59765625" customWidth="1"/>
    <col min="9245" max="9245" width="9.19921875" customWidth="1"/>
    <col min="9246" max="9246" width="9.3984375" customWidth="1"/>
    <col min="9247" max="9248" width="13.19921875" customWidth="1"/>
    <col min="9249" max="9249" width="8.19921875" bestFit="1" customWidth="1"/>
    <col min="9250" max="9250" width="10" customWidth="1"/>
    <col min="9252" max="9252" width="9.69921875" customWidth="1"/>
    <col min="9253" max="9253" width="9.3984375" customWidth="1"/>
    <col min="9254" max="9254" width="10.5" bestFit="1" customWidth="1"/>
    <col min="9261" max="9261" width="9.59765625" customWidth="1"/>
    <col min="9262" max="9262" width="14.69921875" customWidth="1"/>
    <col min="9263" max="9263" width="11.3984375" customWidth="1"/>
    <col min="9264" max="9264" width="9.8984375" customWidth="1"/>
    <col min="9265" max="9265" width="10.69921875" customWidth="1"/>
    <col min="9266" max="9266" width="10.09765625" bestFit="1" customWidth="1"/>
    <col min="9267" max="9267" width="12.5" customWidth="1"/>
    <col min="9268" max="9268" width="10.59765625" customWidth="1"/>
    <col min="9271" max="9271" width="15.69921875" customWidth="1"/>
    <col min="9272" max="9272" width="10" customWidth="1"/>
    <col min="9275" max="9275" width="8.8984375" customWidth="1"/>
    <col min="9276" max="9276" width="9.59765625" bestFit="1" customWidth="1"/>
    <col min="9277" max="9277" width="9.3984375" customWidth="1"/>
    <col min="9279" max="9279" width="7.19921875" customWidth="1"/>
    <col min="9280" max="9280" width="0" hidden="1" customWidth="1"/>
    <col min="9282" max="9282" width="9.3984375" customWidth="1"/>
    <col min="9283" max="9283" width="10.3984375" customWidth="1"/>
    <col min="9284" max="9284" width="15.8984375" customWidth="1"/>
    <col min="9286" max="9286" width="6.69921875" customWidth="1"/>
    <col min="9473" max="9473" width="0.3984375" customWidth="1"/>
    <col min="9474" max="9474" width="17.19921875" customWidth="1"/>
    <col min="9475" max="9475" width="13.3984375" customWidth="1"/>
    <col min="9476" max="9476" width="9.59765625" customWidth="1"/>
    <col min="9477" max="9477" width="13.3984375" customWidth="1"/>
    <col min="9478" max="9478" width="8.59765625" customWidth="1"/>
    <col min="9479" max="9479" width="15.59765625" customWidth="1"/>
    <col min="9480" max="9480" width="16.09765625" customWidth="1"/>
    <col min="9481" max="9481" width="12.5" customWidth="1"/>
    <col min="9482" max="9482" width="12.09765625" customWidth="1"/>
    <col min="9483" max="9483" width="18.09765625" customWidth="1"/>
    <col min="9484" max="9484" width="16.19921875" customWidth="1"/>
    <col min="9485" max="9486" width="12.8984375" customWidth="1"/>
    <col min="9487" max="9487" width="11.3984375" customWidth="1"/>
    <col min="9488" max="9488" width="11.69921875" customWidth="1"/>
    <col min="9489" max="9489" width="10.8984375" customWidth="1"/>
    <col min="9490" max="9490" width="16" customWidth="1"/>
    <col min="9491" max="9491" width="14.09765625" customWidth="1"/>
    <col min="9492" max="9492" width="11.69921875" customWidth="1"/>
    <col min="9493" max="9493" width="13.3984375" customWidth="1"/>
    <col min="9494" max="9494" width="21.59765625" customWidth="1"/>
    <col min="9495" max="9495" width="16.09765625" customWidth="1"/>
    <col min="9496" max="9497" width="14" customWidth="1"/>
    <col min="9498" max="9498" width="9.59765625" customWidth="1"/>
    <col min="9499" max="9499" width="10.69921875" customWidth="1"/>
    <col min="9500" max="9500" width="9.59765625" customWidth="1"/>
    <col min="9501" max="9501" width="9.19921875" customWidth="1"/>
    <col min="9502" max="9502" width="9.3984375" customWidth="1"/>
    <col min="9503" max="9504" width="13.19921875" customWidth="1"/>
    <col min="9505" max="9505" width="8.19921875" bestFit="1" customWidth="1"/>
    <col min="9506" max="9506" width="10" customWidth="1"/>
    <col min="9508" max="9508" width="9.69921875" customWidth="1"/>
    <col min="9509" max="9509" width="9.3984375" customWidth="1"/>
    <col min="9510" max="9510" width="10.5" bestFit="1" customWidth="1"/>
    <col min="9517" max="9517" width="9.59765625" customWidth="1"/>
    <col min="9518" max="9518" width="14.69921875" customWidth="1"/>
    <col min="9519" max="9519" width="11.3984375" customWidth="1"/>
    <col min="9520" max="9520" width="9.8984375" customWidth="1"/>
    <col min="9521" max="9521" width="10.69921875" customWidth="1"/>
    <col min="9522" max="9522" width="10.09765625" bestFit="1" customWidth="1"/>
    <col min="9523" max="9523" width="12.5" customWidth="1"/>
    <col min="9524" max="9524" width="10.59765625" customWidth="1"/>
    <col min="9527" max="9527" width="15.69921875" customWidth="1"/>
    <col min="9528" max="9528" width="10" customWidth="1"/>
    <col min="9531" max="9531" width="8.8984375" customWidth="1"/>
    <col min="9532" max="9532" width="9.59765625" bestFit="1" customWidth="1"/>
    <col min="9533" max="9533" width="9.3984375" customWidth="1"/>
    <col min="9535" max="9535" width="7.19921875" customWidth="1"/>
    <col min="9536" max="9536" width="0" hidden="1" customWidth="1"/>
    <col min="9538" max="9538" width="9.3984375" customWidth="1"/>
    <col min="9539" max="9539" width="10.3984375" customWidth="1"/>
    <col min="9540" max="9540" width="15.8984375" customWidth="1"/>
    <col min="9542" max="9542" width="6.69921875" customWidth="1"/>
    <col min="9729" max="9729" width="0.3984375" customWidth="1"/>
    <col min="9730" max="9730" width="17.19921875" customWidth="1"/>
    <col min="9731" max="9731" width="13.3984375" customWidth="1"/>
    <col min="9732" max="9732" width="9.59765625" customWidth="1"/>
    <col min="9733" max="9733" width="13.3984375" customWidth="1"/>
    <col min="9734" max="9734" width="8.59765625" customWidth="1"/>
    <col min="9735" max="9735" width="15.59765625" customWidth="1"/>
    <col min="9736" max="9736" width="16.09765625" customWidth="1"/>
    <col min="9737" max="9737" width="12.5" customWidth="1"/>
    <col min="9738" max="9738" width="12.09765625" customWidth="1"/>
    <col min="9739" max="9739" width="18.09765625" customWidth="1"/>
    <col min="9740" max="9740" width="16.19921875" customWidth="1"/>
    <col min="9741" max="9742" width="12.8984375" customWidth="1"/>
    <col min="9743" max="9743" width="11.3984375" customWidth="1"/>
    <col min="9744" max="9744" width="11.69921875" customWidth="1"/>
    <col min="9745" max="9745" width="10.8984375" customWidth="1"/>
    <col min="9746" max="9746" width="16" customWidth="1"/>
    <col min="9747" max="9747" width="14.09765625" customWidth="1"/>
    <col min="9748" max="9748" width="11.69921875" customWidth="1"/>
    <col min="9749" max="9749" width="13.3984375" customWidth="1"/>
    <col min="9750" max="9750" width="21.59765625" customWidth="1"/>
    <col min="9751" max="9751" width="16.09765625" customWidth="1"/>
    <col min="9752" max="9753" width="14" customWidth="1"/>
    <col min="9754" max="9754" width="9.59765625" customWidth="1"/>
    <col min="9755" max="9755" width="10.69921875" customWidth="1"/>
    <col min="9756" max="9756" width="9.59765625" customWidth="1"/>
    <col min="9757" max="9757" width="9.19921875" customWidth="1"/>
    <col min="9758" max="9758" width="9.3984375" customWidth="1"/>
    <col min="9759" max="9760" width="13.19921875" customWidth="1"/>
    <col min="9761" max="9761" width="8.19921875" bestFit="1" customWidth="1"/>
    <col min="9762" max="9762" width="10" customWidth="1"/>
    <col min="9764" max="9764" width="9.69921875" customWidth="1"/>
    <col min="9765" max="9765" width="9.3984375" customWidth="1"/>
    <col min="9766" max="9766" width="10.5" bestFit="1" customWidth="1"/>
    <col min="9773" max="9773" width="9.59765625" customWidth="1"/>
    <col min="9774" max="9774" width="14.69921875" customWidth="1"/>
    <col min="9775" max="9775" width="11.3984375" customWidth="1"/>
    <col min="9776" max="9776" width="9.8984375" customWidth="1"/>
    <col min="9777" max="9777" width="10.69921875" customWidth="1"/>
    <col min="9778" max="9778" width="10.09765625" bestFit="1" customWidth="1"/>
    <col min="9779" max="9779" width="12.5" customWidth="1"/>
    <col min="9780" max="9780" width="10.59765625" customWidth="1"/>
    <col min="9783" max="9783" width="15.69921875" customWidth="1"/>
    <col min="9784" max="9784" width="10" customWidth="1"/>
    <col min="9787" max="9787" width="8.8984375" customWidth="1"/>
    <col min="9788" max="9788" width="9.59765625" bestFit="1" customWidth="1"/>
    <col min="9789" max="9789" width="9.3984375" customWidth="1"/>
    <col min="9791" max="9791" width="7.19921875" customWidth="1"/>
    <col min="9792" max="9792" width="0" hidden="1" customWidth="1"/>
    <col min="9794" max="9794" width="9.3984375" customWidth="1"/>
    <col min="9795" max="9795" width="10.3984375" customWidth="1"/>
    <col min="9796" max="9796" width="15.8984375" customWidth="1"/>
    <col min="9798" max="9798" width="6.69921875" customWidth="1"/>
    <col min="9985" max="9985" width="0.3984375" customWidth="1"/>
    <col min="9986" max="9986" width="17.19921875" customWidth="1"/>
    <col min="9987" max="9987" width="13.3984375" customWidth="1"/>
    <col min="9988" max="9988" width="9.59765625" customWidth="1"/>
    <col min="9989" max="9989" width="13.3984375" customWidth="1"/>
    <col min="9990" max="9990" width="8.59765625" customWidth="1"/>
    <col min="9991" max="9991" width="15.59765625" customWidth="1"/>
    <col min="9992" max="9992" width="16.09765625" customWidth="1"/>
    <col min="9993" max="9993" width="12.5" customWidth="1"/>
    <col min="9994" max="9994" width="12.09765625" customWidth="1"/>
    <col min="9995" max="9995" width="18.09765625" customWidth="1"/>
    <col min="9996" max="9996" width="16.19921875" customWidth="1"/>
    <col min="9997" max="9998" width="12.8984375" customWidth="1"/>
    <col min="9999" max="9999" width="11.3984375" customWidth="1"/>
    <col min="10000" max="10000" width="11.69921875" customWidth="1"/>
    <col min="10001" max="10001" width="10.8984375" customWidth="1"/>
    <col min="10002" max="10002" width="16" customWidth="1"/>
    <col min="10003" max="10003" width="14.09765625" customWidth="1"/>
    <col min="10004" max="10004" width="11.69921875" customWidth="1"/>
    <col min="10005" max="10005" width="13.3984375" customWidth="1"/>
    <col min="10006" max="10006" width="21.59765625" customWidth="1"/>
    <col min="10007" max="10007" width="16.09765625" customWidth="1"/>
    <col min="10008" max="10009" width="14" customWidth="1"/>
    <col min="10010" max="10010" width="9.59765625" customWidth="1"/>
    <col min="10011" max="10011" width="10.69921875" customWidth="1"/>
    <col min="10012" max="10012" width="9.59765625" customWidth="1"/>
    <col min="10013" max="10013" width="9.19921875" customWidth="1"/>
    <col min="10014" max="10014" width="9.3984375" customWidth="1"/>
    <col min="10015" max="10016" width="13.19921875" customWidth="1"/>
    <col min="10017" max="10017" width="8.19921875" bestFit="1" customWidth="1"/>
    <col min="10018" max="10018" width="10" customWidth="1"/>
    <col min="10020" max="10020" width="9.69921875" customWidth="1"/>
    <col min="10021" max="10021" width="9.3984375" customWidth="1"/>
    <col min="10022" max="10022" width="10.5" bestFit="1" customWidth="1"/>
    <col min="10029" max="10029" width="9.59765625" customWidth="1"/>
    <col min="10030" max="10030" width="14.69921875" customWidth="1"/>
    <col min="10031" max="10031" width="11.3984375" customWidth="1"/>
    <col min="10032" max="10032" width="9.8984375" customWidth="1"/>
    <col min="10033" max="10033" width="10.69921875" customWidth="1"/>
    <col min="10034" max="10034" width="10.09765625" bestFit="1" customWidth="1"/>
    <col min="10035" max="10035" width="12.5" customWidth="1"/>
    <col min="10036" max="10036" width="10.59765625" customWidth="1"/>
    <col min="10039" max="10039" width="15.69921875" customWidth="1"/>
    <col min="10040" max="10040" width="10" customWidth="1"/>
    <col min="10043" max="10043" width="8.8984375" customWidth="1"/>
    <col min="10044" max="10044" width="9.59765625" bestFit="1" customWidth="1"/>
    <col min="10045" max="10045" width="9.3984375" customWidth="1"/>
    <col min="10047" max="10047" width="7.19921875" customWidth="1"/>
    <col min="10048" max="10048" width="0" hidden="1" customWidth="1"/>
    <col min="10050" max="10050" width="9.3984375" customWidth="1"/>
    <col min="10051" max="10051" width="10.3984375" customWidth="1"/>
    <col min="10052" max="10052" width="15.8984375" customWidth="1"/>
    <col min="10054" max="10054" width="6.69921875" customWidth="1"/>
    <col min="10241" max="10241" width="0.3984375" customWidth="1"/>
    <col min="10242" max="10242" width="17.19921875" customWidth="1"/>
    <col min="10243" max="10243" width="13.3984375" customWidth="1"/>
    <col min="10244" max="10244" width="9.59765625" customWidth="1"/>
    <col min="10245" max="10245" width="13.3984375" customWidth="1"/>
    <col min="10246" max="10246" width="8.59765625" customWidth="1"/>
    <col min="10247" max="10247" width="15.59765625" customWidth="1"/>
    <col min="10248" max="10248" width="16.09765625" customWidth="1"/>
    <col min="10249" max="10249" width="12.5" customWidth="1"/>
    <col min="10250" max="10250" width="12.09765625" customWidth="1"/>
    <col min="10251" max="10251" width="18.09765625" customWidth="1"/>
    <col min="10252" max="10252" width="16.19921875" customWidth="1"/>
    <col min="10253" max="10254" width="12.8984375" customWidth="1"/>
    <col min="10255" max="10255" width="11.3984375" customWidth="1"/>
    <col min="10256" max="10256" width="11.69921875" customWidth="1"/>
    <col min="10257" max="10257" width="10.8984375" customWidth="1"/>
    <col min="10258" max="10258" width="16" customWidth="1"/>
    <col min="10259" max="10259" width="14.09765625" customWidth="1"/>
    <col min="10260" max="10260" width="11.69921875" customWidth="1"/>
    <col min="10261" max="10261" width="13.3984375" customWidth="1"/>
    <col min="10262" max="10262" width="21.59765625" customWidth="1"/>
    <col min="10263" max="10263" width="16.09765625" customWidth="1"/>
    <col min="10264" max="10265" width="14" customWidth="1"/>
    <col min="10266" max="10266" width="9.59765625" customWidth="1"/>
    <col min="10267" max="10267" width="10.69921875" customWidth="1"/>
    <col min="10268" max="10268" width="9.59765625" customWidth="1"/>
    <col min="10269" max="10269" width="9.19921875" customWidth="1"/>
    <col min="10270" max="10270" width="9.3984375" customWidth="1"/>
    <col min="10271" max="10272" width="13.19921875" customWidth="1"/>
    <col min="10273" max="10273" width="8.19921875" bestFit="1" customWidth="1"/>
    <col min="10274" max="10274" width="10" customWidth="1"/>
    <col min="10276" max="10276" width="9.69921875" customWidth="1"/>
    <col min="10277" max="10277" width="9.3984375" customWidth="1"/>
    <col min="10278" max="10278" width="10.5" bestFit="1" customWidth="1"/>
    <col min="10285" max="10285" width="9.59765625" customWidth="1"/>
    <col min="10286" max="10286" width="14.69921875" customWidth="1"/>
    <col min="10287" max="10287" width="11.3984375" customWidth="1"/>
    <col min="10288" max="10288" width="9.8984375" customWidth="1"/>
    <col min="10289" max="10289" width="10.69921875" customWidth="1"/>
    <col min="10290" max="10290" width="10.09765625" bestFit="1" customWidth="1"/>
    <col min="10291" max="10291" width="12.5" customWidth="1"/>
    <col min="10292" max="10292" width="10.59765625" customWidth="1"/>
    <col min="10295" max="10295" width="15.69921875" customWidth="1"/>
    <col min="10296" max="10296" width="10" customWidth="1"/>
    <col min="10299" max="10299" width="8.8984375" customWidth="1"/>
    <col min="10300" max="10300" width="9.59765625" bestFit="1" customWidth="1"/>
    <col min="10301" max="10301" width="9.3984375" customWidth="1"/>
    <col min="10303" max="10303" width="7.19921875" customWidth="1"/>
    <col min="10304" max="10304" width="0" hidden="1" customWidth="1"/>
    <col min="10306" max="10306" width="9.3984375" customWidth="1"/>
    <col min="10307" max="10307" width="10.3984375" customWidth="1"/>
    <col min="10308" max="10308" width="15.8984375" customWidth="1"/>
    <col min="10310" max="10310" width="6.69921875" customWidth="1"/>
    <col min="10497" max="10497" width="0.3984375" customWidth="1"/>
    <col min="10498" max="10498" width="17.19921875" customWidth="1"/>
    <col min="10499" max="10499" width="13.3984375" customWidth="1"/>
    <col min="10500" max="10500" width="9.59765625" customWidth="1"/>
    <col min="10501" max="10501" width="13.3984375" customWidth="1"/>
    <col min="10502" max="10502" width="8.59765625" customWidth="1"/>
    <col min="10503" max="10503" width="15.59765625" customWidth="1"/>
    <col min="10504" max="10504" width="16.09765625" customWidth="1"/>
    <col min="10505" max="10505" width="12.5" customWidth="1"/>
    <col min="10506" max="10506" width="12.09765625" customWidth="1"/>
    <col min="10507" max="10507" width="18.09765625" customWidth="1"/>
    <col min="10508" max="10508" width="16.19921875" customWidth="1"/>
    <col min="10509" max="10510" width="12.8984375" customWidth="1"/>
    <col min="10511" max="10511" width="11.3984375" customWidth="1"/>
    <col min="10512" max="10512" width="11.69921875" customWidth="1"/>
    <col min="10513" max="10513" width="10.8984375" customWidth="1"/>
    <col min="10514" max="10514" width="16" customWidth="1"/>
    <col min="10515" max="10515" width="14.09765625" customWidth="1"/>
    <col min="10516" max="10516" width="11.69921875" customWidth="1"/>
    <col min="10517" max="10517" width="13.3984375" customWidth="1"/>
    <col min="10518" max="10518" width="21.59765625" customWidth="1"/>
    <col min="10519" max="10519" width="16.09765625" customWidth="1"/>
    <col min="10520" max="10521" width="14" customWidth="1"/>
    <col min="10522" max="10522" width="9.59765625" customWidth="1"/>
    <col min="10523" max="10523" width="10.69921875" customWidth="1"/>
    <col min="10524" max="10524" width="9.59765625" customWidth="1"/>
    <col min="10525" max="10525" width="9.19921875" customWidth="1"/>
    <col min="10526" max="10526" width="9.3984375" customWidth="1"/>
    <col min="10527" max="10528" width="13.19921875" customWidth="1"/>
    <col min="10529" max="10529" width="8.19921875" bestFit="1" customWidth="1"/>
    <col min="10530" max="10530" width="10" customWidth="1"/>
    <col min="10532" max="10532" width="9.69921875" customWidth="1"/>
    <col min="10533" max="10533" width="9.3984375" customWidth="1"/>
    <col min="10534" max="10534" width="10.5" bestFit="1" customWidth="1"/>
    <col min="10541" max="10541" width="9.59765625" customWidth="1"/>
    <col min="10542" max="10542" width="14.69921875" customWidth="1"/>
    <col min="10543" max="10543" width="11.3984375" customWidth="1"/>
    <col min="10544" max="10544" width="9.8984375" customWidth="1"/>
    <col min="10545" max="10545" width="10.69921875" customWidth="1"/>
    <col min="10546" max="10546" width="10.09765625" bestFit="1" customWidth="1"/>
    <col min="10547" max="10547" width="12.5" customWidth="1"/>
    <col min="10548" max="10548" width="10.59765625" customWidth="1"/>
    <col min="10551" max="10551" width="15.69921875" customWidth="1"/>
    <col min="10552" max="10552" width="10" customWidth="1"/>
    <col min="10555" max="10555" width="8.8984375" customWidth="1"/>
    <col min="10556" max="10556" width="9.59765625" bestFit="1" customWidth="1"/>
    <col min="10557" max="10557" width="9.3984375" customWidth="1"/>
    <col min="10559" max="10559" width="7.19921875" customWidth="1"/>
    <col min="10560" max="10560" width="0" hidden="1" customWidth="1"/>
    <col min="10562" max="10562" width="9.3984375" customWidth="1"/>
    <col min="10563" max="10563" width="10.3984375" customWidth="1"/>
    <col min="10564" max="10564" width="15.8984375" customWidth="1"/>
    <col min="10566" max="10566" width="6.69921875" customWidth="1"/>
    <col min="10753" max="10753" width="0.3984375" customWidth="1"/>
    <col min="10754" max="10754" width="17.19921875" customWidth="1"/>
    <col min="10755" max="10755" width="13.3984375" customWidth="1"/>
    <col min="10756" max="10756" width="9.59765625" customWidth="1"/>
    <col min="10757" max="10757" width="13.3984375" customWidth="1"/>
    <col min="10758" max="10758" width="8.59765625" customWidth="1"/>
    <col min="10759" max="10759" width="15.59765625" customWidth="1"/>
    <col min="10760" max="10760" width="16.09765625" customWidth="1"/>
    <col min="10761" max="10761" width="12.5" customWidth="1"/>
    <col min="10762" max="10762" width="12.09765625" customWidth="1"/>
    <col min="10763" max="10763" width="18.09765625" customWidth="1"/>
    <col min="10764" max="10764" width="16.19921875" customWidth="1"/>
    <col min="10765" max="10766" width="12.8984375" customWidth="1"/>
    <col min="10767" max="10767" width="11.3984375" customWidth="1"/>
    <col min="10768" max="10768" width="11.69921875" customWidth="1"/>
    <col min="10769" max="10769" width="10.8984375" customWidth="1"/>
    <col min="10770" max="10770" width="16" customWidth="1"/>
    <col min="10771" max="10771" width="14.09765625" customWidth="1"/>
    <col min="10772" max="10772" width="11.69921875" customWidth="1"/>
    <col min="10773" max="10773" width="13.3984375" customWidth="1"/>
    <col min="10774" max="10774" width="21.59765625" customWidth="1"/>
    <col min="10775" max="10775" width="16.09765625" customWidth="1"/>
    <col min="10776" max="10777" width="14" customWidth="1"/>
    <col min="10778" max="10778" width="9.59765625" customWidth="1"/>
    <col min="10779" max="10779" width="10.69921875" customWidth="1"/>
    <col min="10780" max="10780" width="9.59765625" customWidth="1"/>
    <col min="10781" max="10781" width="9.19921875" customWidth="1"/>
    <col min="10782" max="10782" width="9.3984375" customWidth="1"/>
    <col min="10783" max="10784" width="13.19921875" customWidth="1"/>
    <col min="10785" max="10785" width="8.19921875" bestFit="1" customWidth="1"/>
    <col min="10786" max="10786" width="10" customWidth="1"/>
    <col min="10788" max="10788" width="9.69921875" customWidth="1"/>
    <col min="10789" max="10789" width="9.3984375" customWidth="1"/>
    <col min="10790" max="10790" width="10.5" bestFit="1" customWidth="1"/>
    <col min="10797" max="10797" width="9.59765625" customWidth="1"/>
    <col min="10798" max="10798" width="14.69921875" customWidth="1"/>
    <col min="10799" max="10799" width="11.3984375" customWidth="1"/>
    <col min="10800" max="10800" width="9.8984375" customWidth="1"/>
    <col min="10801" max="10801" width="10.69921875" customWidth="1"/>
    <col min="10802" max="10802" width="10.09765625" bestFit="1" customWidth="1"/>
    <col min="10803" max="10803" width="12.5" customWidth="1"/>
    <col min="10804" max="10804" width="10.59765625" customWidth="1"/>
    <col min="10807" max="10807" width="15.69921875" customWidth="1"/>
    <col min="10808" max="10808" width="10" customWidth="1"/>
    <col min="10811" max="10811" width="8.8984375" customWidth="1"/>
    <col min="10812" max="10812" width="9.59765625" bestFit="1" customWidth="1"/>
    <col min="10813" max="10813" width="9.3984375" customWidth="1"/>
    <col min="10815" max="10815" width="7.19921875" customWidth="1"/>
    <col min="10816" max="10816" width="0" hidden="1" customWidth="1"/>
    <col min="10818" max="10818" width="9.3984375" customWidth="1"/>
    <col min="10819" max="10819" width="10.3984375" customWidth="1"/>
    <col min="10820" max="10820" width="15.8984375" customWidth="1"/>
    <col min="10822" max="10822" width="6.69921875" customWidth="1"/>
    <col min="11009" max="11009" width="0.3984375" customWidth="1"/>
    <col min="11010" max="11010" width="17.19921875" customWidth="1"/>
    <col min="11011" max="11011" width="13.3984375" customWidth="1"/>
    <col min="11012" max="11012" width="9.59765625" customWidth="1"/>
    <col min="11013" max="11013" width="13.3984375" customWidth="1"/>
    <col min="11014" max="11014" width="8.59765625" customWidth="1"/>
    <col min="11015" max="11015" width="15.59765625" customWidth="1"/>
    <col min="11016" max="11016" width="16.09765625" customWidth="1"/>
    <col min="11017" max="11017" width="12.5" customWidth="1"/>
    <col min="11018" max="11018" width="12.09765625" customWidth="1"/>
    <col min="11019" max="11019" width="18.09765625" customWidth="1"/>
    <col min="11020" max="11020" width="16.19921875" customWidth="1"/>
    <col min="11021" max="11022" width="12.8984375" customWidth="1"/>
    <col min="11023" max="11023" width="11.3984375" customWidth="1"/>
    <col min="11024" max="11024" width="11.69921875" customWidth="1"/>
    <col min="11025" max="11025" width="10.8984375" customWidth="1"/>
    <col min="11026" max="11026" width="16" customWidth="1"/>
    <col min="11027" max="11027" width="14.09765625" customWidth="1"/>
    <col min="11028" max="11028" width="11.69921875" customWidth="1"/>
    <col min="11029" max="11029" width="13.3984375" customWidth="1"/>
    <col min="11030" max="11030" width="21.59765625" customWidth="1"/>
    <col min="11031" max="11031" width="16.09765625" customWidth="1"/>
    <col min="11032" max="11033" width="14" customWidth="1"/>
    <col min="11034" max="11034" width="9.59765625" customWidth="1"/>
    <col min="11035" max="11035" width="10.69921875" customWidth="1"/>
    <col min="11036" max="11036" width="9.59765625" customWidth="1"/>
    <col min="11037" max="11037" width="9.19921875" customWidth="1"/>
    <col min="11038" max="11038" width="9.3984375" customWidth="1"/>
    <col min="11039" max="11040" width="13.19921875" customWidth="1"/>
    <col min="11041" max="11041" width="8.19921875" bestFit="1" customWidth="1"/>
    <col min="11042" max="11042" width="10" customWidth="1"/>
    <col min="11044" max="11044" width="9.69921875" customWidth="1"/>
    <col min="11045" max="11045" width="9.3984375" customWidth="1"/>
    <col min="11046" max="11046" width="10.5" bestFit="1" customWidth="1"/>
    <col min="11053" max="11053" width="9.59765625" customWidth="1"/>
    <col min="11054" max="11054" width="14.69921875" customWidth="1"/>
    <col min="11055" max="11055" width="11.3984375" customWidth="1"/>
    <col min="11056" max="11056" width="9.8984375" customWidth="1"/>
    <col min="11057" max="11057" width="10.69921875" customWidth="1"/>
    <col min="11058" max="11058" width="10.09765625" bestFit="1" customWidth="1"/>
    <col min="11059" max="11059" width="12.5" customWidth="1"/>
    <col min="11060" max="11060" width="10.59765625" customWidth="1"/>
    <col min="11063" max="11063" width="15.69921875" customWidth="1"/>
    <col min="11064" max="11064" width="10" customWidth="1"/>
    <col min="11067" max="11067" width="8.8984375" customWidth="1"/>
    <col min="11068" max="11068" width="9.59765625" bestFit="1" customWidth="1"/>
    <col min="11069" max="11069" width="9.3984375" customWidth="1"/>
    <col min="11071" max="11071" width="7.19921875" customWidth="1"/>
    <col min="11072" max="11072" width="0" hidden="1" customWidth="1"/>
    <col min="11074" max="11074" width="9.3984375" customWidth="1"/>
    <col min="11075" max="11075" width="10.3984375" customWidth="1"/>
    <col min="11076" max="11076" width="15.8984375" customWidth="1"/>
    <col min="11078" max="11078" width="6.69921875" customWidth="1"/>
    <col min="11265" max="11265" width="0.3984375" customWidth="1"/>
    <col min="11266" max="11266" width="17.19921875" customWidth="1"/>
    <col min="11267" max="11267" width="13.3984375" customWidth="1"/>
    <col min="11268" max="11268" width="9.59765625" customWidth="1"/>
    <col min="11269" max="11269" width="13.3984375" customWidth="1"/>
    <col min="11270" max="11270" width="8.59765625" customWidth="1"/>
    <col min="11271" max="11271" width="15.59765625" customWidth="1"/>
    <col min="11272" max="11272" width="16.09765625" customWidth="1"/>
    <col min="11273" max="11273" width="12.5" customWidth="1"/>
    <col min="11274" max="11274" width="12.09765625" customWidth="1"/>
    <col min="11275" max="11275" width="18.09765625" customWidth="1"/>
    <col min="11276" max="11276" width="16.19921875" customWidth="1"/>
    <col min="11277" max="11278" width="12.8984375" customWidth="1"/>
    <col min="11279" max="11279" width="11.3984375" customWidth="1"/>
    <col min="11280" max="11280" width="11.69921875" customWidth="1"/>
    <col min="11281" max="11281" width="10.8984375" customWidth="1"/>
    <col min="11282" max="11282" width="16" customWidth="1"/>
    <col min="11283" max="11283" width="14.09765625" customWidth="1"/>
    <col min="11284" max="11284" width="11.69921875" customWidth="1"/>
    <col min="11285" max="11285" width="13.3984375" customWidth="1"/>
    <col min="11286" max="11286" width="21.59765625" customWidth="1"/>
    <col min="11287" max="11287" width="16.09765625" customWidth="1"/>
    <col min="11288" max="11289" width="14" customWidth="1"/>
    <col min="11290" max="11290" width="9.59765625" customWidth="1"/>
    <col min="11291" max="11291" width="10.69921875" customWidth="1"/>
    <col min="11292" max="11292" width="9.59765625" customWidth="1"/>
    <col min="11293" max="11293" width="9.19921875" customWidth="1"/>
    <col min="11294" max="11294" width="9.3984375" customWidth="1"/>
    <col min="11295" max="11296" width="13.19921875" customWidth="1"/>
    <col min="11297" max="11297" width="8.19921875" bestFit="1" customWidth="1"/>
    <col min="11298" max="11298" width="10" customWidth="1"/>
    <col min="11300" max="11300" width="9.69921875" customWidth="1"/>
    <col min="11301" max="11301" width="9.3984375" customWidth="1"/>
    <col min="11302" max="11302" width="10.5" bestFit="1" customWidth="1"/>
    <col min="11309" max="11309" width="9.59765625" customWidth="1"/>
    <col min="11310" max="11310" width="14.69921875" customWidth="1"/>
    <col min="11311" max="11311" width="11.3984375" customWidth="1"/>
    <col min="11312" max="11312" width="9.8984375" customWidth="1"/>
    <col min="11313" max="11313" width="10.69921875" customWidth="1"/>
    <col min="11314" max="11314" width="10.09765625" bestFit="1" customWidth="1"/>
    <col min="11315" max="11315" width="12.5" customWidth="1"/>
    <col min="11316" max="11316" width="10.59765625" customWidth="1"/>
    <col min="11319" max="11319" width="15.69921875" customWidth="1"/>
    <col min="11320" max="11320" width="10" customWidth="1"/>
    <col min="11323" max="11323" width="8.8984375" customWidth="1"/>
    <col min="11324" max="11324" width="9.59765625" bestFit="1" customWidth="1"/>
    <col min="11325" max="11325" width="9.3984375" customWidth="1"/>
    <col min="11327" max="11327" width="7.19921875" customWidth="1"/>
    <col min="11328" max="11328" width="0" hidden="1" customWidth="1"/>
    <col min="11330" max="11330" width="9.3984375" customWidth="1"/>
    <col min="11331" max="11331" width="10.3984375" customWidth="1"/>
    <col min="11332" max="11332" width="15.8984375" customWidth="1"/>
    <col min="11334" max="11334" width="6.69921875" customWidth="1"/>
    <col min="11521" max="11521" width="0.3984375" customWidth="1"/>
    <col min="11522" max="11522" width="17.19921875" customWidth="1"/>
    <col min="11523" max="11523" width="13.3984375" customWidth="1"/>
    <col min="11524" max="11524" width="9.59765625" customWidth="1"/>
    <col min="11525" max="11525" width="13.3984375" customWidth="1"/>
    <col min="11526" max="11526" width="8.59765625" customWidth="1"/>
    <col min="11527" max="11527" width="15.59765625" customWidth="1"/>
    <col min="11528" max="11528" width="16.09765625" customWidth="1"/>
    <col min="11529" max="11529" width="12.5" customWidth="1"/>
    <col min="11530" max="11530" width="12.09765625" customWidth="1"/>
    <col min="11531" max="11531" width="18.09765625" customWidth="1"/>
    <col min="11532" max="11532" width="16.19921875" customWidth="1"/>
    <col min="11533" max="11534" width="12.8984375" customWidth="1"/>
    <col min="11535" max="11535" width="11.3984375" customWidth="1"/>
    <col min="11536" max="11536" width="11.69921875" customWidth="1"/>
    <col min="11537" max="11537" width="10.8984375" customWidth="1"/>
    <col min="11538" max="11538" width="16" customWidth="1"/>
    <col min="11539" max="11539" width="14.09765625" customWidth="1"/>
    <col min="11540" max="11540" width="11.69921875" customWidth="1"/>
    <col min="11541" max="11541" width="13.3984375" customWidth="1"/>
    <col min="11542" max="11542" width="21.59765625" customWidth="1"/>
    <col min="11543" max="11543" width="16.09765625" customWidth="1"/>
    <col min="11544" max="11545" width="14" customWidth="1"/>
    <col min="11546" max="11546" width="9.59765625" customWidth="1"/>
    <col min="11547" max="11547" width="10.69921875" customWidth="1"/>
    <col min="11548" max="11548" width="9.59765625" customWidth="1"/>
    <col min="11549" max="11549" width="9.19921875" customWidth="1"/>
    <col min="11550" max="11550" width="9.3984375" customWidth="1"/>
    <col min="11551" max="11552" width="13.19921875" customWidth="1"/>
    <col min="11553" max="11553" width="8.19921875" bestFit="1" customWidth="1"/>
    <col min="11554" max="11554" width="10" customWidth="1"/>
    <col min="11556" max="11556" width="9.69921875" customWidth="1"/>
    <col min="11557" max="11557" width="9.3984375" customWidth="1"/>
    <col min="11558" max="11558" width="10.5" bestFit="1" customWidth="1"/>
    <col min="11565" max="11565" width="9.59765625" customWidth="1"/>
    <col min="11566" max="11566" width="14.69921875" customWidth="1"/>
    <col min="11567" max="11567" width="11.3984375" customWidth="1"/>
    <col min="11568" max="11568" width="9.8984375" customWidth="1"/>
    <col min="11569" max="11569" width="10.69921875" customWidth="1"/>
    <col min="11570" max="11570" width="10.09765625" bestFit="1" customWidth="1"/>
    <col min="11571" max="11571" width="12.5" customWidth="1"/>
    <col min="11572" max="11572" width="10.59765625" customWidth="1"/>
    <col min="11575" max="11575" width="15.69921875" customWidth="1"/>
    <col min="11576" max="11576" width="10" customWidth="1"/>
    <col min="11579" max="11579" width="8.8984375" customWidth="1"/>
    <col min="11580" max="11580" width="9.59765625" bestFit="1" customWidth="1"/>
    <col min="11581" max="11581" width="9.3984375" customWidth="1"/>
    <col min="11583" max="11583" width="7.19921875" customWidth="1"/>
    <col min="11584" max="11584" width="0" hidden="1" customWidth="1"/>
    <col min="11586" max="11586" width="9.3984375" customWidth="1"/>
    <col min="11587" max="11587" width="10.3984375" customWidth="1"/>
    <col min="11588" max="11588" width="15.8984375" customWidth="1"/>
    <col min="11590" max="11590" width="6.69921875" customWidth="1"/>
    <col min="11777" max="11777" width="0.3984375" customWidth="1"/>
    <col min="11778" max="11778" width="17.19921875" customWidth="1"/>
    <col min="11779" max="11779" width="13.3984375" customWidth="1"/>
    <col min="11780" max="11780" width="9.59765625" customWidth="1"/>
    <col min="11781" max="11781" width="13.3984375" customWidth="1"/>
    <col min="11782" max="11782" width="8.59765625" customWidth="1"/>
    <col min="11783" max="11783" width="15.59765625" customWidth="1"/>
    <col min="11784" max="11784" width="16.09765625" customWidth="1"/>
    <col min="11785" max="11785" width="12.5" customWidth="1"/>
    <col min="11786" max="11786" width="12.09765625" customWidth="1"/>
    <col min="11787" max="11787" width="18.09765625" customWidth="1"/>
    <col min="11788" max="11788" width="16.19921875" customWidth="1"/>
    <col min="11789" max="11790" width="12.8984375" customWidth="1"/>
    <col min="11791" max="11791" width="11.3984375" customWidth="1"/>
    <col min="11792" max="11792" width="11.69921875" customWidth="1"/>
    <col min="11793" max="11793" width="10.8984375" customWidth="1"/>
    <col min="11794" max="11794" width="16" customWidth="1"/>
    <col min="11795" max="11795" width="14.09765625" customWidth="1"/>
    <col min="11796" max="11796" width="11.69921875" customWidth="1"/>
    <col min="11797" max="11797" width="13.3984375" customWidth="1"/>
    <col min="11798" max="11798" width="21.59765625" customWidth="1"/>
    <col min="11799" max="11799" width="16.09765625" customWidth="1"/>
    <col min="11800" max="11801" width="14" customWidth="1"/>
    <col min="11802" max="11802" width="9.59765625" customWidth="1"/>
    <col min="11803" max="11803" width="10.69921875" customWidth="1"/>
    <col min="11804" max="11804" width="9.59765625" customWidth="1"/>
    <col min="11805" max="11805" width="9.19921875" customWidth="1"/>
    <col min="11806" max="11806" width="9.3984375" customWidth="1"/>
    <col min="11807" max="11808" width="13.19921875" customWidth="1"/>
    <col min="11809" max="11809" width="8.19921875" bestFit="1" customWidth="1"/>
    <col min="11810" max="11810" width="10" customWidth="1"/>
    <col min="11812" max="11812" width="9.69921875" customWidth="1"/>
    <col min="11813" max="11813" width="9.3984375" customWidth="1"/>
    <col min="11814" max="11814" width="10.5" bestFit="1" customWidth="1"/>
    <col min="11821" max="11821" width="9.59765625" customWidth="1"/>
    <col min="11822" max="11822" width="14.69921875" customWidth="1"/>
    <col min="11823" max="11823" width="11.3984375" customWidth="1"/>
    <col min="11824" max="11824" width="9.8984375" customWidth="1"/>
    <col min="11825" max="11825" width="10.69921875" customWidth="1"/>
    <col min="11826" max="11826" width="10.09765625" bestFit="1" customWidth="1"/>
    <col min="11827" max="11827" width="12.5" customWidth="1"/>
    <col min="11828" max="11828" width="10.59765625" customWidth="1"/>
    <col min="11831" max="11831" width="15.69921875" customWidth="1"/>
    <col min="11832" max="11832" width="10" customWidth="1"/>
    <col min="11835" max="11835" width="8.8984375" customWidth="1"/>
    <col min="11836" max="11836" width="9.59765625" bestFit="1" customWidth="1"/>
    <col min="11837" max="11837" width="9.3984375" customWidth="1"/>
    <col min="11839" max="11839" width="7.19921875" customWidth="1"/>
    <col min="11840" max="11840" width="0" hidden="1" customWidth="1"/>
    <col min="11842" max="11842" width="9.3984375" customWidth="1"/>
    <col min="11843" max="11843" width="10.3984375" customWidth="1"/>
    <col min="11844" max="11844" width="15.8984375" customWidth="1"/>
    <col min="11846" max="11846" width="6.69921875" customWidth="1"/>
    <col min="12033" max="12033" width="0.3984375" customWidth="1"/>
    <col min="12034" max="12034" width="17.19921875" customWidth="1"/>
    <col min="12035" max="12035" width="13.3984375" customWidth="1"/>
    <col min="12036" max="12036" width="9.59765625" customWidth="1"/>
    <col min="12037" max="12037" width="13.3984375" customWidth="1"/>
    <col min="12038" max="12038" width="8.59765625" customWidth="1"/>
    <col min="12039" max="12039" width="15.59765625" customWidth="1"/>
    <col min="12040" max="12040" width="16.09765625" customWidth="1"/>
    <col min="12041" max="12041" width="12.5" customWidth="1"/>
    <col min="12042" max="12042" width="12.09765625" customWidth="1"/>
    <col min="12043" max="12043" width="18.09765625" customWidth="1"/>
    <col min="12044" max="12044" width="16.19921875" customWidth="1"/>
    <col min="12045" max="12046" width="12.8984375" customWidth="1"/>
    <col min="12047" max="12047" width="11.3984375" customWidth="1"/>
    <col min="12048" max="12048" width="11.69921875" customWidth="1"/>
    <col min="12049" max="12049" width="10.8984375" customWidth="1"/>
    <col min="12050" max="12050" width="16" customWidth="1"/>
    <col min="12051" max="12051" width="14.09765625" customWidth="1"/>
    <col min="12052" max="12052" width="11.69921875" customWidth="1"/>
    <col min="12053" max="12053" width="13.3984375" customWidth="1"/>
    <col min="12054" max="12054" width="21.59765625" customWidth="1"/>
    <col min="12055" max="12055" width="16.09765625" customWidth="1"/>
    <col min="12056" max="12057" width="14" customWidth="1"/>
    <col min="12058" max="12058" width="9.59765625" customWidth="1"/>
    <col min="12059" max="12059" width="10.69921875" customWidth="1"/>
    <col min="12060" max="12060" width="9.59765625" customWidth="1"/>
    <col min="12061" max="12061" width="9.19921875" customWidth="1"/>
    <col min="12062" max="12062" width="9.3984375" customWidth="1"/>
    <col min="12063" max="12064" width="13.19921875" customWidth="1"/>
    <col min="12065" max="12065" width="8.19921875" bestFit="1" customWidth="1"/>
    <col min="12066" max="12066" width="10" customWidth="1"/>
    <col min="12068" max="12068" width="9.69921875" customWidth="1"/>
    <col min="12069" max="12069" width="9.3984375" customWidth="1"/>
    <col min="12070" max="12070" width="10.5" bestFit="1" customWidth="1"/>
    <col min="12077" max="12077" width="9.59765625" customWidth="1"/>
    <col min="12078" max="12078" width="14.69921875" customWidth="1"/>
    <col min="12079" max="12079" width="11.3984375" customWidth="1"/>
    <col min="12080" max="12080" width="9.8984375" customWidth="1"/>
    <col min="12081" max="12081" width="10.69921875" customWidth="1"/>
    <col min="12082" max="12082" width="10.09765625" bestFit="1" customWidth="1"/>
    <col min="12083" max="12083" width="12.5" customWidth="1"/>
    <col min="12084" max="12084" width="10.59765625" customWidth="1"/>
    <col min="12087" max="12087" width="15.69921875" customWidth="1"/>
    <col min="12088" max="12088" width="10" customWidth="1"/>
    <col min="12091" max="12091" width="8.8984375" customWidth="1"/>
    <col min="12092" max="12092" width="9.59765625" bestFit="1" customWidth="1"/>
    <col min="12093" max="12093" width="9.3984375" customWidth="1"/>
    <col min="12095" max="12095" width="7.19921875" customWidth="1"/>
    <col min="12096" max="12096" width="0" hidden="1" customWidth="1"/>
    <col min="12098" max="12098" width="9.3984375" customWidth="1"/>
    <col min="12099" max="12099" width="10.3984375" customWidth="1"/>
    <col min="12100" max="12100" width="15.8984375" customWidth="1"/>
    <col min="12102" max="12102" width="6.69921875" customWidth="1"/>
    <col min="12289" max="12289" width="0.3984375" customWidth="1"/>
    <col min="12290" max="12290" width="17.19921875" customWidth="1"/>
    <col min="12291" max="12291" width="13.3984375" customWidth="1"/>
    <col min="12292" max="12292" width="9.59765625" customWidth="1"/>
    <col min="12293" max="12293" width="13.3984375" customWidth="1"/>
    <col min="12294" max="12294" width="8.59765625" customWidth="1"/>
    <col min="12295" max="12295" width="15.59765625" customWidth="1"/>
    <col min="12296" max="12296" width="16.09765625" customWidth="1"/>
    <col min="12297" max="12297" width="12.5" customWidth="1"/>
    <col min="12298" max="12298" width="12.09765625" customWidth="1"/>
    <col min="12299" max="12299" width="18.09765625" customWidth="1"/>
    <col min="12300" max="12300" width="16.19921875" customWidth="1"/>
    <col min="12301" max="12302" width="12.8984375" customWidth="1"/>
    <col min="12303" max="12303" width="11.3984375" customWidth="1"/>
    <col min="12304" max="12304" width="11.69921875" customWidth="1"/>
    <col min="12305" max="12305" width="10.8984375" customWidth="1"/>
    <col min="12306" max="12306" width="16" customWidth="1"/>
    <col min="12307" max="12307" width="14.09765625" customWidth="1"/>
    <col min="12308" max="12308" width="11.69921875" customWidth="1"/>
    <col min="12309" max="12309" width="13.3984375" customWidth="1"/>
    <col min="12310" max="12310" width="21.59765625" customWidth="1"/>
    <col min="12311" max="12311" width="16.09765625" customWidth="1"/>
    <col min="12312" max="12313" width="14" customWidth="1"/>
    <col min="12314" max="12314" width="9.59765625" customWidth="1"/>
    <col min="12315" max="12315" width="10.69921875" customWidth="1"/>
    <col min="12316" max="12316" width="9.59765625" customWidth="1"/>
    <col min="12317" max="12317" width="9.19921875" customWidth="1"/>
    <col min="12318" max="12318" width="9.3984375" customWidth="1"/>
    <col min="12319" max="12320" width="13.19921875" customWidth="1"/>
    <col min="12321" max="12321" width="8.19921875" bestFit="1" customWidth="1"/>
    <col min="12322" max="12322" width="10" customWidth="1"/>
    <col min="12324" max="12324" width="9.69921875" customWidth="1"/>
    <col min="12325" max="12325" width="9.3984375" customWidth="1"/>
    <col min="12326" max="12326" width="10.5" bestFit="1" customWidth="1"/>
    <col min="12333" max="12333" width="9.59765625" customWidth="1"/>
    <col min="12334" max="12334" width="14.69921875" customWidth="1"/>
    <col min="12335" max="12335" width="11.3984375" customWidth="1"/>
    <col min="12336" max="12336" width="9.8984375" customWidth="1"/>
    <col min="12337" max="12337" width="10.69921875" customWidth="1"/>
    <col min="12338" max="12338" width="10.09765625" bestFit="1" customWidth="1"/>
    <col min="12339" max="12339" width="12.5" customWidth="1"/>
    <col min="12340" max="12340" width="10.59765625" customWidth="1"/>
    <col min="12343" max="12343" width="15.69921875" customWidth="1"/>
    <col min="12344" max="12344" width="10" customWidth="1"/>
    <col min="12347" max="12347" width="8.8984375" customWidth="1"/>
    <col min="12348" max="12348" width="9.59765625" bestFit="1" customWidth="1"/>
    <col min="12349" max="12349" width="9.3984375" customWidth="1"/>
    <col min="12351" max="12351" width="7.19921875" customWidth="1"/>
    <col min="12352" max="12352" width="0" hidden="1" customWidth="1"/>
    <col min="12354" max="12354" width="9.3984375" customWidth="1"/>
    <col min="12355" max="12355" width="10.3984375" customWidth="1"/>
    <col min="12356" max="12356" width="15.8984375" customWidth="1"/>
    <col min="12358" max="12358" width="6.69921875" customWidth="1"/>
    <col min="12545" max="12545" width="0.3984375" customWidth="1"/>
    <col min="12546" max="12546" width="17.19921875" customWidth="1"/>
    <col min="12547" max="12547" width="13.3984375" customWidth="1"/>
    <col min="12548" max="12548" width="9.59765625" customWidth="1"/>
    <col min="12549" max="12549" width="13.3984375" customWidth="1"/>
    <col min="12550" max="12550" width="8.59765625" customWidth="1"/>
    <col min="12551" max="12551" width="15.59765625" customWidth="1"/>
    <col min="12552" max="12552" width="16.09765625" customWidth="1"/>
    <col min="12553" max="12553" width="12.5" customWidth="1"/>
    <col min="12554" max="12554" width="12.09765625" customWidth="1"/>
    <col min="12555" max="12555" width="18.09765625" customWidth="1"/>
    <col min="12556" max="12556" width="16.19921875" customWidth="1"/>
    <col min="12557" max="12558" width="12.8984375" customWidth="1"/>
    <col min="12559" max="12559" width="11.3984375" customWidth="1"/>
    <col min="12560" max="12560" width="11.69921875" customWidth="1"/>
    <col min="12561" max="12561" width="10.8984375" customWidth="1"/>
    <col min="12562" max="12562" width="16" customWidth="1"/>
    <col min="12563" max="12563" width="14.09765625" customWidth="1"/>
    <col min="12564" max="12564" width="11.69921875" customWidth="1"/>
    <col min="12565" max="12565" width="13.3984375" customWidth="1"/>
    <col min="12566" max="12566" width="21.59765625" customWidth="1"/>
    <col min="12567" max="12567" width="16.09765625" customWidth="1"/>
    <col min="12568" max="12569" width="14" customWidth="1"/>
    <col min="12570" max="12570" width="9.59765625" customWidth="1"/>
    <col min="12571" max="12571" width="10.69921875" customWidth="1"/>
    <col min="12572" max="12572" width="9.59765625" customWidth="1"/>
    <col min="12573" max="12573" width="9.19921875" customWidth="1"/>
    <col min="12574" max="12574" width="9.3984375" customWidth="1"/>
    <col min="12575" max="12576" width="13.19921875" customWidth="1"/>
    <col min="12577" max="12577" width="8.19921875" bestFit="1" customWidth="1"/>
    <col min="12578" max="12578" width="10" customWidth="1"/>
    <col min="12580" max="12580" width="9.69921875" customWidth="1"/>
    <col min="12581" max="12581" width="9.3984375" customWidth="1"/>
    <col min="12582" max="12582" width="10.5" bestFit="1" customWidth="1"/>
    <col min="12589" max="12589" width="9.59765625" customWidth="1"/>
    <col min="12590" max="12590" width="14.69921875" customWidth="1"/>
    <col min="12591" max="12591" width="11.3984375" customWidth="1"/>
    <col min="12592" max="12592" width="9.8984375" customWidth="1"/>
    <col min="12593" max="12593" width="10.69921875" customWidth="1"/>
    <col min="12594" max="12594" width="10.09765625" bestFit="1" customWidth="1"/>
    <col min="12595" max="12595" width="12.5" customWidth="1"/>
    <col min="12596" max="12596" width="10.59765625" customWidth="1"/>
    <col min="12599" max="12599" width="15.69921875" customWidth="1"/>
    <col min="12600" max="12600" width="10" customWidth="1"/>
    <col min="12603" max="12603" width="8.8984375" customWidth="1"/>
    <col min="12604" max="12604" width="9.59765625" bestFit="1" customWidth="1"/>
    <col min="12605" max="12605" width="9.3984375" customWidth="1"/>
    <col min="12607" max="12607" width="7.19921875" customWidth="1"/>
    <col min="12608" max="12608" width="0" hidden="1" customWidth="1"/>
    <col min="12610" max="12610" width="9.3984375" customWidth="1"/>
    <col min="12611" max="12611" width="10.3984375" customWidth="1"/>
    <col min="12612" max="12612" width="15.8984375" customWidth="1"/>
    <col min="12614" max="12614" width="6.69921875" customWidth="1"/>
    <col min="12801" max="12801" width="0.3984375" customWidth="1"/>
    <col min="12802" max="12802" width="17.19921875" customWidth="1"/>
    <col min="12803" max="12803" width="13.3984375" customWidth="1"/>
    <col min="12804" max="12804" width="9.59765625" customWidth="1"/>
    <col min="12805" max="12805" width="13.3984375" customWidth="1"/>
    <col min="12806" max="12806" width="8.59765625" customWidth="1"/>
    <col min="12807" max="12807" width="15.59765625" customWidth="1"/>
    <col min="12808" max="12808" width="16.09765625" customWidth="1"/>
    <col min="12809" max="12809" width="12.5" customWidth="1"/>
    <col min="12810" max="12810" width="12.09765625" customWidth="1"/>
    <col min="12811" max="12811" width="18.09765625" customWidth="1"/>
    <col min="12812" max="12812" width="16.19921875" customWidth="1"/>
    <col min="12813" max="12814" width="12.8984375" customWidth="1"/>
    <col min="12815" max="12815" width="11.3984375" customWidth="1"/>
    <col min="12816" max="12816" width="11.69921875" customWidth="1"/>
    <col min="12817" max="12817" width="10.8984375" customWidth="1"/>
    <col min="12818" max="12818" width="16" customWidth="1"/>
    <col min="12819" max="12819" width="14.09765625" customWidth="1"/>
    <col min="12820" max="12820" width="11.69921875" customWidth="1"/>
    <col min="12821" max="12821" width="13.3984375" customWidth="1"/>
    <col min="12822" max="12822" width="21.59765625" customWidth="1"/>
    <col min="12823" max="12823" width="16.09765625" customWidth="1"/>
    <col min="12824" max="12825" width="14" customWidth="1"/>
    <col min="12826" max="12826" width="9.59765625" customWidth="1"/>
    <col min="12827" max="12827" width="10.69921875" customWidth="1"/>
    <col min="12828" max="12828" width="9.59765625" customWidth="1"/>
    <col min="12829" max="12829" width="9.19921875" customWidth="1"/>
    <col min="12830" max="12830" width="9.3984375" customWidth="1"/>
    <col min="12831" max="12832" width="13.19921875" customWidth="1"/>
    <col min="12833" max="12833" width="8.19921875" bestFit="1" customWidth="1"/>
    <col min="12834" max="12834" width="10" customWidth="1"/>
    <col min="12836" max="12836" width="9.69921875" customWidth="1"/>
    <col min="12837" max="12837" width="9.3984375" customWidth="1"/>
    <col min="12838" max="12838" width="10.5" bestFit="1" customWidth="1"/>
    <col min="12845" max="12845" width="9.59765625" customWidth="1"/>
    <col min="12846" max="12846" width="14.69921875" customWidth="1"/>
    <col min="12847" max="12847" width="11.3984375" customWidth="1"/>
    <col min="12848" max="12848" width="9.8984375" customWidth="1"/>
    <col min="12849" max="12849" width="10.69921875" customWidth="1"/>
    <col min="12850" max="12850" width="10.09765625" bestFit="1" customWidth="1"/>
    <col min="12851" max="12851" width="12.5" customWidth="1"/>
    <col min="12852" max="12852" width="10.59765625" customWidth="1"/>
    <col min="12855" max="12855" width="15.69921875" customWidth="1"/>
    <col min="12856" max="12856" width="10" customWidth="1"/>
    <col min="12859" max="12859" width="8.8984375" customWidth="1"/>
    <col min="12860" max="12860" width="9.59765625" bestFit="1" customWidth="1"/>
    <col min="12861" max="12861" width="9.3984375" customWidth="1"/>
    <col min="12863" max="12863" width="7.19921875" customWidth="1"/>
    <col min="12864" max="12864" width="0" hidden="1" customWidth="1"/>
    <col min="12866" max="12866" width="9.3984375" customWidth="1"/>
    <col min="12867" max="12867" width="10.3984375" customWidth="1"/>
    <col min="12868" max="12868" width="15.8984375" customWidth="1"/>
    <col min="12870" max="12870" width="6.69921875" customWidth="1"/>
    <col min="13057" max="13057" width="0.3984375" customWidth="1"/>
    <col min="13058" max="13058" width="17.19921875" customWidth="1"/>
    <col min="13059" max="13059" width="13.3984375" customWidth="1"/>
    <col min="13060" max="13060" width="9.59765625" customWidth="1"/>
    <col min="13061" max="13061" width="13.3984375" customWidth="1"/>
    <col min="13062" max="13062" width="8.59765625" customWidth="1"/>
    <col min="13063" max="13063" width="15.59765625" customWidth="1"/>
    <col min="13064" max="13064" width="16.09765625" customWidth="1"/>
    <col min="13065" max="13065" width="12.5" customWidth="1"/>
    <col min="13066" max="13066" width="12.09765625" customWidth="1"/>
    <col min="13067" max="13067" width="18.09765625" customWidth="1"/>
    <col min="13068" max="13068" width="16.19921875" customWidth="1"/>
    <col min="13069" max="13070" width="12.8984375" customWidth="1"/>
    <col min="13071" max="13071" width="11.3984375" customWidth="1"/>
    <col min="13072" max="13072" width="11.69921875" customWidth="1"/>
    <col min="13073" max="13073" width="10.8984375" customWidth="1"/>
    <col min="13074" max="13074" width="16" customWidth="1"/>
    <col min="13075" max="13075" width="14.09765625" customWidth="1"/>
    <col min="13076" max="13076" width="11.69921875" customWidth="1"/>
    <col min="13077" max="13077" width="13.3984375" customWidth="1"/>
    <col min="13078" max="13078" width="21.59765625" customWidth="1"/>
    <col min="13079" max="13079" width="16.09765625" customWidth="1"/>
    <col min="13080" max="13081" width="14" customWidth="1"/>
    <col min="13082" max="13082" width="9.59765625" customWidth="1"/>
    <col min="13083" max="13083" width="10.69921875" customWidth="1"/>
    <col min="13084" max="13084" width="9.59765625" customWidth="1"/>
    <col min="13085" max="13085" width="9.19921875" customWidth="1"/>
    <col min="13086" max="13086" width="9.3984375" customWidth="1"/>
    <col min="13087" max="13088" width="13.19921875" customWidth="1"/>
    <col min="13089" max="13089" width="8.19921875" bestFit="1" customWidth="1"/>
    <col min="13090" max="13090" width="10" customWidth="1"/>
    <col min="13092" max="13092" width="9.69921875" customWidth="1"/>
    <col min="13093" max="13093" width="9.3984375" customWidth="1"/>
    <col min="13094" max="13094" width="10.5" bestFit="1" customWidth="1"/>
    <col min="13101" max="13101" width="9.59765625" customWidth="1"/>
    <col min="13102" max="13102" width="14.69921875" customWidth="1"/>
    <col min="13103" max="13103" width="11.3984375" customWidth="1"/>
    <col min="13104" max="13104" width="9.8984375" customWidth="1"/>
    <col min="13105" max="13105" width="10.69921875" customWidth="1"/>
    <col min="13106" max="13106" width="10.09765625" bestFit="1" customWidth="1"/>
    <col min="13107" max="13107" width="12.5" customWidth="1"/>
    <col min="13108" max="13108" width="10.59765625" customWidth="1"/>
    <col min="13111" max="13111" width="15.69921875" customWidth="1"/>
    <col min="13112" max="13112" width="10" customWidth="1"/>
    <col min="13115" max="13115" width="8.8984375" customWidth="1"/>
    <col min="13116" max="13116" width="9.59765625" bestFit="1" customWidth="1"/>
    <col min="13117" max="13117" width="9.3984375" customWidth="1"/>
    <col min="13119" max="13119" width="7.19921875" customWidth="1"/>
    <col min="13120" max="13120" width="0" hidden="1" customWidth="1"/>
    <col min="13122" max="13122" width="9.3984375" customWidth="1"/>
    <col min="13123" max="13123" width="10.3984375" customWidth="1"/>
    <col min="13124" max="13124" width="15.8984375" customWidth="1"/>
    <col min="13126" max="13126" width="6.69921875" customWidth="1"/>
    <col min="13313" max="13313" width="0.3984375" customWidth="1"/>
    <col min="13314" max="13314" width="17.19921875" customWidth="1"/>
    <col min="13315" max="13315" width="13.3984375" customWidth="1"/>
    <col min="13316" max="13316" width="9.59765625" customWidth="1"/>
    <col min="13317" max="13317" width="13.3984375" customWidth="1"/>
    <col min="13318" max="13318" width="8.59765625" customWidth="1"/>
    <col min="13319" max="13319" width="15.59765625" customWidth="1"/>
    <col min="13320" max="13320" width="16.09765625" customWidth="1"/>
    <col min="13321" max="13321" width="12.5" customWidth="1"/>
    <col min="13322" max="13322" width="12.09765625" customWidth="1"/>
    <col min="13323" max="13323" width="18.09765625" customWidth="1"/>
    <col min="13324" max="13324" width="16.19921875" customWidth="1"/>
    <col min="13325" max="13326" width="12.8984375" customWidth="1"/>
    <col min="13327" max="13327" width="11.3984375" customWidth="1"/>
    <col min="13328" max="13328" width="11.69921875" customWidth="1"/>
    <col min="13329" max="13329" width="10.8984375" customWidth="1"/>
    <col min="13330" max="13330" width="16" customWidth="1"/>
    <col min="13331" max="13331" width="14.09765625" customWidth="1"/>
    <col min="13332" max="13332" width="11.69921875" customWidth="1"/>
    <col min="13333" max="13333" width="13.3984375" customWidth="1"/>
    <col min="13334" max="13334" width="21.59765625" customWidth="1"/>
    <col min="13335" max="13335" width="16.09765625" customWidth="1"/>
    <col min="13336" max="13337" width="14" customWidth="1"/>
    <col min="13338" max="13338" width="9.59765625" customWidth="1"/>
    <col min="13339" max="13339" width="10.69921875" customWidth="1"/>
    <col min="13340" max="13340" width="9.59765625" customWidth="1"/>
    <col min="13341" max="13341" width="9.19921875" customWidth="1"/>
    <col min="13342" max="13342" width="9.3984375" customWidth="1"/>
    <col min="13343" max="13344" width="13.19921875" customWidth="1"/>
    <col min="13345" max="13345" width="8.19921875" bestFit="1" customWidth="1"/>
    <col min="13346" max="13346" width="10" customWidth="1"/>
    <col min="13348" max="13348" width="9.69921875" customWidth="1"/>
    <col min="13349" max="13349" width="9.3984375" customWidth="1"/>
    <col min="13350" max="13350" width="10.5" bestFit="1" customWidth="1"/>
    <col min="13357" max="13357" width="9.59765625" customWidth="1"/>
    <col min="13358" max="13358" width="14.69921875" customWidth="1"/>
    <col min="13359" max="13359" width="11.3984375" customWidth="1"/>
    <col min="13360" max="13360" width="9.8984375" customWidth="1"/>
    <col min="13361" max="13361" width="10.69921875" customWidth="1"/>
    <col min="13362" max="13362" width="10.09765625" bestFit="1" customWidth="1"/>
    <col min="13363" max="13363" width="12.5" customWidth="1"/>
    <col min="13364" max="13364" width="10.59765625" customWidth="1"/>
    <col min="13367" max="13367" width="15.69921875" customWidth="1"/>
    <col min="13368" max="13368" width="10" customWidth="1"/>
    <col min="13371" max="13371" width="8.8984375" customWidth="1"/>
    <col min="13372" max="13372" width="9.59765625" bestFit="1" customWidth="1"/>
    <col min="13373" max="13373" width="9.3984375" customWidth="1"/>
    <col min="13375" max="13375" width="7.19921875" customWidth="1"/>
    <col min="13376" max="13376" width="0" hidden="1" customWidth="1"/>
    <col min="13378" max="13378" width="9.3984375" customWidth="1"/>
    <col min="13379" max="13379" width="10.3984375" customWidth="1"/>
    <col min="13380" max="13380" width="15.8984375" customWidth="1"/>
    <col min="13382" max="13382" width="6.69921875" customWidth="1"/>
    <col min="13569" max="13569" width="0.3984375" customWidth="1"/>
    <col min="13570" max="13570" width="17.19921875" customWidth="1"/>
    <col min="13571" max="13571" width="13.3984375" customWidth="1"/>
    <col min="13572" max="13572" width="9.59765625" customWidth="1"/>
    <col min="13573" max="13573" width="13.3984375" customWidth="1"/>
    <col min="13574" max="13574" width="8.59765625" customWidth="1"/>
    <col min="13575" max="13575" width="15.59765625" customWidth="1"/>
    <col min="13576" max="13576" width="16.09765625" customWidth="1"/>
    <col min="13577" max="13577" width="12.5" customWidth="1"/>
    <col min="13578" max="13578" width="12.09765625" customWidth="1"/>
    <col min="13579" max="13579" width="18.09765625" customWidth="1"/>
    <col min="13580" max="13580" width="16.19921875" customWidth="1"/>
    <col min="13581" max="13582" width="12.8984375" customWidth="1"/>
    <col min="13583" max="13583" width="11.3984375" customWidth="1"/>
    <col min="13584" max="13584" width="11.69921875" customWidth="1"/>
    <col min="13585" max="13585" width="10.8984375" customWidth="1"/>
    <col min="13586" max="13586" width="16" customWidth="1"/>
    <col min="13587" max="13587" width="14.09765625" customWidth="1"/>
    <col min="13588" max="13588" width="11.69921875" customWidth="1"/>
    <col min="13589" max="13589" width="13.3984375" customWidth="1"/>
    <col min="13590" max="13590" width="21.59765625" customWidth="1"/>
    <col min="13591" max="13591" width="16.09765625" customWidth="1"/>
    <col min="13592" max="13593" width="14" customWidth="1"/>
    <col min="13594" max="13594" width="9.59765625" customWidth="1"/>
    <col min="13595" max="13595" width="10.69921875" customWidth="1"/>
    <col min="13596" max="13596" width="9.59765625" customWidth="1"/>
    <col min="13597" max="13597" width="9.19921875" customWidth="1"/>
    <col min="13598" max="13598" width="9.3984375" customWidth="1"/>
    <col min="13599" max="13600" width="13.19921875" customWidth="1"/>
    <col min="13601" max="13601" width="8.19921875" bestFit="1" customWidth="1"/>
    <col min="13602" max="13602" width="10" customWidth="1"/>
    <col min="13604" max="13604" width="9.69921875" customWidth="1"/>
    <col min="13605" max="13605" width="9.3984375" customWidth="1"/>
    <col min="13606" max="13606" width="10.5" bestFit="1" customWidth="1"/>
    <col min="13613" max="13613" width="9.59765625" customWidth="1"/>
    <col min="13614" max="13614" width="14.69921875" customWidth="1"/>
    <col min="13615" max="13615" width="11.3984375" customWidth="1"/>
    <col min="13616" max="13616" width="9.8984375" customWidth="1"/>
    <col min="13617" max="13617" width="10.69921875" customWidth="1"/>
    <col min="13618" max="13618" width="10.09765625" bestFit="1" customWidth="1"/>
    <col min="13619" max="13619" width="12.5" customWidth="1"/>
    <col min="13620" max="13620" width="10.59765625" customWidth="1"/>
    <col min="13623" max="13623" width="15.69921875" customWidth="1"/>
    <col min="13624" max="13624" width="10" customWidth="1"/>
    <col min="13627" max="13627" width="8.8984375" customWidth="1"/>
    <col min="13628" max="13628" width="9.59765625" bestFit="1" customWidth="1"/>
    <col min="13629" max="13629" width="9.3984375" customWidth="1"/>
    <col min="13631" max="13631" width="7.19921875" customWidth="1"/>
    <col min="13632" max="13632" width="0" hidden="1" customWidth="1"/>
    <col min="13634" max="13634" width="9.3984375" customWidth="1"/>
    <col min="13635" max="13635" width="10.3984375" customWidth="1"/>
    <col min="13636" max="13636" width="15.8984375" customWidth="1"/>
    <col min="13638" max="13638" width="6.69921875" customWidth="1"/>
    <col min="13825" max="13825" width="0.3984375" customWidth="1"/>
    <col min="13826" max="13826" width="17.19921875" customWidth="1"/>
    <col min="13827" max="13827" width="13.3984375" customWidth="1"/>
    <col min="13828" max="13828" width="9.59765625" customWidth="1"/>
    <col min="13829" max="13829" width="13.3984375" customWidth="1"/>
    <col min="13830" max="13830" width="8.59765625" customWidth="1"/>
    <col min="13831" max="13831" width="15.59765625" customWidth="1"/>
    <col min="13832" max="13832" width="16.09765625" customWidth="1"/>
    <col min="13833" max="13833" width="12.5" customWidth="1"/>
    <col min="13834" max="13834" width="12.09765625" customWidth="1"/>
    <col min="13835" max="13835" width="18.09765625" customWidth="1"/>
    <col min="13836" max="13836" width="16.19921875" customWidth="1"/>
    <col min="13837" max="13838" width="12.8984375" customWidth="1"/>
    <col min="13839" max="13839" width="11.3984375" customWidth="1"/>
    <col min="13840" max="13840" width="11.69921875" customWidth="1"/>
    <col min="13841" max="13841" width="10.8984375" customWidth="1"/>
    <col min="13842" max="13842" width="16" customWidth="1"/>
    <col min="13843" max="13843" width="14.09765625" customWidth="1"/>
    <col min="13844" max="13844" width="11.69921875" customWidth="1"/>
    <col min="13845" max="13845" width="13.3984375" customWidth="1"/>
    <col min="13846" max="13846" width="21.59765625" customWidth="1"/>
    <col min="13847" max="13847" width="16.09765625" customWidth="1"/>
    <col min="13848" max="13849" width="14" customWidth="1"/>
    <col min="13850" max="13850" width="9.59765625" customWidth="1"/>
    <col min="13851" max="13851" width="10.69921875" customWidth="1"/>
    <col min="13852" max="13852" width="9.59765625" customWidth="1"/>
    <col min="13853" max="13853" width="9.19921875" customWidth="1"/>
    <col min="13854" max="13854" width="9.3984375" customWidth="1"/>
    <col min="13855" max="13856" width="13.19921875" customWidth="1"/>
    <col min="13857" max="13857" width="8.19921875" bestFit="1" customWidth="1"/>
    <col min="13858" max="13858" width="10" customWidth="1"/>
    <col min="13860" max="13860" width="9.69921875" customWidth="1"/>
    <col min="13861" max="13861" width="9.3984375" customWidth="1"/>
    <col min="13862" max="13862" width="10.5" bestFit="1" customWidth="1"/>
    <col min="13869" max="13869" width="9.59765625" customWidth="1"/>
    <col min="13870" max="13870" width="14.69921875" customWidth="1"/>
    <col min="13871" max="13871" width="11.3984375" customWidth="1"/>
    <col min="13872" max="13872" width="9.8984375" customWidth="1"/>
    <col min="13873" max="13873" width="10.69921875" customWidth="1"/>
    <col min="13874" max="13874" width="10.09765625" bestFit="1" customWidth="1"/>
    <col min="13875" max="13875" width="12.5" customWidth="1"/>
    <col min="13876" max="13876" width="10.59765625" customWidth="1"/>
    <col min="13879" max="13879" width="15.69921875" customWidth="1"/>
    <col min="13880" max="13880" width="10" customWidth="1"/>
    <col min="13883" max="13883" width="8.8984375" customWidth="1"/>
    <col min="13884" max="13884" width="9.59765625" bestFit="1" customWidth="1"/>
    <col min="13885" max="13885" width="9.3984375" customWidth="1"/>
    <col min="13887" max="13887" width="7.19921875" customWidth="1"/>
    <col min="13888" max="13888" width="0" hidden="1" customWidth="1"/>
    <col min="13890" max="13890" width="9.3984375" customWidth="1"/>
    <col min="13891" max="13891" width="10.3984375" customWidth="1"/>
    <col min="13892" max="13892" width="15.8984375" customWidth="1"/>
    <col min="13894" max="13894" width="6.69921875" customWidth="1"/>
    <col min="14081" max="14081" width="0.3984375" customWidth="1"/>
    <col min="14082" max="14082" width="17.19921875" customWidth="1"/>
    <col min="14083" max="14083" width="13.3984375" customWidth="1"/>
    <col min="14084" max="14084" width="9.59765625" customWidth="1"/>
    <col min="14085" max="14085" width="13.3984375" customWidth="1"/>
    <col min="14086" max="14086" width="8.59765625" customWidth="1"/>
    <col min="14087" max="14087" width="15.59765625" customWidth="1"/>
    <col min="14088" max="14088" width="16.09765625" customWidth="1"/>
    <col min="14089" max="14089" width="12.5" customWidth="1"/>
    <col min="14090" max="14090" width="12.09765625" customWidth="1"/>
    <col min="14091" max="14091" width="18.09765625" customWidth="1"/>
    <col min="14092" max="14092" width="16.19921875" customWidth="1"/>
    <col min="14093" max="14094" width="12.8984375" customWidth="1"/>
    <col min="14095" max="14095" width="11.3984375" customWidth="1"/>
    <col min="14096" max="14096" width="11.69921875" customWidth="1"/>
    <col min="14097" max="14097" width="10.8984375" customWidth="1"/>
    <col min="14098" max="14098" width="16" customWidth="1"/>
    <col min="14099" max="14099" width="14.09765625" customWidth="1"/>
    <col min="14100" max="14100" width="11.69921875" customWidth="1"/>
    <col min="14101" max="14101" width="13.3984375" customWidth="1"/>
    <col min="14102" max="14102" width="21.59765625" customWidth="1"/>
    <col min="14103" max="14103" width="16.09765625" customWidth="1"/>
    <col min="14104" max="14105" width="14" customWidth="1"/>
    <col min="14106" max="14106" width="9.59765625" customWidth="1"/>
    <col min="14107" max="14107" width="10.69921875" customWidth="1"/>
    <col min="14108" max="14108" width="9.59765625" customWidth="1"/>
    <col min="14109" max="14109" width="9.19921875" customWidth="1"/>
    <col min="14110" max="14110" width="9.3984375" customWidth="1"/>
    <col min="14111" max="14112" width="13.19921875" customWidth="1"/>
    <col min="14113" max="14113" width="8.19921875" bestFit="1" customWidth="1"/>
    <col min="14114" max="14114" width="10" customWidth="1"/>
    <col min="14116" max="14116" width="9.69921875" customWidth="1"/>
    <col min="14117" max="14117" width="9.3984375" customWidth="1"/>
    <col min="14118" max="14118" width="10.5" bestFit="1" customWidth="1"/>
    <col min="14125" max="14125" width="9.59765625" customWidth="1"/>
    <col min="14126" max="14126" width="14.69921875" customWidth="1"/>
    <col min="14127" max="14127" width="11.3984375" customWidth="1"/>
    <col min="14128" max="14128" width="9.8984375" customWidth="1"/>
    <col min="14129" max="14129" width="10.69921875" customWidth="1"/>
    <col min="14130" max="14130" width="10.09765625" bestFit="1" customWidth="1"/>
    <col min="14131" max="14131" width="12.5" customWidth="1"/>
    <col min="14132" max="14132" width="10.59765625" customWidth="1"/>
    <col min="14135" max="14135" width="15.69921875" customWidth="1"/>
    <col min="14136" max="14136" width="10" customWidth="1"/>
    <col min="14139" max="14139" width="8.8984375" customWidth="1"/>
    <col min="14140" max="14140" width="9.59765625" bestFit="1" customWidth="1"/>
    <col min="14141" max="14141" width="9.3984375" customWidth="1"/>
    <col min="14143" max="14143" width="7.19921875" customWidth="1"/>
    <col min="14144" max="14144" width="0" hidden="1" customWidth="1"/>
    <col min="14146" max="14146" width="9.3984375" customWidth="1"/>
    <col min="14147" max="14147" width="10.3984375" customWidth="1"/>
    <col min="14148" max="14148" width="15.8984375" customWidth="1"/>
    <col min="14150" max="14150" width="6.69921875" customWidth="1"/>
    <col min="14337" max="14337" width="0.3984375" customWidth="1"/>
    <col min="14338" max="14338" width="17.19921875" customWidth="1"/>
    <col min="14339" max="14339" width="13.3984375" customWidth="1"/>
    <col min="14340" max="14340" width="9.59765625" customWidth="1"/>
    <col min="14341" max="14341" width="13.3984375" customWidth="1"/>
    <col min="14342" max="14342" width="8.59765625" customWidth="1"/>
    <col min="14343" max="14343" width="15.59765625" customWidth="1"/>
    <col min="14344" max="14344" width="16.09765625" customWidth="1"/>
    <col min="14345" max="14345" width="12.5" customWidth="1"/>
    <col min="14346" max="14346" width="12.09765625" customWidth="1"/>
    <col min="14347" max="14347" width="18.09765625" customWidth="1"/>
    <col min="14348" max="14348" width="16.19921875" customWidth="1"/>
    <col min="14349" max="14350" width="12.8984375" customWidth="1"/>
    <col min="14351" max="14351" width="11.3984375" customWidth="1"/>
    <col min="14352" max="14352" width="11.69921875" customWidth="1"/>
    <col min="14353" max="14353" width="10.8984375" customWidth="1"/>
    <col min="14354" max="14354" width="16" customWidth="1"/>
    <col min="14355" max="14355" width="14.09765625" customWidth="1"/>
    <col min="14356" max="14356" width="11.69921875" customWidth="1"/>
    <col min="14357" max="14357" width="13.3984375" customWidth="1"/>
    <col min="14358" max="14358" width="21.59765625" customWidth="1"/>
    <col min="14359" max="14359" width="16.09765625" customWidth="1"/>
    <col min="14360" max="14361" width="14" customWidth="1"/>
    <col min="14362" max="14362" width="9.59765625" customWidth="1"/>
    <col min="14363" max="14363" width="10.69921875" customWidth="1"/>
    <col min="14364" max="14364" width="9.59765625" customWidth="1"/>
    <col min="14365" max="14365" width="9.19921875" customWidth="1"/>
    <col min="14366" max="14366" width="9.3984375" customWidth="1"/>
    <col min="14367" max="14368" width="13.19921875" customWidth="1"/>
    <col min="14369" max="14369" width="8.19921875" bestFit="1" customWidth="1"/>
    <col min="14370" max="14370" width="10" customWidth="1"/>
    <col min="14372" max="14372" width="9.69921875" customWidth="1"/>
    <col min="14373" max="14373" width="9.3984375" customWidth="1"/>
    <col min="14374" max="14374" width="10.5" bestFit="1" customWidth="1"/>
    <col min="14381" max="14381" width="9.59765625" customWidth="1"/>
    <col min="14382" max="14382" width="14.69921875" customWidth="1"/>
    <col min="14383" max="14383" width="11.3984375" customWidth="1"/>
    <col min="14384" max="14384" width="9.8984375" customWidth="1"/>
    <col min="14385" max="14385" width="10.69921875" customWidth="1"/>
    <col min="14386" max="14386" width="10.09765625" bestFit="1" customWidth="1"/>
    <col min="14387" max="14387" width="12.5" customWidth="1"/>
    <col min="14388" max="14388" width="10.59765625" customWidth="1"/>
    <col min="14391" max="14391" width="15.69921875" customWidth="1"/>
    <col min="14392" max="14392" width="10" customWidth="1"/>
    <col min="14395" max="14395" width="8.8984375" customWidth="1"/>
    <col min="14396" max="14396" width="9.59765625" bestFit="1" customWidth="1"/>
    <col min="14397" max="14397" width="9.3984375" customWidth="1"/>
    <col min="14399" max="14399" width="7.19921875" customWidth="1"/>
    <col min="14400" max="14400" width="0" hidden="1" customWidth="1"/>
    <col min="14402" max="14402" width="9.3984375" customWidth="1"/>
    <col min="14403" max="14403" width="10.3984375" customWidth="1"/>
    <col min="14404" max="14404" width="15.8984375" customWidth="1"/>
    <col min="14406" max="14406" width="6.69921875" customWidth="1"/>
    <col min="14593" max="14593" width="0.3984375" customWidth="1"/>
    <col min="14594" max="14594" width="17.19921875" customWidth="1"/>
    <col min="14595" max="14595" width="13.3984375" customWidth="1"/>
    <col min="14596" max="14596" width="9.59765625" customWidth="1"/>
    <col min="14597" max="14597" width="13.3984375" customWidth="1"/>
    <col min="14598" max="14598" width="8.59765625" customWidth="1"/>
    <col min="14599" max="14599" width="15.59765625" customWidth="1"/>
    <col min="14600" max="14600" width="16.09765625" customWidth="1"/>
    <col min="14601" max="14601" width="12.5" customWidth="1"/>
    <col min="14602" max="14602" width="12.09765625" customWidth="1"/>
    <col min="14603" max="14603" width="18.09765625" customWidth="1"/>
    <col min="14604" max="14604" width="16.19921875" customWidth="1"/>
    <col min="14605" max="14606" width="12.8984375" customWidth="1"/>
    <col min="14607" max="14607" width="11.3984375" customWidth="1"/>
    <col min="14608" max="14608" width="11.69921875" customWidth="1"/>
    <col min="14609" max="14609" width="10.8984375" customWidth="1"/>
    <col min="14610" max="14610" width="16" customWidth="1"/>
    <col min="14611" max="14611" width="14.09765625" customWidth="1"/>
    <col min="14612" max="14612" width="11.69921875" customWidth="1"/>
    <col min="14613" max="14613" width="13.3984375" customWidth="1"/>
    <col min="14614" max="14614" width="21.59765625" customWidth="1"/>
    <col min="14615" max="14615" width="16.09765625" customWidth="1"/>
    <col min="14616" max="14617" width="14" customWidth="1"/>
    <col min="14618" max="14618" width="9.59765625" customWidth="1"/>
    <col min="14619" max="14619" width="10.69921875" customWidth="1"/>
    <col min="14620" max="14620" width="9.59765625" customWidth="1"/>
    <col min="14621" max="14621" width="9.19921875" customWidth="1"/>
    <col min="14622" max="14622" width="9.3984375" customWidth="1"/>
    <col min="14623" max="14624" width="13.19921875" customWidth="1"/>
    <col min="14625" max="14625" width="8.19921875" bestFit="1" customWidth="1"/>
    <col min="14626" max="14626" width="10" customWidth="1"/>
    <col min="14628" max="14628" width="9.69921875" customWidth="1"/>
    <col min="14629" max="14629" width="9.3984375" customWidth="1"/>
    <col min="14630" max="14630" width="10.5" bestFit="1" customWidth="1"/>
    <col min="14637" max="14637" width="9.59765625" customWidth="1"/>
    <col min="14638" max="14638" width="14.69921875" customWidth="1"/>
    <col min="14639" max="14639" width="11.3984375" customWidth="1"/>
    <col min="14640" max="14640" width="9.8984375" customWidth="1"/>
    <col min="14641" max="14641" width="10.69921875" customWidth="1"/>
    <col min="14642" max="14642" width="10.09765625" bestFit="1" customWidth="1"/>
    <col min="14643" max="14643" width="12.5" customWidth="1"/>
    <col min="14644" max="14644" width="10.59765625" customWidth="1"/>
    <col min="14647" max="14647" width="15.69921875" customWidth="1"/>
    <col min="14648" max="14648" width="10" customWidth="1"/>
    <col min="14651" max="14651" width="8.8984375" customWidth="1"/>
    <col min="14652" max="14652" width="9.59765625" bestFit="1" customWidth="1"/>
    <col min="14653" max="14653" width="9.3984375" customWidth="1"/>
    <col min="14655" max="14655" width="7.19921875" customWidth="1"/>
    <col min="14656" max="14656" width="0" hidden="1" customWidth="1"/>
    <col min="14658" max="14658" width="9.3984375" customWidth="1"/>
    <col min="14659" max="14659" width="10.3984375" customWidth="1"/>
    <col min="14660" max="14660" width="15.8984375" customWidth="1"/>
    <col min="14662" max="14662" width="6.69921875" customWidth="1"/>
    <col min="14849" max="14849" width="0.3984375" customWidth="1"/>
    <col min="14850" max="14850" width="17.19921875" customWidth="1"/>
    <col min="14851" max="14851" width="13.3984375" customWidth="1"/>
    <col min="14852" max="14852" width="9.59765625" customWidth="1"/>
    <col min="14853" max="14853" width="13.3984375" customWidth="1"/>
    <col min="14854" max="14854" width="8.59765625" customWidth="1"/>
    <col min="14855" max="14855" width="15.59765625" customWidth="1"/>
    <col min="14856" max="14856" width="16.09765625" customWidth="1"/>
    <col min="14857" max="14857" width="12.5" customWidth="1"/>
    <col min="14858" max="14858" width="12.09765625" customWidth="1"/>
    <col min="14859" max="14859" width="18.09765625" customWidth="1"/>
    <col min="14860" max="14860" width="16.19921875" customWidth="1"/>
    <col min="14861" max="14862" width="12.8984375" customWidth="1"/>
    <col min="14863" max="14863" width="11.3984375" customWidth="1"/>
    <col min="14864" max="14864" width="11.69921875" customWidth="1"/>
    <col min="14865" max="14865" width="10.8984375" customWidth="1"/>
    <col min="14866" max="14866" width="16" customWidth="1"/>
    <col min="14867" max="14867" width="14.09765625" customWidth="1"/>
    <col min="14868" max="14868" width="11.69921875" customWidth="1"/>
    <col min="14869" max="14869" width="13.3984375" customWidth="1"/>
    <col min="14870" max="14870" width="21.59765625" customWidth="1"/>
    <col min="14871" max="14871" width="16.09765625" customWidth="1"/>
    <col min="14872" max="14873" width="14" customWidth="1"/>
    <col min="14874" max="14874" width="9.59765625" customWidth="1"/>
    <col min="14875" max="14875" width="10.69921875" customWidth="1"/>
    <col min="14876" max="14876" width="9.59765625" customWidth="1"/>
    <col min="14877" max="14877" width="9.19921875" customWidth="1"/>
    <col min="14878" max="14878" width="9.3984375" customWidth="1"/>
    <col min="14879" max="14880" width="13.19921875" customWidth="1"/>
    <col min="14881" max="14881" width="8.19921875" bestFit="1" customWidth="1"/>
    <col min="14882" max="14882" width="10" customWidth="1"/>
    <col min="14884" max="14884" width="9.69921875" customWidth="1"/>
    <col min="14885" max="14885" width="9.3984375" customWidth="1"/>
    <col min="14886" max="14886" width="10.5" bestFit="1" customWidth="1"/>
    <col min="14893" max="14893" width="9.59765625" customWidth="1"/>
    <col min="14894" max="14894" width="14.69921875" customWidth="1"/>
    <col min="14895" max="14895" width="11.3984375" customWidth="1"/>
    <col min="14896" max="14896" width="9.8984375" customWidth="1"/>
    <col min="14897" max="14897" width="10.69921875" customWidth="1"/>
    <col min="14898" max="14898" width="10.09765625" bestFit="1" customWidth="1"/>
    <col min="14899" max="14899" width="12.5" customWidth="1"/>
    <col min="14900" max="14900" width="10.59765625" customWidth="1"/>
    <col min="14903" max="14903" width="15.69921875" customWidth="1"/>
    <col min="14904" max="14904" width="10" customWidth="1"/>
    <col min="14907" max="14907" width="8.8984375" customWidth="1"/>
    <col min="14908" max="14908" width="9.59765625" bestFit="1" customWidth="1"/>
    <col min="14909" max="14909" width="9.3984375" customWidth="1"/>
    <col min="14911" max="14911" width="7.19921875" customWidth="1"/>
    <col min="14912" max="14912" width="0" hidden="1" customWidth="1"/>
    <col min="14914" max="14914" width="9.3984375" customWidth="1"/>
    <col min="14915" max="14915" width="10.3984375" customWidth="1"/>
    <col min="14916" max="14916" width="15.8984375" customWidth="1"/>
    <col min="14918" max="14918" width="6.69921875" customWidth="1"/>
    <col min="15105" max="15105" width="0.3984375" customWidth="1"/>
    <col min="15106" max="15106" width="17.19921875" customWidth="1"/>
    <col min="15107" max="15107" width="13.3984375" customWidth="1"/>
    <col min="15108" max="15108" width="9.59765625" customWidth="1"/>
    <col min="15109" max="15109" width="13.3984375" customWidth="1"/>
    <col min="15110" max="15110" width="8.59765625" customWidth="1"/>
    <col min="15111" max="15111" width="15.59765625" customWidth="1"/>
    <col min="15112" max="15112" width="16.09765625" customWidth="1"/>
    <col min="15113" max="15113" width="12.5" customWidth="1"/>
    <col min="15114" max="15114" width="12.09765625" customWidth="1"/>
    <col min="15115" max="15115" width="18.09765625" customWidth="1"/>
    <col min="15116" max="15116" width="16.19921875" customWidth="1"/>
    <col min="15117" max="15118" width="12.8984375" customWidth="1"/>
    <col min="15119" max="15119" width="11.3984375" customWidth="1"/>
    <col min="15120" max="15120" width="11.69921875" customWidth="1"/>
    <col min="15121" max="15121" width="10.8984375" customWidth="1"/>
    <col min="15122" max="15122" width="16" customWidth="1"/>
    <col min="15123" max="15123" width="14.09765625" customWidth="1"/>
    <col min="15124" max="15124" width="11.69921875" customWidth="1"/>
    <col min="15125" max="15125" width="13.3984375" customWidth="1"/>
    <col min="15126" max="15126" width="21.59765625" customWidth="1"/>
    <col min="15127" max="15127" width="16.09765625" customWidth="1"/>
    <col min="15128" max="15129" width="14" customWidth="1"/>
    <col min="15130" max="15130" width="9.59765625" customWidth="1"/>
    <col min="15131" max="15131" width="10.69921875" customWidth="1"/>
    <col min="15132" max="15132" width="9.59765625" customWidth="1"/>
    <col min="15133" max="15133" width="9.19921875" customWidth="1"/>
    <col min="15134" max="15134" width="9.3984375" customWidth="1"/>
    <col min="15135" max="15136" width="13.19921875" customWidth="1"/>
    <col min="15137" max="15137" width="8.19921875" bestFit="1" customWidth="1"/>
    <col min="15138" max="15138" width="10" customWidth="1"/>
    <col min="15140" max="15140" width="9.69921875" customWidth="1"/>
    <col min="15141" max="15141" width="9.3984375" customWidth="1"/>
    <col min="15142" max="15142" width="10.5" bestFit="1" customWidth="1"/>
    <col min="15149" max="15149" width="9.59765625" customWidth="1"/>
    <col min="15150" max="15150" width="14.69921875" customWidth="1"/>
    <col min="15151" max="15151" width="11.3984375" customWidth="1"/>
    <col min="15152" max="15152" width="9.8984375" customWidth="1"/>
    <col min="15153" max="15153" width="10.69921875" customWidth="1"/>
    <col min="15154" max="15154" width="10.09765625" bestFit="1" customWidth="1"/>
    <col min="15155" max="15155" width="12.5" customWidth="1"/>
    <col min="15156" max="15156" width="10.59765625" customWidth="1"/>
    <col min="15159" max="15159" width="15.69921875" customWidth="1"/>
    <col min="15160" max="15160" width="10" customWidth="1"/>
    <col min="15163" max="15163" width="8.8984375" customWidth="1"/>
    <col min="15164" max="15164" width="9.59765625" bestFit="1" customWidth="1"/>
    <col min="15165" max="15165" width="9.3984375" customWidth="1"/>
    <col min="15167" max="15167" width="7.19921875" customWidth="1"/>
    <col min="15168" max="15168" width="0" hidden="1" customWidth="1"/>
    <col min="15170" max="15170" width="9.3984375" customWidth="1"/>
    <col min="15171" max="15171" width="10.3984375" customWidth="1"/>
    <col min="15172" max="15172" width="15.8984375" customWidth="1"/>
    <col min="15174" max="15174" width="6.69921875" customWidth="1"/>
    <col min="15361" max="15361" width="0.3984375" customWidth="1"/>
    <col min="15362" max="15362" width="17.19921875" customWidth="1"/>
    <col min="15363" max="15363" width="13.3984375" customWidth="1"/>
    <col min="15364" max="15364" width="9.59765625" customWidth="1"/>
    <col min="15365" max="15365" width="13.3984375" customWidth="1"/>
    <col min="15366" max="15366" width="8.59765625" customWidth="1"/>
    <col min="15367" max="15367" width="15.59765625" customWidth="1"/>
    <col min="15368" max="15368" width="16.09765625" customWidth="1"/>
    <col min="15369" max="15369" width="12.5" customWidth="1"/>
    <col min="15370" max="15370" width="12.09765625" customWidth="1"/>
    <col min="15371" max="15371" width="18.09765625" customWidth="1"/>
    <col min="15372" max="15372" width="16.19921875" customWidth="1"/>
    <col min="15373" max="15374" width="12.8984375" customWidth="1"/>
    <col min="15375" max="15375" width="11.3984375" customWidth="1"/>
    <col min="15376" max="15376" width="11.69921875" customWidth="1"/>
    <col min="15377" max="15377" width="10.8984375" customWidth="1"/>
    <col min="15378" max="15378" width="16" customWidth="1"/>
    <col min="15379" max="15379" width="14.09765625" customWidth="1"/>
    <col min="15380" max="15380" width="11.69921875" customWidth="1"/>
    <col min="15381" max="15381" width="13.3984375" customWidth="1"/>
    <col min="15382" max="15382" width="21.59765625" customWidth="1"/>
    <col min="15383" max="15383" width="16.09765625" customWidth="1"/>
    <col min="15384" max="15385" width="14" customWidth="1"/>
    <col min="15386" max="15386" width="9.59765625" customWidth="1"/>
    <col min="15387" max="15387" width="10.69921875" customWidth="1"/>
    <col min="15388" max="15388" width="9.59765625" customWidth="1"/>
    <col min="15389" max="15389" width="9.19921875" customWidth="1"/>
    <col min="15390" max="15390" width="9.3984375" customWidth="1"/>
    <col min="15391" max="15392" width="13.19921875" customWidth="1"/>
    <col min="15393" max="15393" width="8.19921875" bestFit="1" customWidth="1"/>
    <col min="15394" max="15394" width="10" customWidth="1"/>
    <col min="15396" max="15396" width="9.69921875" customWidth="1"/>
    <col min="15397" max="15397" width="9.3984375" customWidth="1"/>
    <col min="15398" max="15398" width="10.5" bestFit="1" customWidth="1"/>
    <col min="15405" max="15405" width="9.59765625" customWidth="1"/>
    <col min="15406" max="15406" width="14.69921875" customWidth="1"/>
    <col min="15407" max="15407" width="11.3984375" customWidth="1"/>
    <col min="15408" max="15408" width="9.8984375" customWidth="1"/>
    <col min="15409" max="15409" width="10.69921875" customWidth="1"/>
    <col min="15410" max="15410" width="10.09765625" bestFit="1" customWidth="1"/>
    <col min="15411" max="15411" width="12.5" customWidth="1"/>
    <col min="15412" max="15412" width="10.59765625" customWidth="1"/>
    <col min="15415" max="15415" width="15.69921875" customWidth="1"/>
    <col min="15416" max="15416" width="10" customWidth="1"/>
    <col min="15419" max="15419" width="8.8984375" customWidth="1"/>
    <col min="15420" max="15420" width="9.59765625" bestFit="1" customWidth="1"/>
    <col min="15421" max="15421" width="9.3984375" customWidth="1"/>
    <col min="15423" max="15423" width="7.19921875" customWidth="1"/>
    <col min="15424" max="15424" width="0" hidden="1" customWidth="1"/>
    <col min="15426" max="15426" width="9.3984375" customWidth="1"/>
    <col min="15427" max="15427" width="10.3984375" customWidth="1"/>
    <col min="15428" max="15428" width="15.8984375" customWidth="1"/>
    <col min="15430" max="15430" width="6.69921875" customWidth="1"/>
    <col min="15617" max="15617" width="0.3984375" customWidth="1"/>
    <col min="15618" max="15618" width="17.19921875" customWidth="1"/>
    <col min="15619" max="15619" width="13.3984375" customWidth="1"/>
    <col min="15620" max="15620" width="9.59765625" customWidth="1"/>
    <col min="15621" max="15621" width="13.3984375" customWidth="1"/>
    <col min="15622" max="15622" width="8.59765625" customWidth="1"/>
    <col min="15623" max="15623" width="15.59765625" customWidth="1"/>
    <col min="15624" max="15624" width="16.09765625" customWidth="1"/>
    <col min="15625" max="15625" width="12.5" customWidth="1"/>
    <col min="15626" max="15626" width="12.09765625" customWidth="1"/>
    <col min="15627" max="15627" width="18.09765625" customWidth="1"/>
    <col min="15628" max="15628" width="16.19921875" customWidth="1"/>
    <col min="15629" max="15630" width="12.8984375" customWidth="1"/>
    <col min="15631" max="15631" width="11.3984375" customWidth="1"/>
    <col min="15632" max="15632" width="11.69921875" customWidth="1"/>
    <col min="15633" max="15633" width="10.8984375" customWidth="1"/>
    <col min="15634" max="15634" width="16" customWidth="1"/>
    <col min="15635" max="15635" width="14.09765625" customWidth="1"/>
    <col min="15636" max="15636" width="11.69921875" customWidth="1"/>
    <col min="15637" max="15637" width="13.3984375" customWidth="1"/>
    <col min="15638" max="15638" width="21.59765625" customWidth="1"/>
    <col min="15639" max="15639" width="16.09765625" customWidth="1"/>
    <col min="15640" max="15641" width="14" customWidth="1"/>
    <col min="15642" max="15642" width="9.59765625" customWidth="1"/>
    <col min="15643" max="15643" width="10.69921875" customWidth="1"/>
    <col min="15644" max="15644" width="9.59765625" customWidth="1"/>
    <col min="15645" max="15645" width="9.19921875" customWidth="1"/>
    <col min="15646" max="15646" width="9.3984375" customWidth="1"/>
    <col min="15647" max="15648" width="13.19921875" customWidth="1"/>
    <col min="15649" max="15649" width="8.19921875" bestFit="1" customWidth="1"/>
    <col min="15650" max="15650" width="10" customWidth="1"/>
    <col min="15652" max="15652" width="9.69921875" customWidth="1"/>
    <col min="15653" max="15653" width="9.3984375" customWidth="1"/>
    <col min="15654" max="15654" width="10.5" bestFit="1" customWidth="1"/>
    <col min="15661" max="15661" width="9.59765625" customWidth="1"/>
    <col min="15662" max="15662" width="14.69921875" customWidth="1"/>
    <col min="15663" max="15663" width="11.3984375" customWidth="1"/>
    <col min="15664" max="15664" width="9.8984375" customWidth="1"/>
    <col min="15665" max="15665" width="10.69921875" customWidth="1"/>
    <col min="15666" max="15666" width="10.09765625" bestFit="1" customWidth="1"/>
    <col min="15667" max="15667" width="12.5" customWidth="1"/>
    <col min="15668" max="15668" width="10.59765625" customWidth="1"/>
    <col min="15671" max="15671" width="15.69921875" customWidth="1"/>
    <col min="15672" max="15672" width="10" customWidth="1"/>
    <col min="15675" max="15675" width="8.8984375" customWidth="1"/>
    <col min="15676" max="15676" width="9.59765625" bestFit="1" customWidth="1"/>
    <col min="15677" max="15677" width="9.3984375" customWidth="1"/>
    <col min="15679" max="15679" width="7.19921875" customWidth="1"/>
    <col min="15680" max="15680" width="0" hidden="1" customWidth="1"/>
    <col min="15682" max="15682" width="9.3984375" customWidth="1"/>
    <col min="15683" max="15683" width="10.3984375" customWidth="1"/>
    <col min="15684" max="15684" width="15.8984375" customWidth="1"/>
    <col min="15686" max="15686" width="6.69921875" customWidth="1"/>
    <col min="15873" max="15873" width="0.3984375" customWidth="1"/>
    <col min="15874" max="15874" width="17.19921875" customWidth="1"/>
    <col min="15875" max="15875" width="13.3984375" customWidth="1"/>
    <col min="15876" max="15876" width="9.59765625" customWidth="1"/>
    <col min="15877" max="15877" width="13.3984375" customWidth="1"/>
    <col min="15878" max="15878" width="8.59765625" customWidth="1"/>
    <col min="15879" max="15879" width="15.59765625" customWidth="1"/>
    <col min="15880" max="15880" width="16.09765625" customWidth="1"/>
    <col min="15881" max="15881" width="12.5" customWidth="1"/>
    <col min="15882" max="15882" width="12.09765625" customWidth="1"/>
    <col min="15883" max="15883" width="18.09765625" customWidth="1"/>
    <col min="15884" max="15884" width="16.19921875" customWidth="1"/>
    <col min="15885" max="15886" width="12.8984375" customWidth="1"/>
    <col min="15887" max="15887" width="11.3984375" customWidth="1"/>
    <col min="15888" max="15888" width="11.69921875" customWidth="1"/>
    <col min="15889" max="15889" width="10.8984375" customWidth="1"/>
    <col min="15890" max="15890" width="16" customWidth="1"/>
    <col min="15891" max="15891" width="14.09765625" customWidth="1"/>
    <col min="15892" max="15892" width="11.69921875" customWidth="1"/>
    <col min="15893" max="15893" width="13.3984375" customWidth="1"/>
    <col min="15894" max="15894" width="21.59765625" customWidth="1"/>
    <col min="15895" max="15895" width="16.09765625" customWidth="1"/>
    <col min="15896" max="15897" width="14" customWidth="1"/>
    <col min="15898" max="15898" width="9.59765625" customWidth="1"/>
    <col min="15899" max="15899" width="10.69921875" customWidth="1"/>
    <col min="15900" max="15900" width="9.59765625" customWidth="1"/>
    <col min="15901" max="15901" width="9.19921875" customWidth="1"/>
    <col min="15902" max="15902" width="9.3984375" customWidth="1"/>
    <col min="15903" max="15904" width="13.19921875" customWidth="1"/>
    <col min="15905" max="15905" width="8.19921875" bestFit="1" customWidth="1"/>
    <col min="15906" max="15906" width="10" customWidth="1"/>
    <col min="15908" max="15908" width="9.69921875" customWidth="1"/>
    <col min="15909" max="15909" width="9.3984375" customWidth="1"/>
    <col min="15910" max="15910" width="10.5" bestFit="1" customWidth="1"/>
    <col min="15917" max="15917" width="9.59765625" customWidth="1"/>
    <col min="15918" max="15918" width="14.69921875" customWidth="1"/>
    <col min="15919" max="15919" width="11.3984375" customWidth="1"/>
    <col min="15920" max="15920" width="9.8984375" customWidth="1"/>
    <col min="15921" max="15921" width="10.69921875" customWidth="1"/>
    <col min="15922" max="15922" width="10.09765625" bestFit="1" customWidth="1"/>
    <col min="15923" max="15923" width="12.5" customWidth="1"/>
    <col min="15924" max="15924" width="10.59765625" customWidth="1"/>
    <col min="15927" max="15927" width="15.69921875" customWidth="1"/>
    <col min="15928" max="15928" width="10" customWidth="1"/>
    <col min="15931" max="15931" width="8.8984375" customWidth="1"/>
    <col min="15932" max="15932" width="9.59765625" bestFit="1" customWidth="1"/>
    <col min="15933" max="15933" width="9.3984375" customWidth="1"/>
    <col min="15935" max="15935" width="7.19921875" customWidth="1"/>
    <col min="15936" max="15936" width="0" hidden="1" customWidth="1"/>
    <col min="15938" max="15938" width="9.3984375" customWidth="1"/>
    <col min="15939" max="15939" width="10.3984375" customWidth="1"/>
    <col min="15940" max="15940" width="15.8984375" customWidth="1"/>
    <col min="15942" max="15942" width="6.69921875" customWidth="1"/>
    <col min="16129" max="16129" width="0.3984375" customWidth="1"/>
    <col min="16130" max="16130" width="17.19921875" customWidth="1"/>
    <col min="16131" max="16131" width="13.3984375" customWidth="1"/>
    <col min="16132" max="16132" width="9.59765625" customWidth="1"/>
    <col min="16133" max="16133" width="13.3984375" customWidth="1"/>
    <col min="16134" max="16134" width="8.59765625" customWidth="1"/>
    <col min="16135" max="16135" width="15.59765625" customWidth="1"/>
    <col min="16136" max="16136" width="16.09765625" customWidth="1"/>
    <col min="16137" max="16137" width="12.5" customWidth="1"/>
    <col min="16138" max="16138" width="12.09765625" customWidth="1"/>
    <col min="16139" max="16139" width="18.09765625" customWidth="1"/>
    <col min="16140" max="16140" width="16.19921875" customWidth="1"/>
    <col min="16141" max="16142" width="12.8984375" customWidth="1"/>
    <col min="16143" max="16143" width="11.3984375" customWidth="1"/>
    <col min="16144" max="16144" width="11.69921875" customWidth="1"/>
    <col min="16145" max="16145" width="10.8984375" customWidth="1"/>
    <col min="16146" max="16146" width="16" customWidth="1"/>
    <col min="16147" max="16147" width="14.09765625" customWidth="1"/>
    <col min="16148" max="16148" width="11.69921875" customWidth="1"/>
    <col min="16149" max="16149" width="13.3984375" customWidth="1"/>
    <col min="16150" max="16150" width="21.59765625" customWidth="1"/>
    <col min="16151" max="16151" width="16.09765625" customWidth="1"/>
    <col min="16152" max="16153" width="14" customWidth="1"/>
    <col min="16154" max="16154" width="9.59765625" customWidth="1"/>
    <col min="16155" max="16155" width="10.69921875" customWidth="1"/>
    <col min="16156" max="16156" width="9.59765625" customWidth="1"/>
    <col min="16157" max="16157" width="9.19921875" customWidth="1"/>
    <col min="16158" max="16158" width="9.3984375" customWidth="1"/>
    <col min="16159" max="16160" width="13.19921875" customWidth="1"/>
    <col min="16161" max="16161" width="8.19921875" bestFit="1" customWidth="1"/>
    <col min="16162" max="16162" width="10" customWidth="1"/>
    <col min="16164" max="16164" width="9.69921875" customWidth="1"/>
    <col min="16165" max="16165" width="9.3984375" customWidth="1"/>
    <col min="16166" max="16166" width="10.5" bestFit="1" customWidth="1"/>
    <col min="16173" max="16173" width="9.59765625" customWidth="1"/>
    <col min="16174" max="16174" width="14.69921875" customWidth="1"/>
    <col min="16175" max="16175" width="11.3984375" customWidth="1"/>
    <col min="16176" max="16176" width="9.8984375" customWidth="1"/>
    <col min="16177" max="16177" width="10.69921875" customWidth="1"/>
    <col min="16178" max="16178" width="10.09765625" bestFit="1" customWidth="1"/>
    <col min="16179" max="16179" width="12.5" customWidth="1"/>
    <col min="16180" max="16180" width="10.59765625" customWidth="1"/>
    <col min="16183" max="16183" width="15.69921875" customWidth="1"/>
    <col min="16184" max="16184" width="10" customWidth="1"/>
    <col min="16187" max="16187" width="8.8984375" customWidth="1"/>
    <col min="16188" max="16188" width="9.59765625" bestFit="1" customWidth="1"/>
    <col min="16189" max="16189" width="9.3984375" customWidth="1"/>
    <col min="16191" max="16191" width="7.19921875" customWidth="1"/>
    <col min="16192" max="16192" width="0" hidden="1" customWidth="1"/>
    <col min="16194" max="16194" width="9.3984375" customWidth="1"/>
    <col min="16195" max="16195" width="10.3984375" customWidth="1"/>
    <col min="16196" max="16196" width="15.8984375" customWidth="1"/>
    <col min="16198" max="16198" width="6.69921875" customWidth="1"/>
  </cols>
  <sheetData>
    <row r="1" spans="1:124" ht="1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6.8" thickTop="1" thickBot="1" x14ac:dyDescent="0.35">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t="e">
        <f>F14</f>
        <v>#N/A</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0.1</v>
      </c>
      <c r="D14" s="209" t="s">
        <v>133</v>
      </c>
      <c r="E14" s="210"/>
      <c r="F14" s="27" t="e">
        <f>F16*(F15+1)</f>
        <v>#N/A</v>
      </c>
      <c r="G14" s="27"/>
      <c r="H14" s="27"/>
      <c r="I14" s="27"/>
      <c r="J14" s="27"/>
      <c r="K14" s="27">
        <f>($I$7+$I$8+$I$10+$I$11+$I$9+500)*1.2%*($C$8)*C9</f>
        <v>0</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t="e">
        <f>VLOOKUP(C16,CS12:CT27,2,TRUE)*0.01</f>
        <v>#N/A</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t="s">
        <v>59</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5">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5">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t="str">
        <f>IF(C14&gt;1%,"3%",0)</f>
        <v>3%</v>
      </c>
      <c r="I35" s="27">
        <f>IF(C14&gt;1%,3,0)</f>
        <v>3</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27</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65.84</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-5.8400000000000034</v>
      </c>
      <c r="P711" s="27" t="s">
        <v>96</v>
      </c>
      <c r="Q711" s="27">
        <f ca="1">Q710+O711</f>
        <v>-5.4800000000000031</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27.159999999999997</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06/2016</v>
      </c>
      <c r="AY720" s="27">
        <f ca="1">YEAR(AQ719+I775)+AR718</f>
        <v>2016</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13.33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1</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-11</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-1.8333333333333333E-2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-0.91666666666666663</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45309</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-0.31128000000000017</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4.4"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4.4"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2" thickBot="1" x14ac:dyDescent="0.35">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2" thickBot="1" x14ac:dyDescent="0.35">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5.2"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4.4"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4.4" thickTop="1" x14ac:dyDescent="0.25">
      <c r="B906" s="84" t="e">
        <f>#REF!</f>
        <v>#REF!</v>
      </c>
      <c r="C906" s="85" t="s">
        <v>543</v>
      </c>
      <c r="D906" s="86" t="s">
        <v>59</v>
      </c>
      <c r="E906" s="87" t="e">
        <f>#REF!/#REF!*E911</f>
        <v>#REF!</v>
      </c>
      <c r="F906" s="88" t="s">
        <v>526</v>
      </c>
      <c r="G906" s="27">
        <f ca="1">IF(ABS(BB771-AK741+AT739)&lt;0.26,0,BB771-AK741+AT739)</f>
        <v>-11.329999999999998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4.4"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6.8" thickTop="1" thickBot="1" x14ac:dyDescent="0.35">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6.8" thickTop="1" thickBot="1" x14ac:dyDescent="0.35">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8.600000000000001" thickTop="1" thickBot="1" x14ac:dyDescent="0.35">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4.4"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4.4"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4.4"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4.4" thickTop="1" x14ac:dyDescent="0.25">
      <c r="B919" s="77"/>
      <c r="C919" s="131" t="s">
        <v>559</v>
      </c>
      <c r="D919" s="108"/>
      <c r="E919" s="132"/>
      <c r="G919" s="27">
        <f ca="1">N738</f>
        <v>13.33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6" x14ac:dyDescent="0.3">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2" thickBot="1" x14ac:dyDescent="0.35">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8.600000000000001" thickTop="1" thickBot="1" x14ac:dyDescent="0.35">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4.4"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4.4"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8.600000000000001" thickTop="1" thickBot="1" x14ac:dyDescent="0.35">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6.8" thickTop="1" thickBot="1" x14ac:dyDescent="0.35">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4.4"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4.4"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4.4"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4.4"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4.4"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4.4"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4.4"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 thickBot="1" x14ac:dyDescent="0.35">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4.4"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6" x14ac:dyDescent="0.3">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B35:C35"/>
    <mergeCell ref="D16:E16"/>
    <mergeCell ref="D18:E18"/>
    <mergeCell ref="D19:E19"/>
    <mergeCell ref="D20:E20"/>
    <mergeCell ref="D21:E21"/>
    <mergeCell ref="D33:E33"/>
    <mergeCell ref="D15:E15"/>
    <mergeCell ref="D9:E9"/>
    <mergeCell ref="D11:E11"/>
    <mergeCell ref="D12:E12"/>
    <mergeCell ref="D13:E13"/>
    <mergeCell ref="D14:E14"/>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00000000-0002-0000-0200-000000000000}">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xr:uid="{00000000-0002-0000-0200-000001000000}">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xr:uid="{00000000-0002-0000-0200-000002000000}">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xr:uid="{00000000-0002-0000-0200-00000300000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xr:uid="{00000000-0002-0000-0200-000004000000}">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xr:uid="{00000000-0002-0000-0200-000005000000}">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xr:uid="{00000000-0002-0000-0200-00000600000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xr:uid="{00000000-0002-0000-0200-000007000000}">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xr:uid="{00000000-0002-0000-0200-000008000000}">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xr:uid="{00000000-0002-0000-0200-000009000000}">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xr:uid="{00000000-0002-0000-0200-00000A000000}">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xr:uid="{00000000-0002-0000-0200-00000B00000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xr:uid="{00000000-0002-0000-0200-00000C000000}">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xr:uid="{00000000-0002-0000-0200-00000D000000}">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xr:uid="{00000000-0002-0000-0200-00000E000000}">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xr:uid="{00000000-0002-0000-0200-00000F000000}">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xr:uid="{00000000-0002-0000-0200-000010000000}">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xr:uid="{00000000-0002-0000-0200-000011000000}">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xr:uid="{00000000-0002-0000-0200-000012000000}">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xr:uid="{00000000-0002-0000-0200-000013000000}">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xr:uid="{00000000-0002-0000-0200-000014000000}">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xr:uid="{00000000-0002-0000-0200-000015000000}">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xr:uid="{00000000-0002-0000-0200-000016000000}">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xr:uid="{00000000-0002-0000-0200-000017000000}">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xr:uid="{00000000-0002-0000-0200-000018000000}">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xr:uid="{00000000-0002-0000-0200-000019000000}">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xr:uid="{00000000-0002-0000-0200-00001A000000}">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00000000-0002-0000-0200-00001B000000}">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xr:uid="{00000000-0002-0000-0200-00001C000000}">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xr:uid="{00000000-0002-0000-0200-00001D000000}">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xr:uid="{00000000-0002-0000-0200-00001E000000}">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xr:uid="{00000000-0002-0000-0200-00001F000000}">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xr:uid="{00000000-0002-0000-0200-000020000000}">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xr:uid="{00000000-0002-0000-0200-000021000000}">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xr:uid="{00000000-0002-0000-0200-000022000000}">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xr:uid="{00000000-0002-0000-0200-000023000000}">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xr:uid="{00000000-0002-0000-0200-000024000000}">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xr:uid="{00000000-0002-0000-0200-000025000000}">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xr:uid="{00000000-0002-0000-0200-000026000000}">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xr:uid="{00000000-0002-0000-0200-000027000000}">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xr:uid="{00000000-0002-0000-0200-000028000000}">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xr:uid="{00000000-0002-0000-0200-000029000000}">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xr:uid="{00000000-0002-0000-0200-00002A000000}">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xr:uid="{00000000-0002-0000-0200-00002B000000}">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xr:uid="{00000000-0002-0000-0200-00002C000000}">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xr:uid="{00000000-0002-0000-0200-00002D000000}">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xr:uid="{00000000-0002-0000-0200-00002E00000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xr:uid="{00000000-0002-0000-0200-00002F000000}"/>
  </dataValidations>
  <hyperlinks>
    <hyperlink ref="W745" location="'עובדי הוראה'!H528" display="'עובדי הוראה'!H528" xr:uid="{00000000-0004-0000-0200-000000000000}"/>
    <hyperlink ref="V746" location="'עובדי הוראה'!I381" display="'עובדי הוראה'!I381" xr:uid="{00000000-0004-0000-0200-000001000000}"/>
    <hyperlink ref="Y721" r:id="rId1" display="אתר לעדכון גרסה " xr:uid="{00000000-0004-0000-0200-000002000000}"/>
    <hyperlink ref="U757" location="'כלל המגזר צבורי'!B1" display="'כלל המגזר צבורי'!B1" xr:uid="{00000000-0004-0000-0200-000003000000}"/>
    <hyperlink ref="R770" location="'רשות המיסים'!B56" display="'רשות המיסים'!B56" xr:uid="{00000000-0004-0000-0200-000004000000}"/>
    <hyperlink ref="R770:S770" location="'מורים אופק חדש'!B65" display="'מורים אופק חדש'!B65" xr:uid="{00000000-0004-0000-0200-000005000000}"/>
    <hyperlink ref="R770:U770" location="'עובדי הוראה אופק חדש'!B65" display="'עובדי הוראה אופק חדש'!B65" xr:uid="{00000000-0004-0000-0200-000006000000}"/>
    <hyperlink ref="E899" location="'מורים אופק חדש'!B1" display="כל  תוצאה  המתקבלת בסימולטור ובטבלאות השונות הינה באחריות המשתמש בלבד !!!" xr:uid="{00000000-0004-0000-0200-000007000000}"/>
    <hyperlink ref="F920" location="'מורים אופק חדש'!B40" display="'מורים אופק חדש'!B40" xr:uid="{00000000-0004-0000-0200-000008000000}"/>
    <hyperlink ref="P707" location="'מורים אופק חדש'!B466" display="'מורים אופק חדש'!B466" xr:uid="{00000000-0004-0000-0200-000009000000}"/>
    <hyperlink ref="O707" location="'מורים אופק חדש'!H528" display="'מורים אופק חדש'!H528" xr:uid="{00000000-0004-0000-0200-00000A000000}"/>
    <hyperlink ref="B926" location="'מורים אופק חדש'!B40" display="'מורים אופק חדש'!B40" xr:uid="{00000000-0004-0000-0200-00000B000000}"/>
    <hyperlink ref="G947" location="'מורים אופק חדש'!B40" display="'מורים אופק חדש'!B40" xr:uid="{00000000-0004-0000-0200-00000C000000}"/>
    <hyperlink ref="E977" location="'מורים אופק חדש'!B40" display="'מורים אופק חדש'!B40" xr:uid="{00000000-0004-0000-0200-00000D000000}"/>
    <hyperlink ref="C900" location="'מורים אופק חדש'!H331" display="'מורים אופק חדש'!H331" xr:uid="{00000000-0004-0000-0200-00000E000000}"/>
    <hyperlink ref="R770:T770" location="'מורים אופק חדש'!B65" display="'מורים אופק חדש'!B65" xr:uid="{00000000-0004-0000-0200-00000F000000}"/>
    <hyperlink ref="C915:F916" r:id="rId2" display="בעת מילוי טופס 161א בקש פטור מס מוגדל   למענק  החייב,  בסך  :" xr:uid="{00000000-0004-0000-0200-000010000000}"/>
    <hyperlink ref="C919:E919" r:id="rId3" display="אם ברצונך בפריסת מס עליך להגיש בקשה בטופס  116ג" xr:uid="{00000000-0004-0000-0200-000011000000}"/>
    <hyperlink ref="B948" location="'מורים אופק חדש'!B40" display="'מורים אופק חדש'!B40" xr:uid="{00000000-0004-0000-0200-000012000000}"/>
    <hyperlink ref="H776" r:id="rId4" display="האימייל שלי " xr:uid="{00000000-0004-0000-0200-000013000000}"/>
    <hyperlink ref="I776" r:id="rId5" xr:uid="{00000000-0004-0000-0200-000014000000}"/>
    <hyperlink ref="AB35" location="'עובדי הוראה'!H528" display="'עובדי הוראה'!H528" xr:uid="{00000000-0004-0000-0200-000015000000}"/>
    <hyperlink ref="AA36" location="'עובדי הוראה'!I381" display="'עובדי הוראה'!I381" xr:uid="{00000000-0004-0000-0200-000016000000}"/>
    <hyperlink ref="AD18" r:id="rId6" display="אתר לעדכון גרסה " xr:uid="{00000000-0004-0000-0200-000017000000}"/>
    <hyperlink ref="Z47" location="'כלל המגזר צבורי'!B1" display="'כלל המגזר צבורי'!B1" xr:uid="{00000000-0004-0000-0200-000018000000}"/>
    <hyperlink ref="W60" location="'רשות המיסים'!B56" display="'רשות המיסים'!B56" xr:uid="{00000000-0004-0000-0200-000019000000}"/>
    <hyperlink ref="W60:X60" location="'מורים אופק חדש'!B65" display="'מורים אופק חדש'!B65" xr:uid="{00000000-0004-0000-0200-00001A000000}"/>
    <hyperlink ref="W60:Z60" location="'עובדי הוראה אופק חדש'!B65" display="'עובדי הוראה אופק חדש'!B65" xr:uid="{00000000-0004-0000-0200-00001B000000}"/>
    <hyperlink ref="G195" location="'מורים אופק חדש'!B40" display="'מורים אופק חדש'!B40" xr:uid="{00000000-0004-0000-0200-00001C000000}"/>
    <hyperlink ref="U4" location="'מורים אופק חדש'!B466" display="'מורים אופק חדש'!B466" xr:uid="{00000000-0004-0000-0200-00001D000000}"/>
    <hyperlink ref="T4" location="'מורים אופק חדש'!H528" display="'מורים אופק חדש'!H528" xr:uid="{00000000-0004-0000-0200-00001E000000}"/>
    <hyperlink ref="B214" location="'מורים אופק חדש'!B40" display="'מורים אופק חדש'!B40" xr:uid="{00000000-0004-0000-0200-00001F000000}"/>
    <hyperlink ref="C184" location="'מורים אופק חדש'!H331" display="'מורים אופק חדש'!H331" xr:uid="{00000000-0004-0000-0200-000020000000}"/>
    <hyperlink ref="W60:Y60" location="'מורים אופק חדש'!B65" display="'מורים אופק חדש'!B65" xr:uid="{00000000-0004-0000-0200-000021000000}"/>
    <hyperlink ref="C190:G191" r:id="rId7" display="בעת מילוי טופס 161א בקש פטור מס מוגדל   למענק  החייב,  בסך  :" xr:uid="{00000000-0004-0000-0200-000022000000}"/>
    <hyperlink ref="C195:F195" r:id="rId8" display="אם ברצונך בפריסת מס עליך להגיש בקשה בטופס  116ג" xr:uid="{00000000-0004-0000-0200-000023000000}"/>
    <hyperlink ref="H849" location="'כלל המגזר צבורי'!H262" display="'כלל המגזר צבורי'!H262" xr:uid="{00000000-0004-0000-0200-000024000000}"/>
    <hyperlink ref="H851" location="'מה חדש'!A51" display="'מה חדש'!A51" xr:uid="{00000000-0004-0000-0200-000025000000}"/>
    <hyperlink ref="H850" location="'כלל המגזר צבורי'!I103" display="'כלל המגזר צבורי'!I103" xr:uid="{00000000-0004-0000-0200-000026000000}"/>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אבי מ.</cp:lastModifiedBy>
  <cp:lastPrinted>2023-09-05T13:48:47Z</cp:lastPrinted>
  <dcterms:created xsi:type="dcterms:W3CDTF">2023-09-05T11:53:22Z</dcterms:created>
  <dcterms:modified xsi:type="dcterms:W3CDTF">2024-01-18T09:50:34Z</dcterms:modified>
</cp:coreProperties>
</file>