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2465" windowHeight="7995"/>
  </bookViews>
  <sheets>
    <sheet name="גיליון1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4" l="1"/>
  <c r="C10" i="4"/>
  <c r="C30" i="4"/>
  <c r="C31" i="4"/>
  <c r="C32" i="4"/>
  <c r="C33" i="4"/>
  <c r="C34" i="4"/>
  <c r="C35" i="4"/>
  <c r="C36" i="4"/>
  <c r="C37" i="4"/>
  <c r="C38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D10" i="4" l="1"/>
  <c r="E10" i="4" s="1"/>
  <c r="F10" i="4" l="1"/>
  <c r="D11" i="4" l="1"/>
  <c r="E11" i="4" s="1"/>
  <c r="F11" i="4" l="1"/>
  <c r="D12" i="4" s="1"/>
  <c r="E12" i="4" s="1"/>
  <c r="F12" i="4" l="1"/>
  <c r="D13" i="4" s="1"/>
  <c r="E13" i="4" s="1"/>
  <c r="F13" i="4" l="1"/>
  <c r="D14" i="4" s="1"/>
  <c r="E14" i="4" s="1"/>
  <c r="F14" i="4" l="1"/>
  <c r="D15" i="4" s="1"/>
  <c r="E15" i="4" s="1"/>
  <c r="F15" i="4" l="1"/>
  <c r="D16" i="4" s="1"/>
  <c r="E16" i="4" s="1"/>
  <c r="F16" i="4" l="1"/>
  <c r="D17" i="4" s="1"/>
  <c r="E17" i="4" s="1"/>
  <c r="F17" i="4" l="1"/>
  <c r="D18" i="4" s="1"/>
  <c r="E18" i="4" s="1"/>
  <c r="F18" i="4" l="1"/>
  <c r="D19" i="4" s="1"/>
  <c r="E19" i="4" s="1"/>
  <c r="F19" i="4" l="1"/>
  <c r="D20" i="4" s="1"/>
  <c r="E20" i="4" s="1"/>
  <c r="F20" i="4" l="1"/>
  <c r="D21" i="4" s="1"/>
  <c r="E21" i="4" s="1"/>
  <c r="F21" i="4" l="1"/>
  <c r="D22" i="4" s="1"/>
  <c r="E22" i="4" s="1"/>
  <c r="F22" i="4" l="1"/>
  <c r="D23" i="4" s="1"/>
  <c r="E23" i="4" s="1"/>
  <c r="F23" i="4" l="1"/>
  <c r="D24" i="4" s="1"/>
  <c r="E24" i="4" s="1"/>
  <c r="F24" i="4" l="1"/>
  <c r="D25" i="4" s="1"/>
  <c r="E25" i="4" s="1"/>
  <c r="F25" i="4" l="1"/>
  <c r="D26" i="4" s="1"/>
  <c r="E26" i="4" s="1"/>
  <c r="F26" i="4" l="1"/>
  <c r="D27" i="4" s="1"/>
  <c r="E27" i="4" s="1"/>
  <c r="F27" i="4" l="1"/>
  <c r="D28" i="4" s="1"/>
  <c r="E28" i="4" s="1"/>
  <c r="F28" i="4" l="1"/>
  <c r="D29" i="4" l="1"/>
  <c r="E29" i="4" s="1"/>
  <c r="F29" i="4" s="1"/>
  <c r="D30" i="4" s="1"/>
  <c r="E30" i="4" l="1"/>
  <c r="F30" i="4" l="1"/>
  <c r="G30" i="4" s="1"/>
  <c r="H30" i="4" l="1"/>
  <c r="D31" i="4" s="1"/>
  <c r="E31" i="4" s="1"/>
  <c r="F31" i="4" s="1"/>
  <c r="G31" i="4" s="1"/>
  <c r="H31" i="4" l="1"/>
  <c r="D32" i="4" s="1"/>
  <c r="E32" i="4" s="1"/>
  <c r="F32" i="4" s="1"/>
  <c r="G32" i="4" l="1"/>
  <c r="H32" i="4" s="1"/>
  <c r="D33" i="4" l="1"/>
  <c r="E33" i="4" s="1"/>
  <c r="F33" i="4" s="1"/>
  <c r="G33" i="4" l="1"/>
  <c r="H33" i="4" s="1"/>
  <c r="D34" i="4" s="1"/>
  <c r="E34" i="4" l="1"/>
  <c r="F34" i="4" s="1"/>
  <c r="G34" i="4" s="1"/>
  <c r="H34" i="4" s="1"/>
  <c r="D35" i="4" s="1"/>
  <c r="E35" i="4" l="1"/>
  <c r="F35" i="4" s="1"/>
  <c r="G35" i="4" l="1"/>
  <c r="H35" i="4" s="1"/>
  <c r="D36" i="4" s="1"/>
  <c r="E36" i="4" l="1"/>
  <c r="F36" i="4"/>
  <c r="G36" i="4" l="1"/>
  <c r="H36" i="4" s="1"/>
  <c r="D37" i="4" s="1"/>
  <c r="E37" i="4" l="1"/>
  <c r="F37" i="4" s="1"/>
  <c r="G37" i="4" l="1"/>
  <c r="H37" i="4" s="1"/>
  <c r="D38" i="4" s="1"/>
  <c r="E38" i="4" l="1"/>
  <c r="F38" i="4" s="1"/>
  <c r="G38" i="4" l="1"/>
  <c r="H38" i="4" s="1"/>
  <c r="D39" i="4" s="1"/>
  <c r="E39" i="4" s="1"/>
  <c r="F39" i="4" s="1"/>
  <c r="G39" i="4" s="1"/>
  <c r="H39" i="4" l="1"/>
</calcChain>
</file>

<file path=xl/sharedStrings.xml><?xml version="1.0" encoding="utf-8"?>
<sst xmlns="http://schemas.openxmlformats.org/spreadsheetml/2006/main" count="41" uniqueCount="41">
  <si>
    <t>תשואה</t>
  </si>
  <si>
    <t>שנה</t>
  </si>
  <si>
    <t>הפקדה + תשואה</t>
  </si>
  <si>
    <t>סה"כ הפקדה</t>
  </si>
  <si>
    <t>הפקדה שנתית</t>
  </si>
  <si>
    <t>1.1.2021</t>
  </si>
  <si>
    <t>1.1.2022</t>
  </si>
  <si>
    <t>1.1.2023</t>
  </si>
  <si>
    <t>1.1.2024</t>
  </si>
  <si>
    <t>1.1.2025</t>
  </si>
  <si>
    <t>1.1.2026</t>
  </si>
  <si>
    <t>1.1.2027</t>
  </si>
  <si>
    <t>1.1.2028</t>
  </si>
  <si>
    <t>1.1.2029</t>
  </si>
  <si>
    <t>1.1.2030</t>
  </si>
  <si>
    <t>1.1.2031</t>
  </si>
  <si>
    <t>1.1.2032</t>
  </si>
  <si>
    <t>1.1.2033</t>
  </si>
  <si>
    <t>1.1.2034</t>
  </si>
  <si>
    <t>1.1.2035</t>
  </si>
  <si>
    <t>1.1.2036</t>
  </si>
  <si>
    <t>1.1.2037</t>
  </si>
  <si>
    <t>1.1.2038</t>
  </si>
  <si>
    <t>1.1.2039</t>
  </si>
  <si>
    <t>1.1.2040</t>
  </si>
  <si>
    <t>הפקדה חודשית</t>
  </si>
  <si>
    <t>הפקדה חד פעמית</t>
  </si>
  <si>
    <t>אחוזי תשואה</t>
  </si>
  <si>
    <t>1.1.2041</t>
  </si>
  <si>
    <t>1.1.2042</t>
  </si>
  <si>
    <t>1.1.2043</t>
  </si>
  <si>
    <t>1.1.2044</t>
  </si>
  <si>
    <t>1.1.2045</t>
  </si>
  <si>
    <t>1.1.2046</t>
  </si>
  <si>
    <t>1.1.2047</t>
  </si>
  <si>
    <t>1.1.2048</t>
  </si>
  <si>
    <t>1.1.2049</t>
  </si>
  <si>
    <t>1.1.2050</t>
  </si>
  <si>
    <t>משיכה 3% שנתית</t>
  </si>
  <si>
    <t>משיכה אחרי 20 שנה</t>
  </si>
  <si>
    <t>סה"כ נשאר מושקע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</si>
</sst>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\.m\.yyyy;@"/>
    <numFmt numFmtId="166" formatCode="&quot;₪&quot;\ #,##0"/>
  </numFmts>
  <fonts count="1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1"/>
      <color theme="1"/>
      <name val="Arial"/>
    </font>
    <font>
      <sz val="11"/>
      <color rgb="FFFFFFFF"/>
      <name val="Calibri"/>
      <family val="2"/>
      <charset val="177"/>
    </font>
    <font>
      <sz val="11"/>
      <color rgb="FF000000"/>
      <name val="Arial"/>
      <family val="2"/>
    </font>
    <font>
      <sz val="11"/>
      <color rgb="FF000000"/>
      <name val="Calibri"/>
      <family val="2"/>
      <charset val="177"/>
    </font>
    <font>
      <sz val="22"/>
      <color theme="0"/>
      <name val="Arial"/>
      <family val="2"/>
      <charset val="177"/>
      <scheme val="minor"/>
    </font>
    <font>
      <sz val="22"/>
      <name val="Arial"/>
      <family val="2"/>
      <charset val="177"/>
      <scheme val="minor"/>
    </font>
    <font>
      <sz val="22"/>
      <color theme="7" tint="-0.499984740745262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0" fillId="10" borderId="0" applyNumberFormat="0" applyBorder="0" applyAlignment="0" applyProtection="0"/>
  </cellStyleXfs>
  <cellXfs count="14">
    <xf numFmtId="0" fontId="0" fillId="0" borderId="0" xfId="0"/>
    <xf numFmtId="0" fontId="3" fillId="0" borderId="0" xfId="0" applyFont="1" applyFill="1" applyBorder="1" applyAlignment="1"/>
    <xf numFmtId="164" fontId="5" fillId="0" borderId="0" xfId="0" applyNumberFormat="1" applyFont="1" applyFill="1" applyBorder="1" applyAlignment="1"/>
    <xf numFmtId="166" fontId="3" fillId="0" borderId="0" xfId="0" applyNumberFormat="1" applyFont="1" applyFill="1" applyBorder="1" applyAlignment="1"/>
    <xf numFmtId="0" fontId="7" fillId="6" borderId="0" xfId="3" applyFont="1" applyBorder="1" applyAlignment="1">
      <alignment horizontal="center" vertical="center"/>
    </xf>
    <xf numFmtId="166" fontId="8" fillId="7" borderId="1" xfId="4" applyNumberFormat="1" applyFont="1" applyBorder="1" applyAlignment="1">
      <alignment horizontal="center" vertical="center"/>
    </xf>
    <xf numFmtId="0" fontId="7" fillId="8" borderId="0" xfId="5" applyFont="1" applyBorder="1" applyAlignment="1">
      <alignment horizontal="center" vertical="center"/>
    </xf>
    <xf numFmtId="10" fontId="9" fillId="9" borderId="1" xfId="6" applyNumberFormat="1" applyFont="1" applyBorder="1" applyAlignment="1">
      <alignment horizontal="center" vertical="center"/>
    </xf>
    <xf numFmtId="166" fontId="0" fillId="0" borderId="0" xfId="0" applyNumberFormat="1"/>
    <xf numFmtId="164" fontId="10" fillId="10" borderId="0" xfId="7" applyNumberFormat="1" applyBorder="1" applyAlignment="1"/>
    <xf numFmtId="0" fontId="4" fillId="4" borderId="0" xfId="1" applyFont="1" applyFill="1" applyBorder="1" applyAlignment="1">
      <alignment horizontal="center" vertical="center"/>
    </xf>
    <xf numFmtId="9" fontId="9" fillId="9" borderId="1" xfId="6" applyNumberFormat="1" applyFont="1" applyBorder="1" applyAlignment="1">
      <alignment horizontal="center" vertical="center"/>
    </xf>
    <xf numFmtId="166" fontId="6" fillId="5" borderId="0" xfId="2" applyNumberFormat="1" applyFont="1" applyFill="1" applyBorder="1" applyAlignment="1"/>
    <xf numFmtId="166" fontId="1" fillId="3" borderId="0" xfId="2" applyNumberFormat="1"/>
  </cellXfs>
  <cellStyles count="8">
    <cellStyle name="20% - הדגשה1" xfId="2" builtinId="30"/>
    <cellStyle name="60% - הדגשה3" xfId="4" builtinId="40"/>
    <cellStyle name="60% - הדגשה4" xfId="6" builtinId="44"/>
    <cellStyle name="Normal" xfId="0" builtinId="0"/>
    <cellStyle name="הדגשה1" xfId="1" builtinId="29"/>
    <cellStyle name="הדגשה3" xfId="3" builtinId="37"/>
    <cellStyle name="הדגשה4" xfId="5" builtinId="41"/>
    <cellStyle name="ניטראלי" xfId="7" builtinId="28"/>
  </cellStyles>
  <dxfs count="23"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color rgb="FF000000"/>
      </font>
      <border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  <horizontal style="thin">
          <color rgb="FF95B3D7"/>
        </horizontal>
      </border>
    </dxf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color rgb="FF000000"/>
      </font>
      <border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  <horizontal style="thin">
          <color rgb="FF95B3D7"/>
        </horizontal>
      </border>
    </dxf>
    <dxf>
      <border>
        <left style="thin">
          <color rgb="FF4F81BD"/>
        </left>
      </border>
    </dxf>
    <dxf>
      <border>
        <left style="thin">
          <color rgb="FF4F81BD"/>
        </left>
      </border>
    </dxf>
    <dxf>
      <border>
        <top style="thin">
          <color rgb="FF4F81BD"/>
        </top>
      </border>
    </dxf>
    <dxf>
      <border>
        <top style="thin">
          <color rgb="FF4F81BD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color rgb="FF000000"/>
      </font>
      <border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</border>
    </dxf>
  </dxfs>
  <tableStyles count="3" defaultTableStyle="TableStyleMedium2" defaultPivotStyle="PivotStyleLight16">
    <tableStyle name="TableStyleLight9 2" pivot="0" count="9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</tableStyle>
    <tableStyle name="TableStyleMedium2 2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TableStyleMedium2 3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rightToLeft="1" tabSelected="1" workbookViewId="0">
      <selection activeCell="G35" sqref="G35"/>
    </sheetView>
  </sheetViews>
  <sheetFormatPr defaultRowHeight="14.25"/>
  <cols>
    <col min="1" max="1" width="32.625" customWidth="1"/>
    <col min="2" max="2" width="10.75" style="1" customWidth="1"/>
    <col min="3" max="6" width="15.625" style="1" customWidth="1"/>
    <col min="7" max="7" width="13.375" customWidth="1"/>
    <col min="8" max="8" width="16.25" customWidth="1"/>
    <col min="9" max="9" width="15.625" style="1" customWidth="1"/>
  </cols>
  <sheetData>
    <row r="1" spans="1:8" ht="27.75" thickBot="1">
      <c r="A1" s="4" t="s">
        <v>26</v>
      </c>
    </row>
    <row r="2" spans="1:8" ht="27.75" thickBot="1">
      <c r="A2" s="5">
        <v>350000</v>
      </c>
    </row>
    <row r="3" spans="1:8" ht="27.75" thickBot="1">
      <c r="A3" s="4" t="s">
        <v>25</v>
      </c>
    </row>
    <row r="4" spans="1:8" ht="27.75" thickBot="1">
      <c r="A4" s="5">
        <v>0</v>
      </c>
    </row>
    <row r="5" spans="1:8" ht="27.75" thickBot="1">
      <c r="A5" s="6" t="s">
        <v>27</v>
      </c>
    </row>
    <row r="6" spans="1:8" ht="27.75" thickBot="1">
      <c r="A6" s="7">
        <v>7.0000000000000007E-2</v>
      </c>
    </row>
    <row r="7" spans="1:8" ht="27.75" thickBot="1">
      <c r="A7" s="6" t="s">
        <v>39</v>
      </c>
    </row>
    <row r="8" spans="1:8" ht="27.75" thickBot="1">
      <c r="A8" s="11">
        <v>0.03</v>
      </c>
    </row>
    <row r="9" spans="1:8" ht="15">
      <c r="B9" s="10" t="s">
        <v>1</v>
      </c>
      <c r="C9" s="10" t="s">
        <v>4</v>
      </c>
      <c r="D9" s="10" t="s">
        <v>3</v>
      </c>
      <c r="E9" s="10" t="s">
        <v>0</v>
      </c>
      <c r="F9" s="10" t="s">
        <v>2</v>
      </c>
      <c r="G9" s="10" t="s">
        <v>38</v>
      </c>
      <c r="H9" s="10" t="s">
        <v>40</v>
      </c>
    </row>
    <row r="10" spans="1:8" ht="15">
      <c r="B10" s="9" t="s">
        <v>5</v>
      </c>
      <c r="C10" s="3">
        <f>A$4*12+A2</f>
        <v>350000</v>
      </c>
      <c r="D10" s="3">
        <f>C10</f>
        <v>350000</v>
      </c>
      <c r="E10" s="3">
        <f>D10*A$6</f>
        <v>24500.000000000004</v>
      </c>
      <c r="F10" s="12">
        <f>D10+E10</f>
        <v>374500</v>
      </c>
      <c r="G10" s="8"/>
      <c r="H10" s="8"/>
    </row>
    <row r="11" spans="1:8" ht="15">
      <c r="B11" s="2" t="s">
        <v>6</v>
      </c>
      <c r="C11" s="3">
        <f>A$4*12</f>
        <v>0</v>
      </c>
      <c r="D11" s="3">
        <f>C11+F10</f>
        <v>374500</v>
      </c>
      <c r="E11" s="3">
        <f>D11*A$6</f>
        <v>26215.000000000004</v>
      </c>
      <c r="F11" s="12">
        <f>D11+E11</f>
        <v>400715</v>
      </c>
      <c r="G11" s="8"/>
      <c r="H11" s="8"/>
    </row>
    <row r="12" spans="1:8" ht="15">
      <c r="B12" s="2" t="s">
        <v>7</v>
      </c>
      <c r="C12" s="3">
        <f>A$4*12</f>
        <v>0</v>
      </c>
      <c r="D12" s="3">
        <f>C12+F11</f>
        <v>400715</v>
      </c>
      <c r="E12" s="3">
        <f>D12*A$6</f>
        <v>28050.050000000003</v>
      </c>
      <c r="F12" s="12">
        <f>D12+E12</f>
        <v>428765.05</v>
      </c>
      <c r="G12" s="8"/>
      <c r="H12" s="8"/>
    </row>
    <row r="13" spans="1:8" ht="15">
      <c r="B13" s="2" t="s">
        <v>8</v>
      </c>
      <c r="C13" s="3">
        <f>A$4*12</f>
        <v>0</v>
      </c>
      <c r="D13" s="3">
        <f>C13+F12</f>
        <v>428765.05</v>
      </c>
      <c r="E13" s="3">
        <f>D13*A$6</f>
        <v>30013.553500000002</v>
      </c>
      <c r="F13" s="12">
        <f>D13+E13</f>
        <v>458778.60349999997</v>
      </c>
      <c r="G13" s="8"/>
      <c r="H13" s="8"/>
    </row>
    <row r="14" spans="1:8" ht="15">
      <c r="B14" s="2" t="s">
        <v>9</v>
      </c>
      <c r="C14" s="3">
        <f>A$4*12</f>
        <v>0</v>
      </c>
      <c r="D14" s="3">
        <f>C14+F13</f>
        <v>458778.60349999997</v>
      </c>
      <c r="E14" s="3">
        <f>D14*A$6</f>
        <v>32114.502245</v>
      </c>
      <c r="F14" s="12">
        <f>D14+E14</f>
        <v>490893.10574499995</v>
      </c>
      <c r="G14" s="8"/>
      <c r="H14" s="8"/>
    </row>
    <row r="15" spans="1:8" ht="15">
      <c r="B15" s="9" t="s">
        <v>10</v>
      </c>
      <c r="C15" s="3">
        <f>A$4*12</f>
        <v>0</v>
      </c>
      <c r="D15" s="3">
        <f>C15+F14</f>
        <v>490893.10574499995</v>
      </c>
      <c r="E15" s="3">
        <f>D15*A$6</f>
        <v>34362.517402149999</v>
      </c>
      <c r="F15" s="12">
        <f>D15+E15</f>
        <v>525255.62314714992</v>
      </c>
      <c r="G15" s="8"/>
      <c r="H15" s="8"/>
    </row>
    <row r="16" spans="1:8" ht="15">
      <c r="B16" s="2" t="s">
        <v>11</v>
      </c>
      <c r="C16" s="3">
        <f>A$4*12</f>
        <v>0</v>
      </c>
      <c r="D16" s="3">
        <f>C16+F15</f>
        <v>525255.62314714992</v>
      </c>
      <c r="E16" s="3">
        <f>D16*A$6</f>
        <v>36767.8936203005</v>
      </c>
      <c r="F16" s="12">
        <f>D16+E16</f>
        <v>562023.51676745038</v>
      </c>
      <c r="G16" s="8"/>
      <c r="H16" s="8"/>
    </row>
    <row r="17" spans="2:8" ht="15">
      <c r="B17" s="2" t="s">
        <v>12</v>
      </c>
      <c r="C17" s="3">
        <f>A$4*12</f>
        <v>0</v>
      </c>
      <c r="D17" s="3">
        <f>C17+F16</f>
        <v>562023.51676745038</v>
      </c>
      <c r="E17" s="3">
        <f>D17*A$6</f>
        <v>39341.646173721529</v>
      </c>
      <c r="F17" s="12">
        <f>D17+E17</f>
        <v>601365.1629411719</v>
      </c>
      <c r="G17" s="8"/>
      <c r="H17" s="8"/>
    </row>
    <row r="18" spans="2:8" ht="15">
      <c r="B18" s="2" t="s">
        <v>13</v>
      </c>
      <c r="C18" s="3">
        <f>A$4*12</f>
        <v>0</v>
      </c>
      <c r="D18" s="3">
        <f>C18+F17</f>
        <v>601365.1629411719</v>
      </c>
      <c r="E18" s="3">
        <f>D18*A$6</f>
        <v>42095.561405882036</v>
      </c>
      <c r="F18" s="12">
        <f>D18+E18</f>
        <v>643460.72434705391</v>
      </c>
      <c r="G18" s="8"/>
      <c r="H18" s="8"/>
    </row>
    <row r="19" spans="2:8" ht="15">
      <c r="B19" s="2" t="s">
        <v>14</v>
      </c>
      <c r="C19" s="3">
        <f>A$4*12</f>
        <v>0</v>
      </c>
      <c r="D19" s="3">
        <f>C19+F18</f>
        <v>643460.72434705391</v>
      </c>
      <c r="E19" s="3">
        <f>D19*A$6</f>
        <v>45042.25070429378</v>
      </c>
      <c r="F19" s="12">
        <f>D19+E19</f>
        <v>688502.97505134763</v>
      </c>
      <c r="G19" s="8"/>
      <c r="H19" s="8"/>
    </row>
    <row r="20" spans="2:8" ht="15">
      <c r="B20" s="9" t="s">
        <v>15</v>
      </c>
      <c r="C20" s="3">
        <f>A$4*12</f>
        <v>0</v>
      </c>
      <c r="D20" s="3">
        <f>C20+F19</f>
        <v>688502.97505134763</v>
      </c>
      <c r="E20" s="3">
        <f>D20*A$6</f>
        <v>48195.208253594341</v>
      </c>
      <c r="F20" s="12">
        <f>D20+E20</f>
        <v>736698.18330494198</v>
      </c>
      <c r="G20" s="8"/>
      <c r="H20" s="8"/>
    </row>
    <row r="21" spans="2:8" ht="15">
      <c r="B21" s="2" t="s">
        <v>16</v>
      </c>
      <c r="C21" s="3">
        <f>A$4*12</f>
        <v>0</v>
      </c>
      <c r="D21" s="3">
        <f>C21+F20</f>
        <v>736698.18330494198</v>
      </c>
      <c r="E21" s="3">
        <f>D21*A$6</f>
        <v>51568.872831345943</v>
      </c>
      <c r="F21" s="12">
        <f>D21+E21</f>
        <v>788267.05613628798</v>
      </c>
      <c r="G21" s="8"/>
      <c r="H21" s="8"/>
    </row>
    <row r="22" spans="2:8" ht="15">
      <c r="B22" s="2" t="s">
        <v>17</v>
      </c>
      <c r="C22" s="3">
        <f>A$4*12</f>
        <v>0</v>
      </c>
      <c r="D22" s="3">
        <f>C22+F21</f>
        <v>788267.05613628798</v>
      </c>
      <c r="E22" s="3">
        <f>D22*A$6</f>
        <v>55178.693929540161</v>
      </c>
      <c r="F22" s="12">
        <f>D22+E22</f>
        <v>843445.75006582809</v>
      </c>
      <c r="G22" s="8"/>
      <c r="H22" s="8"/>
    </row>
    <row r="23" spans="2:8" ht="15">
      <c r="B23" s="2" t="s">
        <v>18</v>
      </c>
      <c r="C23" s="3">
        <f>A$4*12</f>
        <v>0</v>
      </c>
      <c r="D23" s="3">
        <f>C23+F22</f>
        <v>843445.75006582809</v>
      </c>
      <c r="E23" s="3">
        <f>D23*A$6</f>
        <v>59041.202504607973</v>
      </c>
      <c r="F23" s="12">
        <f>D23+E23</f>
        <v>902486.95257043606</v>
      </c>
      <c r="G23" s="8"/>
      <c r="H23" s="8"/>
    </row>
    <row r="24" spans="2:8" ht="15">
      <c r="B24" s="2" t="s">
        <v>19</v>
      </c>
      <c r="C24" s="3">
        <f>A$4*12</f>
        <v>0</v>
      </c>
      <c r="D24" s="3">
        <f>C24+F23</f>
        <v>902486.95257043606</v>
      </c>
      <c r="E24" s="3">
        <f>D24*A$6</f>
        <v>63174.086679930529</v>
      </c>
      <c r="F24" s="12">
        <f>D24+E24</f>
        <v>965661.03925036662</v>
      </c>
      <c r="G24" s="8"/>
      <c r="H24" s="8"/>
    </row>
    <row r="25" spans="2:8" ht="15">
      <c r="B25" s="9" t="s">
        <v>20</v>
      </c>
      <c r="C25" s="3">
        <f>A$4*12</f>
        <v>0</v>
      </c>
      <c r="D25" s="3">
        <f>C25+F24</f>
        <v>965661.03925036662</v>
      </c>
      <c r="E25" s="3">
        <f>D25*A$6</f>
        <v>67596.272747525669</v>
      </c>
      <c r="F25" s="12">
        <f>D25+E25</f>
        <v>1033257.3119978923</v>
      </c>
      <c r="G25" s="8"/>
      <c r="H25" s="8"/>
    </row>
    <row r="26" spans="2:8" ht="15">
      <c r="B26" s="2" t="s">
        <v>21</v>
      </c>
      <c r="C26" s="3">
        <f>A$4*12</f>
        <v>0</v>
      </c>
      <c r="D26" s="3">
        <f>C26+F25</f>
        <v>1033257.3119978923</v>
      </c>
      <c r="E26" s="3">
        <f>D26*A$6</f>
        <v>72328.011839852465</v>
      </c>
      <c r="F26" s="12">
        <f>D26+E26</f>
        <v>1105585.3238377448</v>
      </c>
      <c r="G26" s="8"/>
      <c r="H26" s="8"/>
    </row>
    <row r="27" spans="2:8" ht="15">
      <c r="B27" s="2" t="s">
        <v>22</v>
      </c>
      <c r="C27" s="3">
        <f>A$4*12</f>
        <v>0</v>
      </c>
      <c r="D27" s="3">
        <f>C27+F26</f>
        <v>1105585.3238377448</v>
      </c>
      <c r="E27" s="3">
        <f>D27*A$6</f>
        <v>77390.972668642135</v>
      </c>
      <c r="F27" s="12">
        <f>D27+E27</f>
        <v>1182976.2965063869</v>
      </c>
      <c r="G27" s="8"/>
      <c r="H27" s="8"/>
    </row>
    <row r="28" spans="2:8" ht="15">
      <c r="B28" s="2" t="s">
        <v>23</v>
      </c>
      <c r="C28" s="3">
        <f>A$4*12</f>
        <v>0</v>
      </c>
      <c r="D28" s="3">
        <f>C28+F27</f>
        <v>1182976.2965063869</v>
      </c>
      <c r="E28" s="3">
        <f>D28*A$6</f>
        <v>82808.34075544709</v>
      </c>
      <c r="F28" s="12">
        <f>D28+E28</f>
        <v>1265784.637261834</v>
      </c>
      <c r="G28" s="8"/>
      <c r="H28" s="8"/>
    </row>
    <row r="29" spans="2:8" ht="15">
      <c r="B29" s="2" t="s">
        <v>24</v>
      </c>
      <c r="C29" s="3">
        <f>A$4*12</f>
        <v>0</v>
      </c>
      <c r="D29" s="3">
        <f>C29+F28</f>
        <v>1265784.637261834</v>
      </c>
      <c r="E29" s="3">
        <f>D29*A$6</f>
        <v>88604.924608328394</v>
      </c>
      <c r="F29" s="12">
        <f>D29+E29</f>
        <v>1354389.5618701624</v>
      </c>
      <c r="G29" s="8"/>
      <c r="H29" s="8"/>
    </row>
    <row r="30" spans="2:8">
      <c r="B30" s="9" t="s">
        <v>28</v>
      </c>
      <c r="C30" s="3">
        <f>A$4*12</f>
        <v>0</v>
      </c>
      <c r="D30" s="3">
        <f>C30+F29</f>
        <v>1354389.5618701624</v>
      </c>
      <c r="E30" s="3">
        <f>D30*A$6</f>
        <v>94807.269330911382</v>
      </c>
      <c r="F30" s="8">
        <f>D30+E30</f>
        <v>1449196.8312010737</v>
      </c>
      <c r="G30" s="8">
        <f>F30*A$8</f>
        <v>43475.90493603221</v>
      </c>
      <c r="H30" s="13">
        <f>F30-G30</f>
        <v>1405720.9262650416</v>
      </c>
    </row>
    <row r="31" spans="2:8">
      <c r="B31" s="2" t="s">
        <v>29</v>
      </c>
      <c r="C31" s="3">
        <f>A$4*12</f>
        <v>0</v>
      </c>
      <c r="D31" s="3">
        <f>C31+H30</f>
        <v>1405720.9262650416</v>
      </c>
      <c r="E31" s="3">
        <f>D31*A$6</f>
        <v>98400.464838552914</v>
      </c>
      <c r="F31" s="8">
        <f>D31+E31</f>
        <v>1504121.3911035946</v>
      </c>
      <c r="G31" s="8">
        <f>F31*A$8</f>
        <v>45123.641733107834</v>
      </c>
      <c r="H31" s="13">
        <f>F31-G31</f>
        <v>1458997.7493704867</v>
      </c>
    </row>
    <row r="32" spans="2:8">
      <c r="B32" s="2" t="s">
        <v>30</v>
      </c>
      <c r="C32" s="3">
        <f>A$4*12</f>
        <v>0</v>
      </c>
      <c r="D32" s="3">
        <f>C32+H31</f>
        <v>1458997.7493704867</v>
      </c>
      <c r="E32" s="3">
        <f>D32*A$6</f>
        <v>102129.84245593408</v>
      </c>
      <c r="F32" s="8">
        <f>D32+E32</f>
        <v>1561127.5918264207</v>
      </c>
      <c r="G32" s="8">
        <f>F32*A$8</f>
        <v>46833.827754792619</v>
      </c>
      <c r="H32" s="13">
        <f>F32-G32</f>
        <v>1514293.7640716282</v>
      </c>
    </row>
    <row r="33" spans="2:8">
      <c r="B33" s="2" t="s">
        <v>31</v>
      </c>
      <c r="C33" s="3">
        <f>A$4*12</f>
        <v>0</v>
      </c>
      <c r="D33" s="3">
        <f>C33+H32</f>
        <v>1514293.7640716282</v>
      </c>
      <c r="E33" s="3">
        <f>D33*A$6</f>
        <v>106000.56348501399</v>
      </c>
      <c r="F33" s="8">
        <f>D33+E33</f>
        <v>1620294.3275566422</v>
      </c>
      <c r="G33" s="8">
        <f>F33*A$8</f>
        <v>48608.829826699264</v>
      </c>
      <c r="H33" s="13">
        <f>F33-G33</f>
        <v>1571685.4977299429</v>
      </c>
    </row>
    <row r="34" spans="2:8">
      <c r="B34" s="2" t="s">
        <v>32</v>
      </c>
      <c r="C34" s="3">
        <f>A$4*12</f>
        <v>0</v>
      </c>
      <c r="D34" s="3">
        <f>C34+H33</f>
        <v>1571685.4977299429</v>
      </c>
      <c r="E34" s="3">
        <f>D34*A$6</f>
        <v>110017.98484109601</v>
      </c>
      <c r="F34" s="8">
        <f>D34+E34</f>
        <v>1681703.4825710389</v>
      </c>
      <c r="G34" s="8">
        <f>F34*A$8</f>
        <v>50451.104477131164</v>
      </c>
      <c r="H34" s="13">
        <f>F34-G34</f>
        <v>1631252.3780939076</v>
      </c>
    </row>
    <row r="35" spans="2:8">
      <c r="B35" s="9" t="s">
        <v>33</v>
      </c>
      <c r="C35" s="3">
        <f>A$4*12</f>
        <v>0</v>
      </c>
      <c r="D35" s="3">
        <f>C35+H34</f>
        <v>1631252.3780939076</v>
      </c>
      <c r="E35" s="3">
        <f>D35*A$6</f>
        <v>114187.66646657354</v>
      </c>
      <c r="F35" s="8">
        <f>D35+E35</f>
        <v>1745440.0445604811</v>
      </c>
      <c r="G35" s="8">
        <f>F35*A$8</f>
        <v>52363.201336814433</v>
      </c>
      <c r="H35" s="13">
        <f>F35-G35</f>
        <v>1693076.8432236668</v>
      </c>
    </row>
    <row r="36" spans="2:8">
      <c r="B36" s="2" t="s">
        <v>34</v>
      </c>
      <c r="C36" s="3">
        <f>A$4*12</f>
        <v>0</v>
      </c>
      <c r="D36" s="3">
        <f>C36+H35</f>
        <v>1693076.8432236668</v>
      </c>
      <c r="E36" s="3">
        <f>D36*A$6</f>
        <v>118515.37902565669</v>
      </c>
      <c r="F36" s="8">
        <f>D36+E36</f>
        <v>1811592.2222493235</v>
      </c>
      <c r="G36" s="8">
        <f>F36*A$8</f>
        <v>54347.7666674797</v>
      </c>
      <c r="H36" s="13">
        <f>F36-G36</f>
        <v>1757244.4555818439</v>
      </c>
    </row>
    <row r="37" spans="2:8">
      <c r="B37" s="2" t="s">
        <v>35</v>
      </c>
      <c r="C37" s="3">
        <f>A$4*12</f>
        <v>0</v>
      </c>
      <c r="D37" s="3">
        <f>C37+H36</f>
        <v>1757244.4555818439</v>
      </c>
      <c r="E37" s="3">
        <f>D37*A$6</f>
        <v>123007.11189072908</v>
      </c>
      <c r="F37" s="8">
        <f>D37+E37</f>
        <v>1880251.5674725729</v>
      </c>
      <c r="G37" s="8">
        <f>F37*A$8</f>
        <v>56407.547024177184</v>
      </c>
      <c r="H37" s="13">
        <f>F37-G37</f>
        <v>1823844.0204483957</v>
      </c>
    </row>
    <row r="38" spans="2:8">
      <c r="B38" s="2" t="s">
        <v>36</v>
      </c>
      <c r="C38" s="3">
        <f>A$4*12</f>
        <v>0</v>
      </c>
      <c r="D38" s="3">
        <f>C38+H37</f>
        <v>1823844.0204483957</v>
      </c>
      <c r="E38" s="3">
        <f>D38*A$6</f>
        <v>127669.08143138772</v>
      </c>
      <c r="F38" s="8">
        <f>D38+E38</f>
        <v>1951513.1018797834</v>
      </c>
      <c r="G38" s="8">
        <f>F38*A$8</f>
        <v>58545.393056393499</v>
      </c>
      <c r="H38" s="13">
        <f>F38-G38</f>
        <v>1892967.7088233898</v>
      </c>
    </row>
    <row r="39" spans="2:8">
      <c r="B39" s="2" t="s">
        <v>37</v>
      </c>
      <c r="C39" s="3">
        <f>A$4*12</f>
        <v>0</v>
      </c>
      <c r="D39" s="3">
        <f>C39+H38</f>
        <v>1892967.7088233898</v>
      </c>
      <c r="E39" s="3">
        <f>D39*A$6</f>
        <v>132507.7396176373</v>
      </c>
      <c r="F39" s="8">
        <f>D39+E39</f>
        <v>2025475.4484410272</v>
      </c>
      <c r="G39" s="8">
        <f>F39*A$8</f>
        <v>60764.263453230815</v>
      </c>
      <c r="H39" s="13">
        <f>F39-G39</f>
        <v>1964711.1849877965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מלמדים</cp:lastModifiedBy>
  <dcterms:created xsi:type="dcterms:W3CDTF">2021-01-28T16:03:34Z</dcterms:created>
  <dcterms:modified xsi:type="dcterms:W3CDTF">2021-02-07T10:14:16Z</dcterms:modified>
</cp:coreProperties>
</file>