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וסי\Desktop\"/>
    </mc:Choice>
  </mc:AlternateContent>
  <xr:revisionPtr revIDLastSave="0" documentId="8_{668CEDC2-4DC9-4D2F-AE16-DF461E58E75F}" xr6:coauthVersionLast="47" xr6:coauthVersionMax="47" xr10:uidLastSave="{00000000-0000-0000-0000-000000000000}"/>
  <bookViews>
    <workbookView xWindow="7185" yWindow="1830" windowWidth="16845" windowHeight="11535" xr2:uid="{427A090C-5827-44FC-AE4E-9873D6B45099}"/>
  </bookViews>
  <sheets>
    <sheet name="גיליון2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9" i="1" l="1"/>
  <c r="H9" i="1"/>
  <c r="M9" i="1" s="1"/>
  <c r="G9" i="1"/>
  <c r="A9" i="1"/>
  <c r="J9" i="1" s="1"/>
  <c r="J8" i="1"/>
  <c r="I8" i="1"/>
  <c r="H8" i="1"/>
  <c r="M8" i="1" s="1"/>
  <c r="G8" i="1"/>
  <c r="A8" i="1"/>
  <c r="L7" i="1"/>
  <c r="J7" i="1"/>
  <c r="I7" i="1"/>
  <c r="H7" i="1"/>
  <c r="M7" i="1" s="1"/>
  <c r="G7" i="1"/>
  <c r="A7" i="1"/>
  <c r="L6" i="1"/>
  <c r="H6" i="1"/>
  <c r="J6" i="1" s="1"/>
  <c r="G6" i="1"/>
  <c r="L5" i="1"/>
  <c r="H5" i="1"/>
  <c r="I5" i="1" s="1"/>
  <c r="G5" i="1"/>
  <c r="A5" i="1"/>
  <c r="J5" i="1" s="1"/>
  <c r="H4" i="1"/>
  <c r="L4" i="1" s="1"/>
  <c r="G4" i="1"/>
  <c r="H3" i="1"/>
  <c r="L3" i="1" s="1"/>
  <c r="G3" i="1"/>
  <c r="A3" i="1"/>
  <c r="J3" i="1" s="1"/>
  <c r="J2" i="1"/>
  <c r="I2" i="1"/>
  <c r="H2" i="1"/>
  <c r="M2" i="1" s="1"/>
  <c r="G2" i="1"/>
  <c r="B2" i="1"/>
  <c r="B3" i="1" s="1"/>
  <c r="A2" i="1"/>
  <c r="B4" i="1" l="1"/>
  <c r="C3" i="1"/>
  <c r="M3" i="1"/>
  <c r="I3" i="1"/>
  <c r="I4" i="1"/>
  <c r="M5" i="1"/>
  <c r="L2" i="1"/>
  <c r="J4" i="1"/>
  <c r="I6" i="1"/>
  <c r="L8" i="1"/>
  <c r="M4" i="1"/>
  <c r="C2" i="1"/>
  <c r="M6" i="1"/>
  <c r="L9" i="1"/>
  <c r="B5" i="1" l="1"/>
  <c r="C4" i="1"/>
  <c r="C5" i="1" l="1"/>
  <c r="B6" i="1"/>
  <c r="B7" i="1" l="1"/>
  <c r="C6" i="1"/>
  <c r="B8" i="1" l="1"/>
  <c r="C7" i="1"/>
  <c r="C8" i="1" l="1"/>
  <c r="B9" i="1"/>
  <c r="C9" i="1" s="1"/>
</calcChain>
</file>

<file path=xl/sharedStrings.xml><?xml version="1.0" encoding="utf-8"?>
<sst xmlns="http://schemas.openxmlformats.org/spreadsheetml/2006/main" count="13" uniqueCount="13">
  <si>
    <t>שעות נדרשות</t>
  </si>
  <si>
    <t>תאריך / יום</t>
  </si>
  <si>
    <t>יום בשבוע</t>
  </si>
  <si>
    <t>שעת כניסה</t>
  </si>
  <si>
    <t>שעת יציאה</t>
  </si>
  <si>
    <t>הערות</t>
  </si>
  <si>
    <t>סה"כ שעות</t>
  </si>
  <si>
    <t>סה"כ שעות עשרוניות</t>
  </si>
  <si>
    <t>שעות רגילות</t>
  </si>
  <si>
    <t>חוסר</t>
  </si>
  <si>
    <t>ש-ן שבועות</t>
  </si>
  <si>
    <t>נוספות 125%</t>
  </si>
  <si>
    <t xml:space="preserve"> נוספות 150%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</si>
</sst>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010000]dd/mm/yy;@"/>
    <numFmt numFmtId="165" formatCode="dddd"/>
    <numFmt numFmtId="166" formatCode="[$-1000000]h:mm;@"/>
  </numFmts>
  <fonts count="4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charset val="177"/>
      <scheme val="minor"/>
    </font>
    <font>
      <sz val="12"/>
      <color rgb="FF141414"/>
      <name val="Inherit"/>
    </font>
  </fonts>
  <fills count="5">
    <fill>
      <patternFill patternType="none"/>
    </fill>
    <fill>
      <patternFill patternType="gray125"/>
    </fill>
    <fill>
      <patternFill patternType="solid">
        <fgColor theme="2"/>
        <bgColor theme="2"/>
      </patternFill>
    </fill>
    <fill>
      <patternFill patternType="solid">
        <fgColor theme="2" tint="-0.249977111117893"/>
        <bgColor theme="2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1" fillId="0" borderId="5" xfId="0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166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2" fontId="3" fillId="0" borderId="6" xfId="0" applyNumberFormat="1" applyFont="1" applyBorder="1" applyAlignment="1">
      <alignment horizontal="center" vertical="center" readingOrder="1"/>
    </xf>
    <xf numFmtId="2" fontId="2" fillId="0" borderId="6" xfId="0" applyNumberFormat="1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495;&#1497;&#1513;&#1493;&#1489;_&#1513;&#1506;&#1493;&#1514;_+%20&#1513;&#1506;&#1493;&#1514;%20&#1504;&#1493;&#1505;&#1508;&#1493;&#1514;%20&#1506;&#1489;&#1493;&#1491;&#1492;_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גיליון1"/>
      <sheetName val="גיליון2"/>
    </sheetNames>
    <sheetDataSet>
      <sheetData sheetId="0">
        <row r="3">
          <cell r="M3">
            <v>44896</v>
          </cell>
        </row>
        <row r="40">
          <cell r="E40">
            <v>8</v>
          </cell>
        </row>
        <row r="41">
          <cell r="E41">
            <v>5</v>
          </cell>
        </row>
        <row r="42">
          <cell r="E42">
            <v>2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B12E-7845-4A6C-AC51-EE2768C05E25}">
  <dimension ref="A1:AV9"/>
  <sheetViews>
    <sheetView rightToLeft="1" tabSelected="1" topLeftCell="C1" zoomScaleNormal="100" workbookViewId="0">
      <selection activeCell="C9" sqref="C9"/>
    </sheetView>
  </sheetViews>
  <sheetFormatPr defaultRowHeight="14.25"/>
  <cols>
    <col min="1" max="1" width="7.375" bestFit="1" customWidth="1"/>
    <col min="2" max="2" width="9.875" bestFit="1" customWidth="1"/>
    <col min="3" max="3" width="9.25" bestFit="1" customWidth="1"/>
    <col min="4" max="4" width="10.375" bestFit="1" customWidth="1"/>
    <col min="5" max="5" width="10" bestFit="1" customWidth="1"/>
    <col min="6" max="6" width="6.375" bestFit="1" customWidth="1"/>
    <col min="7" max="7" width="10.625" bestFit="1" customWidth="1"/>
    <col min="8" max="8" width="18.625" bestFit="1" customWidth="1"/>
    <col min="9" max="9" width="11.375" bestFit="1" customWidth="1"/>
    <col min="10" max="10" width="5.125" bestFit="1" customWidth="1"/>
    <col min="11" max="11" width="10.375" bestFit="1" customWidth="1"/>
    <col min="12" max="12" width="12.5" bestFit="1" customWidth="1"/>
    <col min="13" max="13" width="13" bestFit="1" customWidth="1"/>
    <col min="15" max="15" width="2.875" bestFit="1" customWidth="1"/>
    <col min="16" max="16" width="1.875" bestFit="1" customWidth="1"/>
  </cols>
  <sheetData>
    <row r="1" spans="1:48" s="7" customFormat="1" ht="31.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4" t="s">
        <v>8</v>
      </c>
      <c r="J1" s="5" t="s">
        <v>9</v>
      </c>
      <c r="K1" s="6" t="s">
        <v>10</v>
      </c>
      <c r="L1" s="5" t="s">
        <v>11</v>
      </c>
      <c r="M1" s="6" t="s">
        <v>12</v>
      </c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</row>
    <row r="2" spans="1:48" s="7" customFormat="1" ht="15.75">
      <c r="A2" s="9">
        <f>[1]גיליון1!$E$40</f>
        <v>8</v>
      </c>
      <c r="B2" s="10">
        <f>[1]גיליון1!M3</f>
        <v>44896</v>
      </c>
      <c r="C2" s="11">
        <f>B2</f>
        <v>44896</v>
      </c>
      <c r="D2" s="12">
        <v>0.41666666666666669</v>
      </c>
      <c r="E2" s="12">
        <v>0.67569444444444438</v>
      </c>
      <c r="F2" s="13"/>
      <c r="G2" s="12">
        <f>E2-D2+(E2&lt;D2)</f>
        <v>0.25902777777777769</v>
      </c>
      <c r="H2" s="14">
        <f>(IF(D2&gt;E2,E2+1-D2,E2-D2))*24</f>
        <v>6.216666666666665</v>
      </c>
      <c r="I2" s="15">
        <f>IF(H2&gt;[1]גיליון1!$E$40,[1]גיליון1!$E$40,H2)</f>
        <v>6.216666666666665</v>
      </c>
      <c r="J2" s="16">
        <f>MAX(0,A2-H2)</f>
        <v>1.783333333333335</v>
      </c>
      <c r="K2" s="14"/>
      <c r="L2" s="17">
        <f>IF(H2&lt;[1]גיליון1!$E$40,0,IF(H2&gt;[1]גיליון1!$E$40+[1]גיליון1!$E$42,[1]גיליון1!$E$42,IF(H2&gt;[1]גיליון1!$E$40,H2-[1]גיליון1!$E$40)))</f>
        <v>0</v>
      </c>
      <c r="M2" s="14">
        <f>IF(H2&lt;[1]גיליון1!$E$40+[1]גיליון1!$E$42,0,IF(H2&gt;[1]גיליון1!$E$40+[1]גיליון1!$E$42,H2-I2-L2,0))</f>
        <v>0</v>
      </c>
      <c r="O2" s="1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</row>
    <row r="3" spans="1:48" s="19" customFormat="1" ht="15.75">
      <c r="A3" s="9">
        <f>[1]גיליון1!$E$41</f>
        <v>5</v>
      </c>
      <c r="B3" s="10">
        <f>B2+1</f>
        <v>44897</v>
      </c>
      <c r="C3" s="11">
        <f t="shared" ref="C3:C9" si="0">B3</f>
        <v>44897</v>
      </c>
      <c r="D3" s="12">
        <v>0.41666666666666669</v>
      </c>
      <c r="E3" s="12">
        <v>0.67569444444444438</v>
      </c>
      <c r="F3" s="13"/>
      <c r="G3" s="12">
        <f>E3-D3+(E3&lt;D3)</f>
        <v>0.25902777777777769</v>
      </c>
      <c r="H3" s="14">
        <f>(IF(D3&gt;E3,E3+1-D3,E3-D3))*24</f>
        <v>6.216666666666665</v>
      </c>
      <c r="I3" s="15">
        <f>IF(H3&gt;[1]גיליון1!$E$40,[1]גיליון1!$E$40,H3)</f>
        <v>6.216666666666665</v>
      </c>
      <c r="J3" s="16">
        <f>MAX(0,A3-H3)</f>
        <v>0</v>
      </c>
      <c r="K3" s="14"/>
      <c r="L3" s="17">
        <f>IF(H3&lt;[1]גיליון1!$E$40,0,IF(H3&gt;[1]גיליון1!$E$40+[1]גיליון1!$E$42,[1]גיליון1!$E$42,IF(H3&gt;[1]גיליון1!$E$40,H3-[1]גיליון1!$E$40)))</f>
        <v>0</v>
      </c>
      <c r="M3" s="14">
        <f>IF(H3&lt;[1]גיליון1!$E$40+[1]גיליון1!$E$42,0,IF(H3&gt;[1]גיליון1!$E$40+[1]גיליון1!$E$42,H3-I3-L3,0))</f>
        <v>0</v>
      </c>
      <c r="O3" s="1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</row>
    <row r="4" spans="1:48" s="7" customFormat="1" ht="15.75">
      <c r="A4" s="9">
        <v>0</v>
      </c>
      <c r="B4" s="10">
        <f>B3+1</f>
        <v>44898</v>
      </c>
      <c r="C4" s="11">
        <f t="shared" si="0"/>
        <v>44898</v>
      </c>
      <c r="D4" s="12"/>
      <c r="E4" s="12"/>
      <c r="F4" s="13"/>
      <c r="G4" s="12">
        <f>E4-D4+(E4&lt;D4)</f>
        <v>0</v>
      </c>
      <c r="H4" s="14">
        <f>(IF(D4&gt;E4,E4+1-D4,E4-D4))*24</f>
        <v>0</v>
      </c>
      <c r="I4" s="15">
        <f>IF(H4&gt;[1]גיליון1!$E$40,[1]גיליון1!$E$40,H4)</f>
        <v>0</v>
      </c>
      <c r="J4" s="16">
        <f>MAX(0,A4-H4)</f>
        <v>0</v>
      </c>
      <c r="K4" s="14"/>
      <c r="L4" s="17">
        <f>IF(H4&lt;[1]גיליון1!$E$40,0,IF(H4&gt;[1]גיליון1!$E$40+[1]גיליון1!$E$42,[1]גיליון1!$E$42,IF(H4&gt;[1]גיליון1!$E$40,H4-[1]גיליון1!$E$40)))</f>
        <v>0</v>
      </c>
      <c r="M4" s="14">
        <f>IF(H4&lt;[1]גיליון1!$E$40+[1]גיליון1!$E$42,0,IF(H4&gt;[1]גיליון1!$E$40+[1]גיליון1!$E$42,H4-I4-L4,0))</f>
        <v>0</v>
      </c>
      <c r="O4" s="1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8" s="7" customFormat="1" ht="15.75">
      <c r="A5" s="9">
        <f>[1]גיליון1!$E$40</f>
        <v>8</v>
      </c>
      <c r="B5" s="10">
        <f>B4+1</f>
        <v>44899</v>
      </c>
      <c r="C5" s="11">
        <f t="shared" si="0"/>
        <v>44899</v>
      </c>
      <c r="D5" s="12">
        <v>0.41666666666666669</v>
      </c>
      <c r="E5" s="12">
        <v>0.67569444444444438</v>
      </c>
      <c r="F5" s="13"/>
      <c r="G5" s="12">
        <f>E5-D5+(E5&lt;D5)</f>
        <v>0.25902777777777769</v>
      </c>
      <c r="H5" s="14">
        <f>(IF(D5&gt;E5,E5+1-D5,E5-D5))*24</f>
        <v>6.216666666666665</v>
      </c>
      <c r="I5" s="15">
        <f>IF(H5&gt;[1]גיליון1!$E$40,[1]גיליון1!$E$40,H5)</f>
        <v>6.216666666666665</v>
      </c>
      <c r="J5" s="16">
        <f>MAX(0,A5-H5)</f>
        <v>1.783333333333335</v>
      </c>
      <c r="K5" s="14"/>
      <c r="L5" s="17">
        <f>IF(H5&lt;[1]גיליון1!$E$40,0,IF(H5&gt;[1]גיליון1!$E$40+[1]גיליון1!$E$42,[1]גיליון1!$E$42,IF(H5&gt;[1]גיליון1!$E$40,H5-[1]גיליון1!$E$40)))</f>
        <v>0</v>
      </c>
      <c r="M5" s="14">
        <f>IF(H5&lt;[1]גיליון1!$E$40+[1]גיליון1!$E$42,0,IF(H5&gt;[1]גיליון1!$E$40+[1]גיליון1!$E$42,H5-I5-L5,0))</f>
        <v>0</v>
      </c>
      <c r="O5" s="1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</row>
    <row r="6" spans="1:48" s="7" customFormat="1" ht="15.75">
      <c r="A6" s="9">
        <v>0</v>
      </c>
      <c r="B6" s="10">
        <f>B5+1</f>
        <v>44900</v>
      </c>
      <c r="C6" s="11">
        <f t="shared" si="0"/>
        <v>44900</v>
      </c>
      <c r="D6" s="12"/>
      <c r="E6" s="12"/>
      <c r="F6" s="13"/>
      <c r="G6" s="12">
        <f>E6-D6+(E6&lt;D6)</f>
        <v>0</v>
      </c>
      <c r="H6" s="14">
        <f>(IF(D6&gt;E6,E6+1-D6,E6-D6))*24</f>
        <v>0</v>
      </c>
      <c r="I6" s="15">
        <f>IF(H6&gt;[1]גיליון1!$E$40,[1]גיליון1!$E$40,H6)</f>
        <v>0</v>
      </c>
      <c r="J6" s="16">
        <f>MAX(0,A6-H6)</f>
        <v>0</v>
      </c>
      <c r="K6" s="14"/>
      <c r="L6" s="17">
        <f>IF(H6&lt;[1]גיליון1!$E$40,0,IF(H6&gt;[1]גיליון1!$E$40+[1]גיליון1!$E$42,[1]גיליון1!$E$42,IF(H6&gt;[1]גיליון1!$E$40,H6-[1]גיליון1!$E$40)))</f>
        <v>0</v>
      </c>
      <c r="M6" s="14">
        <f>IF(H6&lt;[1]גיליון1!$E$40+[1]גיליון1!$E$42,0,IF(H6&gt;[1]גיליון1!$E$40+[1]גיליון1!$E$42,H6-I6-L6,0))</f>
        <v>0</v>
      </c>
      <c r="O6" s="1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s="7" customFormat="1" ht="15.75">
      <c r="A7" s="9">
        <f>[1]גיליון1!$E$40</f>
        <v>8</v>
      </c>
      <c r="B7" s="10">
        <f>B6+1</f>
        <v>44901</v>
      </c>
      <c r="C7" s="11">
        <f t="shared" si="0"/>
        <v>44901</v>
      </c>
      <c r="D7" s="12">
        <v>0.41666666666666669</v>
      </c>
      <c r="E7" s="12">
        <v>0.67569444444444438</v>
      </c>
      <c r="F7" s="13"/>
      <c r="G7" s="12">
        <f>E7-D7+(E7&lt;D7)</f>
        <v>0.25902777777777769</v>
      </c>
      <c r="H7" s="14">
        <f>(IF(D7&gt;E7,E7+1-D7,E7-D7))*24</f>
        <v>6.216666666666665</v>
      </c>
      <c r="I7" s="15">
        <f>IF(H7&gt;[1]גיליון1!$E$40,[1]גיליון1!$E$40,H7)</f>
        <v>6.216666666666665</v>
      </c>
      <c r="J7" s="16">
        <f>MAX(0,A7-H7)</f>
        <v>1.783333333333335</v>
      </c>
      <c r="K7" s="14"/>
      <c r="L7" s="17">
        <f>IF(H7&lt;[1]גיליון1!$E$40,0,IF(H7&gt;[1]גיליון1!$E$40+[1]גיליון1!$E$42,[1]גיליון1!$E$42,IF(H7&gt;[1]גיליון1!$E$40,H7-[1]גיליון1!$E$40)))</f>
        <v>0</v>
      </c>
      <c r="M7" s="14">
        <f>IF(H7&lt;[1]גיליון1!$E$40+[1]גיליון1!$E$42,0,IF(H7&gt;[1]גיליון1!$E$40+[1]גיליון1!$E$42,H7-I7-L7,0))</f>
        <v>0</v>
      </c>
      <c r="O7" s="1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</row>
    <row r="8" spans="1:48" s="7" customFormat="1" ht="15.75">
      <c r="A8" s="9">
        <f>[1]גיליון1!$E$40</f>
        <v>8</v>
      </c>
      <c r="B8" s="10">
        <f>B7+1</f>
        <v>44902</v>
      </c>
      <c r="C8" s="11">
        <f t="shared" si="0"/>
        <v>44902</v>
      </c>
      <c r="D8" s="12">
        <v>0.41666666666666669</v>
      </c>
      <c r="E8" s="12">
        <v>0.67569444444444438</v>
      </c>
      <c r="F8" s="13"/>
      <c r="G8" s="12">
        <f>E8-D8+(E8&lt;D8)</f>
        <v>0.25902777777777769</v>
      </c>
      <c r="H8" s="14">
        <f>(IF(D8&gt;E8,E8+1-D8,E8-D8))*24</f>
        <v>6.216666666666665</v>
      </c>
      <c r="I8" s="15">
        <f>IF(H8&gt;[1]גיליון1!$E$40,[1]גיליון1!$E$40,H8)</f>
        <v>6.216666666666665</v>
      </c>
      <c r="J8" s="16">
        <f>MAX(0,A8-H8)</f>
        <v>1.783333333333335</v>
      </c>
      <c r="K8" s="14"/>
      <c r="L8" s="17">
        <f>IF(H8&lt;[1]גיליון1!$E$40,0,IF(H8&gt;[1]גיליון1!$E$40+[1]גיליון1!$E$42,[1]גיליון1!$E$42,IF(H8&gt;[1]גיליון1!$E$40,H8-[1]גיליון1!$E$40)))</f>
        <v>0</v>
      </c>
      <c r="M8" s="14">
        <f>IF(H8&lt;[1]גיליון1!$E$40+[1]גיליון1!$E$42,0,IF(H8&gt;[1]גיליון1!$E$40+[1]גיליון1!$E$42,H8-I8-L8,0))</f>
        <v>0</v>
      </c>
      <c r="O8" s="1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</row>
    <row r="9" spans="1:48" s="7" customFormat="1" ht="15.75">
      <c r="A9" s="9">
        <f>[1]גיליון1!$E$40</f>
        <v>8</v>
      </c>
      <c r="B9" s="10">
        <f>B8+1</f>
        <v>44903</v>
      </c>
      <c r="C9" s="11">
        <f t="shared" si="0"/>
        <v>44903</v>
      </c>
      <c r="D9" s="12">
        <v>0.41666666666666669</v>
      </c>
      <c r="E9" s="12">
        <v>0.67569444444444438</v>
      </c>
      <c r="F9" s="13"/>
      <c r="G9" s="12">
        <f>E9-D9+(E9&lt;D9)</f>
        <v>0.25902777777777769</v>
      </c>
      <c r="H9" s="14">
        <f>(IF(D9&gt;E9,E9+1-D9,E9-D9))*24</f>
        <v>6.216666666666665</v>
      </c>
      <c r="I9" s="15">
        <f>IF(H9&gt;[1]גיליון1!$E$40,[1]גיליון1!$E$40,H9)</f>
        <v>6.216666666666665</v>
      </c>
      <c r="J9" s="16">
        <f>MAX(0,A9-H9)</f>
        <v>1.783333333333335</v>
      </c>
      <c r="K9" s="14"/>
      <c r="L9" s="17">
        <f>IF(H9&lt;[1]גיליון1!$E$40,0,IF(H9&gt;[1]גיליון1!$E$40+[1]גיליון1!$E$42,[1]גיליון1!$E$42,IF(H9&gt;[1]גיליון1!$E$40,H9-[1]גיליון1!$E$40)))</f>
        <v>0</v>
      </c>
      <c r="M9" s="14">
        <f>IF(H9&lt;[1]גיליון1!$E$40+[1]גיליון1!$E$42,0,IF(H9&gt;[1]גיליון1!$E$40+[1]גיליון1!$E$42,H9-I9-L9,0))</f>
        <v>0</v>
      </c>
      <c r="O9" s="1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יוסי</dc:creator>
  <cp:lastModifiedBy>יוסי</cp:lastModifiedBy>
  <dcterms:created xsi:type="dcterms:W3CDTF">2023-03-22T13:21:55Z</dcterms:created>
  <dcterms:modified xsi:type="dcterms:W3CDTF">2023-03-22T13:22:02Z</dcterms:modified>
</cp:coreProperties>
</file>