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ב'!$E$6:$W$71</definedName>
    <definedName name="פרה">'חידון לפי א ב'!#REF!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0" i="1" l="1"/>
  <c r="U30" i="1"/>
  <c r="T30" i="1"/>
  <c r="R30" i="1"/>
  <c r="V23" i="1" l="1"/>
  <c r="V24" i="1"/>
  <c r="V25" i="1"/>
  <c r="V26" i="1"/>
  <c r="V27" i="1"/>
  <c r="V28" i="1"/>
  <c r="V2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9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T10" i="1"/>
  <c r="T11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U9" i="1"/>
  <c r="T9" i="1"/>
  <c r="R9" i="1"/>
  <c r="S4" i="1" l="1"/>
  <c r="P4" i="1"/>
  <c r="M4" i="1"/>
  <c r="J4" i="1" s="1"/>
  <c r="V4" i="1" s="1"/>
</calcChain>
</file>

<file path=xl/sharedStrings.xml><?xml version="1.0" encoding="utf-8"?>
<sst xmlns="http://schemas.openxmlformats.org/spreadsheetml/2006/main" count="297" uniqueCount="114">
  <si>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</si>
  <si>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</si>
  <si>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</si>
  <si>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</si>
  <si>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</si>
  <si>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</si>
  <si>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</si>
  <si>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</si>
  <si>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</si>
  <si>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</si>
  <si>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</si>
  <si>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</si>
  <si>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</si>
  <si>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</si>
  <si>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</si>
  <si>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</si>
  <si>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</si>
  <si>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</si>
  <si>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</si>
  <si>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</si>
  <si>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</si>
  <si>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</si>
  <si>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</si>
  <si>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</si>
  <si>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</si>
  <si>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</si>
  <si>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</si>
  <si>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</si>
  <si>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</si>
  <si>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</si>
  <si>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</si>
  <si>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</si>
  <si>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</si>
  <si>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</si>
  <si>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</si>
  <si>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</si>
  <si>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</si>
  <si>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</si>
  <si>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</si>
  <si>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</si>
  <si>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נשאים</t>
  </si>
  <si>
    <t>ספר הככבים</t>
  </si>
  <si>
    <t>לא היה נתון לרדיפה ובכל זאת 13 שנים נחבא</t>
  </si>
  <si>
    <t>שם מושב בגליל העליון והוא גם פיוט המושר בפי ההמון</t>
  </si>
  <si>
    <t>כינוי לאביו ואמו של יהודה, אך לא זה שעלה לגדולה</t>
  </si>
  <si>
    <t>גרמו רבי שמעון כאבים בגופו, דווקא אחר שחזר לביתו</t>
  </si>
  <si>
    <t>לאחר יציאתם מן המערה בפקיעין, הן היו להם סימן עד כמה המצוות על ישראל חביבין.</t>
  </si>
  <si>
    <t>פיוט ידוע לרבי שמעון בר יוחאי, אותו חיבר הבן איש חי (3 מילים)</t>
  </si>
  <si>
    <t xml:space="preserve"> החיבור שיצא ע"פ המסורת ביום ההילולא, בו כמוסים סודות הקבלה</t>
  </si>
  <si>
    <t>לרבי חנינא בן דוסא הספיק לשבוע, ולרבי שמעון לפתע הופיע. (בלשון יחיד)</t>
  </si>
  <si>
    <t>לאחר שניקה אותה מבית קברות, נהפך גם יהודה לגל עצמות</t>
  </si>
  <si>
    <t>לאחר שנים רבות נפקד בבן זכר, שמו בפיוטי ל"ג בעומר הרבה נזכר</t>
  </si>
  <si>
    <t>סופק לשתיה לר' שמעון ובנו ע"י אשתו כשהתחבאו בבית המדרש (בארמית, ע"פ הגמרא)</t>
  </si>
  <si>
    <t>שם של מלון בצפון, זה גם שם משפחתו של כותב הפזמון</t>
  </si>
  <si>
    <t>הישיבה הגדולה בעולם בפורמט מוקטן, לשם מתאספים ביום ההילולא מגדול ועד קטן</t>
  </si>
  <si>
    <t>לאחר שיצאו מן המערה כל מקום שנתנו עיניהם מיד .....</t>
  </si>
  <si>
    <t>נתגלו ביום ל"ג בעומר</t>
  </si>
  <si>
    <t>שמו של התנא, שתלמידיו הפסיקו למות ביום זה במגיפה הקשה</t>
  </si>
  <si>
    <t>שמו הפרטי של חתן מגלה הסודות, שקיבל יותר תשובות לקושיות.</t>
  </si>
  <si>
    <t>זה היה הקול שיצא ממרומים, לאחר עוד י"ב חודשים. (2 מילים)</t>
  </si>
  <si>
    <t>כאשר נודע על מותו של אותו אדם, בא אליהו להודיע שמתאפשרת יציאתם</t>
  </si>
  <si>
    <t>תקנו שווקים תקנו גשרים תקנו מרחצאות. על מטרתם, חלוקות היו הדעות.</t>
  </si>
  <si>
    <t>אותם מונים כמעט חמשה, עד ליום הסתלקותו של התנא קדישא.</t>
  </si>
  <si>
    <t xml:space="preserve"> כאלו עשה רבי שמעון שבעים, זה מוזכר באחד הפיוטים. (כתיב חסר)</t>
  </si>
  <si>
    <t>אלעזר</t>
  </si>
  <si>
    <t>בר יוחאי</t>
  </si>
  <si>
    <t>גרים</t>
  </si>
  <si>
    <t>דמעות</t>
  </si>
  <si>
    <t>הדסים</t>
  </si>
  <si>
    <t>ואמרתם כה לחי</t>
  </si>
  <si>
    <t>זוהר</t>
  </si>
  <si>
    <t>חרוב</t>
  </si>
  <si>
    <t>טבריה</t>
  </si>
  <si>
    <t>יוחאי</t>
  </si>
  <si>
    <t>כוזא דמיא</t>
  </si>
  <si>
    <t>לביא</t>
  </si>
  <si>
    <t>מירון</t>
  </si>
  <si>
    <t>נשרף</t>
  </si>
  <si>
    <t>סודות</t>
  </si>
  <si>
    <t>עקיבא</t>
  </si>
  <si>
    <t>פנחס</t>
  </si>
  <si>
    <t>צאו ממערתכם</t>
  </si>
  <si>
    <t>קיסר</t>
  </si>
  <si>
    <t>רומאים</t>
  </si>
  <si>
    <t>שבועות</t>
  </si>
  <si>
    <t>תקונים</t>
  </si>
  <si>
    <t>פיוט ידוע לרבי שמעון בר יוחאי, אותו חיבר הבן איש חי</t>
  </si>
  <si>
    <t xml:space="preserve"> כאלו עשה רבי שמעון שבעים, זה מוזכר באחד הפיוטים.</t>
  </si>
  <si>
    <t>תיקונים</t>
  </si>
  <si>
    <t>שבועת</t>
  </si>
  <si>
    <t>שבעות</t>
  </si>
  <si>
    <t>פינחס</t>
  </si>
  <si>
    <t>מרון</t>
  </si>
  <si>
    <t>כד מים</t>
  </si>
  <si>
    <t>חרובים</t>
  </si>
  <si>
    <t>זהר</t>
  </si>
  <si>
    <t>מקורות / הסברים</t>
  </si>
  <si>
    <t>שבת דף ל"ג ע"ב</t>
  </si>
  <si>
    <t xml:space="preserve">בר יוחאי ישוב ליד מירון </t>
  </si>
  <si>
    <t>רש"י שבת ל"ג ע"ב</t>
  </si>
  <si>
    <t>פיוט זה חיברו הבן איש חי</t>
  </si>
  <si>
    <t xml:space="preserve">ספר הזוהר </t>
  </si>
  <si>
    <t>שבת דף ל"ד ע"א</t>
  </si>
  <si>
    <t>ספר "נחלת אבות"</t>
  </si>
  <si>
    <t>מלון לביא, רבי שמעון לביא</t>
  </si>
  <si>
    <t>מיר בקטן = מירון, 
כמו ילד קטן = ילדון</t>
  </si>
  <si>
    <t>סודות התורה התגלו ביום פטרית רשב"י</t>
  </si>
  <si>
    <t>רבי עקיבא היה רבו של רשב"י</t>
  </si>
  <si>
    <t>רבי פנחס בן יאיר, שבת ל"ג ע"ב</t>
  </si>
  <si>
    <t>שופרים כמעט חמשה שבועות עד ל"ג בעומר</t>
  </si>
  <si>
    <t>עשה שבעים תיקונים יקרים הם מפנינים...</t>
  </si>
  <si>
    <t>ל"ג בעומר</t>
  </si>
  <si>
    <t>עריכה: צבי גינצברג - להערות והארות ולקבלת כל החידונים למייל, שלחו אלינו מייל לכתובת: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</si>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</sst>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7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</font>
    <font>
      <b/>
      <sz val="14"/>
      <color rgb="FF002060"/>
      <name val="Calibri"/>
      <family val="2"/>
    </font>
    <font>
      <b/>
      <sz val="14"/>
      <color rgb="FFFFC000"/>
      <name val="Calibri"/>
      <family val="2"/>
    </font>
    <font>
      <b/>
      <sz val="16"/>
      <color theme="0"/>
      <name val="Calibri"/>
      <family val="2"/>
    </font>
    <font>
      <u/>
      <sz val="14"/>
      <color rgb="FFFFC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BFBFBF"/>
      </patternFill>
    </fill>
    <fill>
      <patternFill patternType="solid">
        <fgColor rgb="FFFFC000"/>
        <bgColor rgb="FFFFFF00"/>
      </patternFill>
    </fill>
    <fill>
      <patternFill patternType="solid">
        <fgColor rgb="FF002060"/>
        <bgColor rgb="FFBFBFB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13" fillId="0" borderId="1" xfId="0" applyNumberFormat="1" applyFont="1" applyFill="1" applyBorder="1" applyAlignment="1"/>
    <xf numFmtId="164" fontId="21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24" fillId="8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 wrapText="1" readingOrder="2"/>
    </xf>
    <xf numFmtId="0" fontId="18" fillId="0" borderId="1" xfId="0" applyFont="1" applyBorder="1" applyAlignment="1"/>
    <xf numFmtId="0" fontId="25" fillId="5" borderId="1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164" fontId="22" fillId="10" borderId="1" xfId="1" applyNumberFormat="1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21" fillId="8" borderId="1" xfId="1" applyFont="1" applyFill="1" applyBorder="1" applyAlignment="1">
      <alignment horizontal="center" vertical="center" wrapText="1" readingOrder="2"/>
    </xf>
    <xf numFmtId="164" fontId="28" fillId="5" borderId="1" xfId="1" applyNumberFormat="1" applyFont="1" applyFill="1" applyBorder="1" applyAlignment="1">
      <alignment horizontal="center" vertical="center" wrapText="1" readingOrder="2"/>
    </xf>
    <xf numFmtId="0" fontId="20" fillId="9" borderId="6" xfId="0" applyFont="1" applyFill="1" applyBorder="1" applyAlignment="1">
      <alignment horizontal="center" vertical="center" wrapText="1" readingOrder="2"/>
    </xf>
    <xf numFmtId="0" fontId="20" fillId="13" borderId="6" xfId="0" applyFont="1" applyFill="1" applyBorder="1" applyAlignment="1">
      <alignment horizontal="center" vertical="center" wrapText="1"/>
    </xf>
    <xf numFmtId="0" fontId="20" fillId="14" borderId="6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/>
    <xf numFmtId="0" fontId="13" fillId="0" borderId="1" xfId="0" applyFont="1" applyFill="1" applyBorder="1" applyAlignment="1"/>
    <xf numFmtId="0" fontId="15" fillId="0" borderId="1" xfId="0" applyFont="1" applyFill="1" applyBorder="1" applyAlignment="1">
      <alignment vertical="center" wrapText="1" readingOrder="2"/>
    </xf>
    <xf numFmtId="0" fontId="1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 readingOrder="2"/>
    </xf>
    <xf numFmtId="0" fontId="20" fillId="14" borderId="6" xfId="0" applyFont="1" applyFill="1" applyBorder="1" applyAlignment="1">
      <alignment horizontal="center" vertical="center" wrapText="1"/>
    </xf>
    <xf numFmtId="0" fontId="20" fillId="13" borderId="12" xfId="0" applyFont="1" applyFill="1" applyBorder="1" applyAlignment="1">
      <alignment horizontal="center" vertical="center" wrapText="1"/>
    </xf>
    <xf numFmtId="0" fontId="26" fillId="12" borderId="4" xfId="0" applyFont="1" applyFill="1" applyBorder="1" applyAlignment="1">
      <alignment horizontal="center" vertical="center" wrapText="1"/>
    </xf>
    <xf numFmtId="0" fontId="26" fillId="12" borderId="1" xfId="0" applyFont="1" applyFill="1" applyBorder="1" applyAlignment="1">
      <alignment horizontal="center" vertical="center" wrapText="1"/>
    </xf>
    <xf numFmtId="0" fontId="26" fillId="12" borderId="8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0" fontId="23" fillId="5" borderId="6" xfId="0" applyFont="1" applyFill="1" applyBorder="1"/>
    <xf numFmtId="0" fontId="20" fillId="13" borderId="10" xfId="0" applyFont="1" applyFill="1" applyBorder="1" applyAlignment="1">
      <alignment horizontal="center" vertical="center" wrapText="1"/>
    </xf>
    <xf numFmtId="0" fontId="20" fillId="13" borderId="5" xfId="0" applyFont="1" applyFill="1" applyBorder="1" applyAlignment="1">
      <alignment horizontal="center" vertical="center" wrapText="1"/>
    </xf>
    <xf numFmtId="0" fontId="20" fillId="13" borderId="9" xfId="0" applyFont="1" applyFill="1" applyBorder="1" applyAlignment="1">
      <alignment horizontal="center" vertical="center" wrapText="1"/>
    </xf>
    <xf numFmtId="49" fontId="30" fillId="0" borderId="1" xfId="0" applyNumberFormat="1" applyFont="1" applyFill="1" applyBorder="1" applyAlignment="1"/>
    <xf numFmtId="0" fontId="30" fillId="0" borderId="1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0" fillId="15" borderId="0" xfId="0" applyFont="1" applyFill="1" applyAlignment="1"/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20" fillId="13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wrapText="1"/>
    </xf>
    <xf numFmtId="0" fontId="19" fillId="0" borderId="15" xfId="0" applyFont="1" applyBorder="1" applyAlignment="1" applyProtection="1">
      <alignment horizontal="center" vertical="center" wrapText="1"/>
      <protection locked="0"/>
    </xf>
    <xf numFmtId="0" fontId="19" fillId="0" borderId="16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19" fillId="0" borderId="18" xfId="0" applyFont="1" applyBorder="1" applyAlignment="1" applyProtection="1">
      <alignment horizontal="center" vertical="center" wrapText="1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0" fontId="27" fillId="6" borderId="21" xfId="0" applyFont="1" applyFill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27" fillId="6" borderId="21" xfId="0" applyFont="1" applyFill="1" applyBorder="1" applyAlignment="1">
      <alignment horizontal="right" vertical="center" wrapText="1"/>
    </xf>
    <xf numFmtId="0" fontId="27" fillId="6" borderId="11" xfId="0" applyFont="1" applyFill="1" applyBorder="1" applyAlignment="1">
      <alignment horizontal="right" vertical="center" wrapText="1"/>
    </xf>
    <xf numFmtId="0" fontId="18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64" fontId="15" fillId="15" borderId="1" xfId="1" applyNumberFormat="1" applyFont="1" applyFill="1" applyBorder="1" applyAlignment="1">
      <alignment horizontal="center" vertical="center" wrapText="1" readingOrder="2"/>
    </xf>
    <xf numFmtId="164" fontId="22" fillId="15" borderId="1" xfId="1" applyNumberFormat="1" applyFont="1" applyFill="1" applyBorder="1" applyAlignment="1">
      <alignment horizontal="center" vertical="center" wrapText="1" readingOrder="2"/>
    </xf>
    <xf numFmtId="0" fontId="31" fillId="15" borderId="1" xfId="0" applyFont="1" applyFill="1" applyBorder="1" applyAlignment="1">
      <alignment horizontal="center" vertical="center" wrapText="1"/>
    </xf>
    <xf numFmtId="0" fontId="31" fillId="15" borderId="1" xfId="0" applyFont="1" applyFill="1" applyBorder="1" applyAlignment="1">
      <alignment horizontal="center" vertical="center" wrapText="1"/>
    </xf>
    <xf numFmtId="0" fontId="33" fillId="17" borderId="6" xfId="0" applyFont="1" applyFill="1" applyBorder="1" applyAlignment="1">
      <alignment horizontal="center" vertical="center" wrapText="1"/>
    </xf>
    <xf numFmtId="0" fontId="34" fillId="15" borderId="11" xfId="0" applyFont="1" applyFill="1" applyBorder="1" applyAlignment="1">
      <alignment horizontal="center" vertical="center" wrapText="1" readingOrder="2"/>
    </xf>
    <xf numFmtId="0" fontId="34" fillId="15" borderId="2" xfId="0" applyFont="1" applyFill="1" applyBorder="1" applyAlignment="1">
      <alignment horizontal="center" vertical="center" wrapText="1" readingOrder="2"/>
    </xf>
    <xf numFmtId="0" fontId="20" fillId="0" borderId="11" xfId="0" applyFont="1" applyBorder="1" applyAlignment="1">
      <alignment horizontal="center" vertical="center" wrapText="1" readingOrder="2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33" fillId="17" borderId="2" xfId="0" applyFont="1" applyFill="1" applyBorder="1" applyAlignment="1">
      <alignment horizontal="center" vertical="center" wrapText="1"/>
    </xf>
    <xf numFmtId="0" fontId="33" fillId="17" borderId="11" xfId="0" applyFont="1" applyFill="1" applyBorder="1" applyAlignment="1">
      <alignment horizontal="center" vertical="center" wrapText="1"/>
    </xf>
    <xf numFmtId="0" fontId="35" fillId="18" borderId="1" xfId="0" applyFont="1" applyFill="1" applyBorder="1" applyAlignment="1">
      <alignment horizontal="center" vertical="center" wrapText="1"/>
    </xf>
    <xf numFmtId="0" fontId="36" fillId="5" borderId="1" xfId="2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>
      <alignment vertical="center" wrapText="1" readingOrder="2"/>
    </xf>
    <xf numFmtId="49" fontId="2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3" fillId="0" borderId="1" xfId="0" applyNumberFormat="1" applyFont="1" applyFill="1" applyBorder="1" applyAlignment="1"/>
    <xf numFmtId="0" fontId="23" fillId="0" borderId="1" xfId="0" applyFont="1" applyFill="1" applyBorder="1" applyAlignment="1"/>
    <xf numFmtId="0" fontId="23" fillId="0" borderId="1" xfId="0" applyFont="1" applyFill="1" applyBorder="1" applyAlignment="1">
      <alignment wrapText="1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01"/>
  <sheetViews>
    <sheetView showGridLines="0" showRowColHeaders="0" rightToLeft="1" tabSelected="1" topLeftCell="C1" zoomScaleNormal="100" workbookViewId="0">
      <pane ySplit="7" topLeftCell="A8" activePane="bottomLeft" state="frozen"/>
      <selection activeCell="B1" sqref="B1"/>
      <selection pane="bottomLeft" activeCell="M9" sqref="M9:Q9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3" customWidth="1"/>
    <col min="6" max="6" width="2" style="23" customWidth="1"/>
    <col min="7" max="7" width="10.5" style="23" customWidth="1"/>
    <col min="8" max="8" width="2" style="23" customWidth="1"/>
    <col min="9" max="9" width="11.75" style="23" customWidth="1"/>
    <col min="10" max="10" width="9" style="25" customWidth="1"/>
    <col min="11" max="11" width="2" style="25" customWidth="1"/>
    <col min="12" max="12" width="8.875" style="56" customWidth="1"/>
    <col min="13" max="13" width="9.625" style="34" customWidth="1"/>
    <col min="14" max="14" width="2" style="34" customWidth="1"/>
    <col min="15" max="15" width="9.875" style="34" customWidth="1"/>
    <col min="16" max="16" width="8.5" style="34" customWidth="1"/>
    <col min="17" max="17" width="2" style="34" customWidth="1"/>
    <col min="18" max="18" width="12.625" style="34" customWidth="1"/>
    <col min="19" max="19" width="11.625" customWidth="1"/>
    <col min="20" max="20" width="4.75" customWidth="1"/>
    <col min="21" max="21" width="10.625" customWidth="1"/>
    <col min="22" max="22" width="24.2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87"/>
      <c r="D1" s="84"/>
      <c r="E1" s="84"/>
      <c r="F1" s="84"/>
      <c r="G1" s="84"/>
      <c r="H1" s="117" t="s">
        <v>112</v>
      </c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8" t="s">
        <v>113</v>
      </c>
      <c r="U1" s="118"/>
      <c r="V1" s="118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A2" s="86"/>
      <c r="B2" s="86"/>
      <c r="C2" s="86"/>
      <c r="D2" s="86"/>
      <c r="E2" s="102"/>
      <c r="F2" s="103"/>
      <c r="G2" s="103"/>
      <c r="H2" s="103"/>
      <c r="I2" s="103"/>
      <c r="J2" s="103"/>
      <c r="K2" s="103"/>
      <c r="L2" s="104"/>
      <c r="M2" s="103"/>
      <c r="N2" s="103"/>
      <c r="O2" s="103"/>
      <c r="P2" s="103"/>
      <c r="Q2" s="103"/>
      <c r="R2" s="103"/>
      <c r="S2" s="103"/>
      <c r="T2" s="103"/>
      <c r="U2" s="103"/>
      <c r="V2" s="105"/>
    </row>
    <row r="3" spans="1:45" s="9" customFormat="1" ht="5.25" customHeight="1" x14ac:dyDescent="0.2">
      <c r="E3" s="41"/>
      <c r="F3" s="42"/>
      <c r="G3" s="42"/>
      <c r="H3" s="42"/>
      <c r="I3" s="42"/>
      <c r="J3" s="42"/>
      <c r="K3" s="42"/>
      <c r="L3" s="52"/>
      <c r="M3" s="42"/>
      <c r="N3" s="42"/>
      <c r="O3" s="42"/>
      <c r="P3" s="42"/>
      <c r="Q3" s="42"/>
      <c r="R3" s="42"/>
      <c r="S3" s="42"/>
      <c r="T3" s="42"/>
      <c r="U3" s="42"/>
      <c r="V3" s="30"/>
    </row>
    <row r="4" spans="1:45" s="6" customFormat="1" ht="53.25" customHeight="1" x14ac:dyDescent="0.3">
      <c r="B4" s="25"/>
      <c r="C4" s="109" t="s">
        <v>39</v>
      </c>
      <c r="D4" s="109"/>
      <c r="E4" s="109"/>
      <c r="F4" s="83"/>
      <c r="G4" s="108" t="s">
        <v>111</v>
      </c>
      <c r="H4" s="48"/>
      <c r="I4" s="43" t="s">
        <v>33</v>
      </c>
      <c r="J4" s="49">
        <f>M4*10</f>
        <v>0</v>
      </c>
      <c r="K4" s="44"/>
      <c r="L4" s="45" t="s">
        <v>29</v>
      </c>
      <c r="M4" s="50">
        <f>COUNTIF(R9:R30,"תשובה נכונה! כל הכבוד!")</f>
        <v>0</v>
      </c>
      <c r="N4" s="44"/>
      <c r="O4" s="46" t="s">
        <v>30</v>
      </c>
      <c r="P4" s="51">
        <f>COUNTIF(R9:R30,"תשובה לא נכונה")</f>
        <v>0</v>
      </c>
      <c r="Q4" s="47"/>
      <c r="R4" s="106" t="s">
        <v>32</v>
      </c>
      <c r="S4" s="107">
        <f>COUNTIF(R9:R30,"עדיין לא הקלדתם תשובה")</f>
        <v>22</v>
      </c>
      <c r="T4" s="36"/>
      <c r="U4" s="59" t="s">
        <v>31</v>
      </c>
      <c r="V4" s="58">
        <f>J4/220</f>
        <v>0</v>
      </c>
      <c r="W4" s="25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5"/>
      <c r="B5" s="25"/>
      <c r="C5" s="25"/>
      <c r="D5" s="31"/>
      <c r="E5" s="31"/>
      <c r="F5" s="31"/>
      <c r="G5" s="31"/>
      <c r="H5" s="31"/>
      <c r="I5" s="25"/>
      <c r="J5" s="25"/>
      <c r="K5" s="25"/>
      <c r="L5" s="56"/>
      <c r="M5" s="37"/>
      <c r="N5" s="37"/>
      <c r="O5" s="37"/>
      <c r="P5" s="37"/>
      <c r="Q5" s="37"/>
      <c r="R5" s="37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9" customFormat="1" ht="3.75" hidden="1" customHeight="1" x14ac:dyDescent="0.25">
      <c r="E6" s="26"/>
      <c r="F6" s="26"/>
      <c r="G6" s="26"/>
      <c r="H6" s="26"/>
      <c r="I6" s="26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89"/>
      <c r="D7" s="90" t="s">
        <v>24</v>
      </c>
      <c r="E7" s="71"/>
      <c r="F7" s="71"/>
      <c r="G7" s="71"/>
      <c r="H7" s="71"/>
      <c r="I7" s="71"/>
      <c r="J7" s="71" t="s">
        <v>26</v>
      </c>
      <c r="K7" s="71"/>
      <c r="L7" s="61" t="s">
        <v>28</v>
      </c>
      <c r="M7" s="77" t="s">
        <v>34</v>
      </c>
      <c r="N7" s="78"/>
      <c r="O7" s="78"/>
      <c r="P7" s="78"/>
      <c r="Q7" s="79"/>
      <c r="R7" s="70" t="s">
        <v>22</v>
      </c>
      <c r="S7" s="70"/>
      <c r="T7" s="75" t="s">
        <v>23</v>
      </c>
      <c r="U7" s="76"/>
      <c r="V7" s="62" t="s">
        <v>96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88"/>
      <c r="D8" s="72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4"/>
      <c r="W8" s="32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2.5" customHeight="1" x14ac:dyDescent="0.3">
      <c r="A9" s="7"/>
      <c r="B9" s="7"/>
      <c r="C9" s="91"/>
      <c r="D9" s="98" t="s">
        <v>42</v>
      </c>
      <c r="E9" s="98"/>
      <c r="F9" s="98"/>
      <c r="G9" s="98"/>
      <c r="H9" s="98"/>
      <c r="I9" s="99"/>
      <c r="J9" s="115" t="s">
        <v>0</v>
      </c>
      <c r="K9" s="116"/>
      <c r="L9" s="85">
        <v>1</v>
      </c>
      <c r="M9" s="114"/>
      <c r="N9" s="114"/>
      <c r="O9" s="114"/>
      <c r="P9" s="114"/>
      <c r="Q9" s="114"/>
      <c r="R9" s="113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69"/>
      <c r="T9" s="112">
        <f>IF(M9="",0.001,IF(OR(M9=נתונים!B2,M9=נתונים!C2,M9=נתונים!D2,M9=נתונים!E2,M9=נתונים!F2),10,0))</f>
        <v>1E-3</v>
      </c>
      <c r="U9" s="111" t="str">
        <f>IF(M9="","0.001",IF(OR(M9=נתונים!B2,M9=נתונים!C2,M9=נתונים!D2,M9=נתונים!E2,M9=נתונים!F2),"נקודות",0))</f>
        <v>0.001</v>
      </c>
      <c r="V9" s="60" t="str">
        <f>IF(M9="","כתבו את התשובה",IF(OR(M9=נתונים!B2,M9=נתונים!C2,M9=נתונים!D2,M9=נתונים!E2,M9=נתונים!F2),נתונים!K2,"נסו שוב"))</f>
        <v>כתבו את התשובה</v>
      </c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2.5" customHeight="1" x14ac:dyDescent="0.3">
      <c r="A10" s="7"/>
      <c r="B10" s="7"/>
      <c r="C10" s="91"/>
      <c r="D10" s="98" t="s">
        <v>43</v>
      </c>
      <c r="E10" s="98" t="s">
        <v>43</v>
      </c>
      <c r="F10" s="98" t="s">
        <v>43</v>
      </c>
      <c r="G10" s="98" t="s">
        <v>43</v>
      </c>
      <c r="H10" s="98" t="s">
        <v>43</v>
      </c>
      <c r="I10" s="99" t="s">
        <v>43</v>
      </c>
      <c r="J10" s="110" t="s">
        <v>1</v>
      </c>
      <c r="K10" s="110"/>
      <c r="L10" s="53">
        <v>2</v>
      </c>
      <c r="M10" s="92"/>
      <c r="N10" s="93"/>
      <c r="O10" s="93"/>
      <c r="P10" s="93"/>
      <c r="Q10" s="94"/>
      <c r="R10" s="69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69"/>
      <c r="T10" s="112">
        <f>IF(M10="",0.001,IF(OR(M10=נתונים!B3,M10=נתונים!C3,M10=נתונים!D3,M10=נתונים!E3,M10=נתונים!F3),10,0))</f>
        <v>1E-3</v>
      </c>
      <c r="U10" s="111" t="str">
        <f>IF(M10="","0.001",IF(OR(M10=נתונים!B3,M10=נתונים!C3,M10=נתונים!D3,M10=נתונים!E3,M10=נתונים!F3),"נקודות",0))</f>
        <v>0.001</v>
      </c>
      <c r="V10" s="60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2.5" customHeight="1" x14ac:dyDescent="0.3">
      <c r="A11" s="7"/>
      <c r="B11" s="7"/>
      <c r="C11" s="91"/>
      <c r="D11" s="98" t="s">
        <v>44</v>
      </c>
      <c r="E11" s="98" t="s">
        <v>44</v>
      </c>
      <c r="F11" s="98" t="s">
        <v>44</v>
      </c>
      <c r="G11" s="98" t="s">
        <v>44</v>
      </c>
      <c r="H11" s="98" t="s">
        <v>44</v>
      </c>
      <c r="I11" s="99" t="s">
        <v>44</v>
      </c>
      <c r="J11" s="110" t="s">
        <v>2</v>
      </c>
      <c r="K11" s="110"/>
      <c r="L11" s="53">
        <v>1</v>
      </c>
      <c r="M11" s="92"/>
      <c r="N11" s="93"/>
      <c r="O11" s="93"/>
      <c r="P11" s="93"/>
      <c r="Q11" s="94"/>
      <c r="R11" s="69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69"/>
      <c r="T11" s="112">
        <f>IF(M11="",0.001,IF(OR(M11=נתונים!B4,M11=נתונים!C4,M11=נתונים!D4,M11=נתונים!E4,M11=נתונים!F4),10,0))</f>
        <v>1E-3</v>
      </c>
      <c r="U11" s="111" t="str">
        <f>IF(M11="","0.001",IF(OR(M11=נתונים!B4,M11=נתונים!C4,M11=נתונים!D4,M11=נתונים!E4,M11=נתונים!F4),"נקודות",0))</f>
        <v>0.001</v>
      </c>
      <c r="V11" s="60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2.5" customHeight="1" x14ac:dyDescent="0.3">
      <c r="A12" s="7"/>
      <c r="B12" s="7"/>
      <c r="C12" s="91"/>
      <c r="D12" s="100" t="s">
        <v>45</v>
      </c>
      <c r="E12" s="100" t="s">
        <v>45</v>
      </c>
      <c r="F12" s="100" t="s">
        <v>45</v>
      </c>
      <c r="G12" s="100" t="s">
        <v>45</v>
      </c>
      <c r="H12" s="100" t="s">
        <v>45</v>
      </c>
      <c r="I12" s="101" t="s">
        <v>45</v>
      </c>
      <c r="J12" s="110" t="s">
        <v>3</v>
      </c>
      <c r="K12" s="110"/>
      <c r="L12" s="53">
        <v>1</v>
      </c>
      <c r="M12" s="92"/>
      <c r="N12" s="93"/>
      <c r="O12" s="93"/>
      <c r="P12" s="93"/>
      <c r="Q12" s="94"/>
      <c r="R12" s="69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69"/>
      <c r="T12" s="112">
        <f>IF(M12="",0.001,IF(OR(M12=נתונים!B5,M12=נתונים!C5,M12=נתונים!D5,M12=נתונים!E5,M12=נתונים!F5),10,0))</f>
        <v>1E-3</v>
      </c>
      <c r="U12" s="111" t="str">
        <f>IF(M12="","0.001",IF(OR(M12=נתונים!B5,M12=נתונים!C5,M12=נתונים!D5,M12=נתונים!E5,M12=נתונים!F5),"נקודות",0))</f>
        <v>0.001</v>
      </c>
      <c r="V12" s="60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2.5" customHeight="1" x14ac:dyDescent="0.3">
      <c r="A13" s="7"/>
      <c r="B13" s="7"/>
      <c r="C13" s="91"/>
      <c r="D13" s="100" t="s">
        <v>46</v>
      </c>
      <c r="E13" s="100" t="s">
        <v>46</v>
      </c>
      <c r="F13" s="100" t="s">
        <v>46</v>
      </c>
      <c r="G13" s="100" t="s">
        <v>46</v>
      </c>
      <c r="H13" s="100" t="s">
        <v>46</v>
      </c>
      <c r="I13" s="101" t="s">
        <v>46</v>
      </c>
      <c r="J13" s="110" t="s">
        <v>4</v>
      </c>
      <c r="K13" s="110"/>
      <c r="L13" s="53">
        <v>1</v>
      </c>
      <c r="M13" s="92"/>
      <c r="N13" s="93"/>
      <c r="O13" s="93"/>
      <c r="P13" s="93"/>
      <c r="Q13" s="94"/>
      <c r="R13" s="69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69"/>
      <c r="T13" s="112">
        <f>IF(M13="",0.001,IF(OR(M13=נתונים!B6,M13=נתונים!C6,M13=נתונים!D6,M13=נתונים!E6,M13=נתונים!F6),10,0))</f>
        <v>1E-3</v>
      </c>
      <c r="U13" s="111" t="str">
        <f>IF(M13="","0.001",IF(OR(M13=נתונים!B6,M13=נתונים!C6,M13=נתונים!D6,M13=נתונים!E6,M13=נתונים!F6),"נקודות",0))</f>
        <v>0.001</v>
      </c>
      <c r="V13" s="60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2.5" customHeight="1" x14ac:dyDescent="0.3">
      <c r="A14" s="7"/>
      <c r="B14" s="7"/>
      <c r="C14" s="91"/>
      <c r="D14" s="100" t="s">
        <v>86</v>
      </c>
      <c r="E14" s="100" t="s">
        <v>47</v>
      </c>
      <c r="F14" s="100" t="s">
        <v>47</v>
      </c>
      <c r="G14" s="100" t="s">
        <v>47</v>
      </c>
      <c r="H14" s="100" t="s">
        <v>47</v>
      </c>
      <c r="I14" s="101" t="s">
        <v>47</v>
      </c>
      <c r="J14" s="110" t="s">
        <v>5</v>
      </c>
      <c r="K14" s="110"/>
      <c r="L14" s="53">
        <v>3</v>
      </c>
      <c r="M14" s="92"/>
      <c r="N14" s="93"/>
      <c r="O14" s="93"/>
      <c r="P14" s="93"/>
      <c r="Q14" s="94"/>
      <c r="R14" s="69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69"/>
      <c r="T14" s="112">
        <f>IF(M14="",0.001,IF(OR(M14=נתונים!B7,M14=נתונים!C7,M14=נתונים!D7,M14=נתונים!E7,M14=נתונים!F7),10,0))</f>
        <v>1E-3</v>
      </c>
      <c r="U14" s="111" t="str">
        <f>IF(M14="","0.001",IF(OR(M14=נתונים!B7,M14=נתונים!C7,M14=נתונים!D7,M14=נתונים!E7,M14=נתונים!F7),"נקודות",0))</f>
        <v>0.001</v>
      </c>
      <c r="V14" s="60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2.5" customHeight="1" x14ac:dyDescent="0.3">
      <c r="A15" s="7"/>
      <c r="B15" s="7"/>
      <c r="C15" s="91"/>
      <c r="D15" s="100" t="s">
        <v>48</v>
      </c>
      <c r="E15" s="100" t="s">
        <v>48</v>
      </c>
      <c r="F15" s="100" t="s">
        <v>48</v>
      </c>
      <c r="G15" s="100" t="s">
        <v>48</v>
      </c>
      <c r="H15" s="100" t="s">
        <v>48</v>
      </c>
      <c r="I15" s="101" t="s">
        <v>48</v>
      </c>
      <c r="J15" s="110" t="s">
        <v>6</v>
      </c>
      <c r="K15" s="110"/>
      <c r="L15" s="53">
        <v>1</v>
      </c>
      <c r="M15" s="92"/>
      <c r="N15" s="93"/>
      <c r="O15" s="93"/>
      <c r="P15" s="93"/>
      <c r="Q15" s="94"/>
      <c r="R15" s="69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69"/>
      <c r="T15" s="112">
        <f>IF(M15="",0.001,IF(OR(M15=נתונים!B8,M15=נתונים!C8,M15=נתונים!D8,M15=נתונים!E8,M15=נתונים!F8),10,0))</f>
        <v>1E-3</v>
      </c>
      <c r="U15" s="111" t="str">
        <f>IF(M15="","0.001",IF(OR(M15=נתונים!B8,M15=נתונים!C8,M15=נתונים!D8,M15=נתונים!E8,M15=נתונים!F8),"נקודות",0))</f>
        <v>0.001</v>
      </c>
      <c r="V15" s="60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2.5" customHeight="1" x14ac:dyDescent="0.3">
      <c r="A16" s="7"/>
      <c r="B16" s="7"/>
      <c r="C16" s="91"/>
      <c r="D16" s="100" t="s">
        <v>49</v>
      </c>
      <c r="E16" s="100" t="s">
        <v>49</v>
      </c>
      <c r="F16" s="100" t="s">
        <v>49</v>
      </c>
      <c r="G16" s="100" t="s">
        <v>49</v>
      </c>
      <c r="H16" s="100" t="s">
        <v>49</v>
      </c>
      <c r="I16" s="101" t="s">
        <v>49</v>
      </c>
      <c r="J16" s="110" t="s">
        <v>7</v>
      </c>
      <c r="K16" s="110"/>
      <c r="L16" s="53">
        <v>1</v>
      </c>
      <c r="M16" s="92"/>
      <c r="N16" s="93"/>
      <c r="O16" s="93"/>
      <c r="P16" s="93"/>
      <c r="Q16" s="94"/>
      <c r="R16" s="69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69"/>
      <c r="T16" s="112">
        <f>IF(M16="",0.001,IF(OR(M16=נתונים!B9,M16=נתונים!C9,M16=נתונים!D9,M16=נתונים!E9,M16=נתונים!F9),10,0))</f>
        <v>1E-3</v>
      </c>
      <c r="U16" s="111" t="str">
        <f>IF(M16="","0.001",IF(OR(M16=נתונים!B9,M16=נתונים!C9,M16=נתונים!D9,M16=נתונים!E9,M16=נתונים!F9),"נקודות",0))</f>
        <v>0.001</v>
      </c>
      <c r="V16" s="60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2.5" customHeight="1" x14ac:dyDescent="0.3">
      <c r="A17" s="7"/>
      <c r="B17" s="7"/>
      <c r="C17" s="91"/>
      <c r="D17" s="100" t="s">
        <v>50</v>
      </c>
      <c r="E17" s="100" t="s">
        <v>50</v>
      </c>
      <c r="F17" s="100" t="s">
        <v>50</v>
      </c>
      <c r="G17" s="100" t="s">
        <v>50</v>
      </c>
      <c r="H17" s="100" t="s">
        <v>50</v>
      </c>
      <c r="I17" s="101" t="s">
        <v>50</v>
      </c>
      <c r="J17" s="110" t="s">
        <v>8</v>
      </c>
      <c r="K17" s="110"/>
      <c r="L17" s="53">
        <v>1</v>
      </c>
      <c r="M17" s="92"/>
      <c r="N17" s="93"/>
      <c r="O17" s="93"/>
      <c r="P17" s="93"/>
      <c r="Q17" s="94"/>
      <c r="R17" s="69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69"/>
      <c r="T17" s="112">
        <f>IF(M17="",0.001,IF(OR(M17=נתונים!B10,M17=נתונים!C10,M17=נתונים!D10,M17=נתונים!E10,M17=נתונים!F10),10,0))</f>
        <v>1E-3</v>
      </c>
      <c r="U17" s="111" t="str">
        <f>IF(M17="","0.001",IF(OR(M17=נתונים!B10,M17=נתונים!C10,M17=נתונים!D10,M17=נתונים!E10,M17=נתונים!F10),"נקודות",0))</f>
        <v>0.001</v>
      </c>
      <c r="V17" s="60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2.5" customHeight="1" x14ac:dyDescent="0.3">
      <c r="A18" s="7"/>
      <c r="B18" s="7"/>
      <c r="C18" s="91"/>
      <c r="D18" s="100" t="s">
        <v>51</v>
      </c>
      <c r="E18" s="100" t="s">
        <v>51</v>
      </c>
      <c r="F18" s="100" t="s">
        <v>51</v>
      </c>
      <c r="G18" s="100" t="s">
        <v>51</v>
      </c>
      <c r="H18" s="100" t="s">
        <v>51</v>
      </c>
      <c r="I18" s="101" t="s">
        <v>51</v>
      </c>
      <c r="J18" s="110" t="s">
        <v>9</v>
      </c>
      <c r="K18" s="110"/>
      <c r="L18" s="53">
        <v>1</v>
      </c>
      <c r="M18" s="92"/>
      <c r="N18" s="93"/>
      <c r="O18" s="93"/>
      <c r="P18" s="93"/>
      <c r="Q18" s="94"/>
      <c r="R18" s="69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69"/>
      <c r="T18" s="112">
        <f>IF(M18="",0.001,IF(OR(M18=נתונים!B11,M18=נתונים!C11,M18=נתונים!D11,M18=נתונים!E11,M18=נתונים!F11),10,0))</f>
        <v>1E-3</v>
      </c>
      <c r="U18" s="111" t="str">
        <f>IF(M18="","0.001",IF(OR(M18=נתונים!B11,M18=נתונים!C11,M18=נתונים!D11,M18=נתונים!E11,M18=נתונים!F11),"נקודות",0))</f>
        <v>0.001</v>
      </c>
      <c r="V18" s="60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2.5" customHeight="1" x14ac:dyDescent="0.3">
      <c r="A19" s="7"/>
      <c r="B19" s="7"/>
      <c r="C19" s="91"/>
      <c r="D19" s="100" t="s">
        <v>52</v>
      </c>
      <c r="E19" s="100" t="s">
        <v>52</v>
      </c>
      <c r="F19" s="100" t="s">
        <v>52</v>
      </c>
      <c r="G19" s="100" t="s">
        <v>52</v>
      </c>
      <c r="H19" s="100" t="s">
        <v>52</v>
      </c>
      <c r="I19" s="101" t="s">
        <v>52</v>
      </c>
      <c r="J19" s="110" t="s">
        <v>10</v>
      </c>
      <c r="K19" s="110"/>
      <c r="L19" s="53">
        <v>2</v>
      </c>
      <c r="M19" s="92"/>
      <c r="N19" s="93"/>
      <c r="O19" s="93"/>
      <c r="P19" s="93"/>
      <c r="Q19" s="94"/>
      <c r="R19" s="69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69"/>
      <c r="T19" s="112">
        <f>IF(M19="",0.001,IF(OR(M19=נתונים!B12,M19=נתונים!C12,M19=נתונים!D12,M19=נתונים!E12,M19=נתונים!F12),10,0))</f>
        <v>1E-3</v>
      </c>
      <c r="U19" s="111" t="str">
        <f>IF(M19="","0.001",IF(OR(M19=נתונים!B12,M19=נתונים!C12,M19=נתונים!D12,M19=נתונים!E12,M19=נתונים!F12),"נקודות",0))</f>
        <v>0.001</v>
      </c>
      <c r="V19" s="60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2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2.5" customHeight="1" x14ac:dyDescent="0.3">
      <c r="A20" s="7"/>
      <c r="B20" s="7"/>
      <c r="C20" s="91"/>
      <c r="D20" s="100" t="s">
        <v>53</v>
      </c>
      <c r="E20" s="100" t="s">
        <v>53</v>
      </c>
      <c r="F20" s="100" t="s">
        <v>53</v>
      </c>
      <c r="G20" s="100" t="s">
        <v>53</v>
      </c>
      <c r="H20" s="100" t="s">
        <v>53</v>
      </c>
      <c r="I20" s="101" t="s">
        <v>53</v>
      </c>
      <c r="J20" s="110" t="s">
        <v>11</v>
      </c>
      <c r="K20" s="110"/>
      <c r="L20" s="53">
        <v>1</v>
      </c>
      <c r="M20" s="92"/>
      <c r="N20" s="93"/>
      <c r="O20" s="93"/>
      <c r="P20" s="93"/>
      <c r="Q20" s="94"/>
      <c r="R20" s="69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69"/>
      <c r="T20" s="112">
        <f>IF(M20="",0.001,IF(OR(M20=נתונים!B13,M20=נתונים!C13,M20=נתונים!D13,M20=נתונים!E13,M20=נתונים!F13),10,0))</f>
        <v>1E-3</v>
      </c>
      <c r="U20" s="111" t="str">
        <f>IF(M20="","0.001",IF(OR(M20=נתונים!B13,M20=נתונים!C13,M20=נתונים!D13,M20=נתונים!E13,M20=נתונים!F13),"נקודות",0))</f>
        <v>0.001</v>
      </c>
      <c r="V20" s="60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2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2.5" customHeight="1" x14ac:dyDescent="0.3">
      <c r="A21" s="7"/>
      <c r="B21" s="7"/>
      <c r="C21" s="91"/>
      <c r="D21" s="100" t="s">
        <v>54</v>
      </c>
      <c r="E21" s="100" t="s">
        <v>54</v>
      </c>
      <c r="F21" s="100" t="s">
        <v>54</v>
      </c>
      <c r="G21" s="100" t="s">
        <v>54</v>
      </c>
      <c r="H21" s="100" t="s">
        <v>54</v>
      </c>
      <c r="I21" s="101" t="s">
        <v>54</v>
      </c>
      <c r="J21" s="110" t="s">
        <v>12</v>
      </c>
      <c r="K21" s="110"/>
      <c r="L21" s="53">
        <v>1</v>
      </c>
      <c r="M21" s="92"/>
      <c r="N21" s="93"/>
      <c r="O21" s="93"/>
      <c r="P21" s="93"/>
      <c r="Q21" s="94"/>
      <c r="R21" s="69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69"/>
      <c r="T21" s="112">
        <f>IF(M21="",0.001,IF(OR(M21=נתונים!B14,M21=נתונים!C14,M21=נתונים!D14,M21=נתונים!E14,M21=נתונים!F14),10,0))</f>
        <v>1E-3</v>
      </c>
      <c r="U21" s="111" t="str">
        <f>IF(M21="","0.001",IF(OR(M21=נתונים!B14,M21=נתונים!C14,M21=נתונים!D14,M21=נתונים!E14,M21=נתונים!F14),"נקודות",0))</f>
        <v>0.001</v>
      </c>
      <c r="V21" s="60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2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2.5" customHeight="1" x14ac:dyDescent="0.3">
      <c r="A22" s="7"/>
      <c r="B22" s="7"/>
      <c r="C22" s="91"/>
      <c r="D22" s="100" t="s">
        <v>55</v>
      </c>
      <c r="E22" s="100" t="s">
        <v>55</v>
      </c>
      <c r="F22" s="100" t="s">
        <v>55</v>
      </c>
      <c r="G22" s="100" t="s">
        <v>55</v>
      </c>
      <c r="H22" s="100" t="s">
        <v>55</v>
      </c>
      <c r="I22" s="101" t="s">
        <v>55</v>
      </c>
      <c r="J22" s="110" t="s">
        <v>13</v>
      </c>
      <c r="K22" s="110"/>
      <c r="L22" s="53">
        <v>1</v>
      </c>
      <c r="M22" s="92"/>
      <c r="N22" s="93"/>
      <c r="O22" s="93"/>
      <c r="P22" s="93"/>
      <c r="Q22" s="94"/>
      <c r="R22" s="69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69"/>
      <c r="T22" s="112">
        <f>IF(M22="",0.001,IF(OR(M22=נתונים!B15,M22=נתונים!C15,M22=נתונים!D15,M22=נתונים!E15,M22=נתונים!F15),10,0))</f>
        <v>1E-3</v>
      </c>
      <c r="U22" s="111" t="str">
        <f>IF(M22="","0.001",IF(OR(M22=נתונים!B15,M22=נתונים!C15,M22=נתונים!D15,M22=נתונים!E15,M22=נתונים!F15),"נקודות",0))</f>
        <v>0.001</v>
      </c>
      <c r="V22" s="60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2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2.5" customHeight="1" x14ac:dyDescent="0.3">
      <c r="A23" s="7"/>
      <c r="B23" s="7"/>
      <c r="C23" s="91"/>
      <c r="D23" s="100" t="s">
        <v>56</v>
      </c>
      <c r="E23" s="100" t="s">
        <v>56</v>
      </c>
      <c r="F23" s="100" t="s">
        <v>56</v>
      </c>
      <c r="G23" s="100" t="s">
        <v>56</v>
      </c>
      <c r="H23" s="100" t="s">
        <v>56</v>
      </c>
      <c r="I23" s="101" t="s">
        <v>56</v>
      </c>
      <c r="J23" s="110" t="s">
        <v>14</v>
      </c>
      <c r="K23" s="110"/>
      <c r="L23" s="53">
        <v>1</v>
      </c>
      <c r="M23" s="92"/>
      <c r="N23" s="93"/>
      <c r="O23" s="93"/>
      <c r="P23" s="93"/>
      <c r="Q23" s="94"/>
      <c r="R23" s="69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69"/>
      <c r="T23" s="112">
        <f>IF(M23="",0.001,IF(OR(M23=נתונים!B16,M23=נתונים!C16,M23=נתונים!D16,M23=נתונים!E16,M23=נתונים!F16),10,0))</f>
        <v>1E-3</v>
      </c>
      <c r="U23" s="111" t="str">
        <f>IF(M23="","0.001",IF(OR(M23=נתונים!B16,M23=נתונים!C16,M23=נתונים!D16,M23=נתונים!E16,M23=נתונים!F16),"נקודות",0))</f>
        <v>0.001</v>
      </c>
      <c r="V23" s="60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2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2.5" customHeight="1" x14ac:dyDescent="0.3">
      <c r="A24" s="7"/>
      <c r="B24" s="7"/>
      <c r="C24" s="91"/>
      <c r="D24" s="100" t="s">
        <v>57</v>
      </c>
      <c r="E24" s="100" t="s">
        <v>57</v>
      </c>
      <c r="F24" s="100" t="s">
        <v>57</v>
      </c>
      <c r="G24" s="100" t="s">
        <v>57</v>
      </c>
      <c r="H24" s="100" t="s">
        <v>57</v>
      </c>
      <c r="I24" s="101" t="s">
        <v>57</v>
      </c>
      <c r="J24" s="110" t="s">
        <v>15</v>
      </c>
      <c r="K24" s="110"/>
      <c r="L24" s="53">
        <v>1</v>
      </c>
      <c r="M24" s="92"/>
      <c r="N24" s="93"/>
      <c r="O24" s="93"/>
      <c r="P24" s="93"/>
      <c r="Q24" s="94"/>
      <c r="R24" s="69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69"/>
      <c r="T24" s="112">
        <f>IF(M24="",0.001,IF(OR(M24=נתונים!B17,M24=נתונים!C17,M24=נתונים!D17,M24=נתונים!E17,M24=נתונים!F17),10,0))</f>
        <v>1E-3</v>
      </c>
      <c r="U24" s="111" t="str">
        <f>IF(M24="","0.001",IF(OR(M24=נתונים!B17,M24=נתונים!C17,M24=נתונים!D17,M24=נתונים!E17,M24=נתונים!F17),"נקודות",0))</f>
        <v>0.001</v>
      </c>
      <c r="V24" s="60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2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2.5" customHeight="1" x14ac:dyDescent="0.3">
      <c r="A25" s="7"/>
      <c r="B25" s="7"/>
      <c r="C25" s="91"/>
      <c r="D25" s="100" t="s">
        <v>58</v>
      </c>
      <c r="E25" s="100" t="s">
        <v>58</v>
      </c>
      <c r="F25" s="100" t="s">
        <v>58</v>
      </c>
      <c r="G25" s="100" t="s">
        <v>58</v>
      </c>
      <c r="H25" s="100" t="s">
        <v>58</v>
      </c>
      <c r="I25" s="101" t="s">
        <v>58</v>
      </c>
      <c r="J25" s="110" t="s">
        <v>16</v>
      </c>
      <c r="K25" s="110"/>
      <c r="L25" s="53">
        <v>1</v>
      </c>
      <c r="M25" s="92"/>
      <c r="N25" s="93"/>
      <c r="O25" s="93"/>
      <c r="P25" s="93"/>
      <c r="Q25" s="94"/>
      <c r="R25" s="69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69"/>
      <c r="T25" s="112">
        <f>IF(M25="",0.001,IF(OR(M25=נתונים!B18,M25=נתונים!C18,M25=נתונים!D18,M25=נתונים!E18,M25=נתונים!F18),10,0))</f>
        <v>1E-3</v>
      </c>
      <c r="U25" s="111" t="str">
        <f>IF(M25="","0.001",IF(OR(M25=נתונים!B18,M25=נתונים!C18,M25=נתונים!D18,M25=נתונים!E18,M25=נתונים!F18),"נקודות",0))</f>
        <v>0.001</v>
      </c>
      <c r="V25" s="60" t="str">
        <f>IF(M25="","כתבו את התשובה",IF(OR(M25=נתונים!B18,M25=נתונים!C18,M25=נתונים!D18,M25=נתונים!E18,M25=נתונים!F18),נתונים!K18,"נסו שוב"))</f>
        <v>כתבו את התשובה</v>
      </c>
      <c r="W25" s="32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2.5" customHeight="1" x14ac:dyDescent="0.3">
      <c r="A26" s="7"/>
      <c r="B26" s="7"/>
      <c r="C26" s="91"/>
      <c r="D26" s="100" t="s">
        <v>59</v>
      </c>
      <c r="E26" s="100" t="s">
        <v>59</v>
      </c>
      <c r="F26" s="100" t="s">
        <v>59</v>
      </c>
      <c r="G26" s="100" t="s">
        <v>59</v>
      </c>
      <c r="H26" s="100" t="s">
        <v>59</v>
      </c>
      <c r="I26" s="101" t="s">
        <v>59</v>
      </c>
      <c r="J26" s="110" t="s">
        <v>17</v>
      </c>
      <c r="K26" s="110"/>
      <c r="L26" s="53">
        <v>2</v>
      </c>
      <c r="M26" s="92"/>
      <c r="N26" s="93"/>
      <c r="O26" s="93"/>
      <c r="P26" s="93"/>
      <c r="Q26" s="94"/>
      <c r="R26" s="69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69"/>
      <c r="T26" s="112">
        <f>IF(M26="",0.001,IF(OR(M26=נתונים!B19,M26=נתונים!C19,M26=נתונים!D19,M26=נתונים!E19,M26=נתונים!F19),10,0))</f>
        <v>1E-3</v>
      </c>
      <c r="U26" s="111" t="str">
        <f>IF(M26="","0.001",IF(OR(M26=נתונים!B19,M26=נתונים!C19,M26=נתונים!D19,M26=נתונים!E19,M26=נתונים!F19),"נקודות",0))</f>
        <v>0.001</v>
      </c>
      <c r="V26" s="60" t="str">
        <f>IF(M26="","כתבו את התשובה",IF(OR(M26=נתונים!B19,M26=נתונים!C19,M26=נתונים!D19,M26=נתונים!E19,M26=נתונים!F19),נתונים!K19,"נסו שוב"))</f>
        <v>כתבו את התשובה</v>
      </c>
      <c r="W26" s="32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2.5" customHeight="1" x14ac:dyDescent="0.3">
      <c r="A27" s="7"/>
      <c r="B27" s="7"/>
      <c r="C27" s="91"/>
      <c r="D27" s="100" t="s">
        <v>60</v>
      </c>
      <c r="E27" s="100" t="s">
        <v>60</v>
      </c>
      <c r="F27" s="100" t="s">
        <v>60</v>
      </c>
      <c r="G27" s="100" t="s">
        <v>60</v>
      </c>
      <c r="H27" s="100" t="s">
        <v>60</v>
      </c>
      <c r="I27" s="101" t="s">
        <v>60</v>
      </c>
      <c r="J27" s="110" t="s">
        <v>18</v>
      </c>
      <c r="K27" s="110"/>
      <c r="L27" s="53">
        <v>1</v>
      </c>
      <c r="M27" s="92"/>
      <c r="N27" s="93"/>
      <c r="O27" s="93"/>
      <c r="P27" s="93"/>
      <c r="Q27" s="94"/>
      <c r="R27" s="69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69"/>
      <c r="T27" s="112">
        <f>IF(M27="",0.001,IF(OR(M27=נתונים!B20,M27=נתונים!C20,M27=נתונים!D20,M27=נתונים!E20,M27=נתונים!F20),10,0))</f>
        <v>1E-3</v>
      </c>
      <c r="U27" s="111" t="str">
        <f>IF(M27="","0.001",IF(OR(M27=נתונים!B20,M27=נתונים!C20,M27=נתונים!D20,M27=נתונים!E20,M27=נתונים!F20),"נקודות",0))</f>
        <v>0.001</v>
      </c>
      <c r="V27" s="60" t="str">
        <f>IF(M27="","כתבו את התשובה",IF(OR(M27=נתונים!B20,M27=נתונים!C20,M27=נתונים!D20,M27=נתונים!E20,M27=נתונים!F20),נתונים!K20,"נסו שוב"))</f>
        <v>כתבו את התשובה</v>
      </c>
      <c r="W27" s="32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2.5" customHeight="1" x14ac:dyDescent="0.3">
      <c r="A28" s="7"/>
      <c r="B28" s="7"/>
      <c r="C28" s="91"/>
      <c r="D28" s="100" t="s">
        <v>61</v>
      </c>
      <c r="E28" s="100" t="s">
        <v>61</v>
      </c>
      <c r="F28" s="100" t="s">
        <v>61</v>
      </c>
      <c r="G28" s="100" t="s">
        <v>61</v>
      </c>
      <c r="H28" s="100" t="s">
        <v>61</v>
      </c>
      <c r="I28" s="101" t="s">
        <v>61</v>
      </c>
      <c r="J28" s="110" t="s">
        <v>19</v>
      </c>
      <c r="K28" s="110"/>
      <c r="L28" s="53">
        <v>1</v>
      </c>
      <c r="M28" s="92"/>
      <c r="N28" s="93"/>
      <c r="O28" s="93"/>
      <c r="P28" s="93"/>
      <c r="Q28" s="94"/>
      <c r="R28" s="69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69"/>
      <c r="T28" s="112">
        <f>IF(M28="",0.001,IF(OR(M28=נתונים!B21,M28=נתונים!C21,M28=נתונים!D21,M28=נתונים!E21,M28=נתונים!F21),10,0))</f>
        <v>1E-3</v>
      </c>
      <c r="U28" s="111" t="str">
        <f>IF(M28="","0.001",IF(OR(M28=נתונים!B21,M28=נתונים!C21,M28=נתונים!D21,M28=נתונים!E21,M28=נתונים!F21),"נקודות",0))</f>
        <v>0.001</v>
      </c>
      <c r="V28" s="60" t="str">
        <f>IF(M28="","כתבו את התשובה",IF(OR(M28=נתונים!B21,M28=נתונים!C21,M28=נתונים!D21,M28=נתונים!E21,M28=נתונים!F21),נתונים!K21,"נסו שוב"))</f>
        <v>כתבו את התשובה</v>
      </c>
      <c r="W28" s="3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2.5" customHeight="1" x14ac:dyDescent="0.3">
      <c r="A29" s="7"/>
      <c r="B29" s="7"/>
      <c r="C29" s="91"/>
      <c r="D29" s="100" t="s">
        <v>62</v>
      </c>
      <c r="E29" s="100" t="s">
        <v>62</v>
      </c>
      <c r="F29" s="100" t="s">
        <v>62</v>
      </c>
      <c r="G29" s="100" t="s">
        <v>62</v>
      </c>
      <c r="H29" s="100" t="s">
        <v>62</v>
      </c>
      <c r="I29" s="101" t="s">
        <v>62</v>
      </c>
      <c r="J29" s="110" t="s">
        <v>20</v>
      </c>
      <c r="K29" s="110"/>
      <c r="L29" s="53">
        <v>1</v>
      </c>
      <c r="M29" s="92"/>
      <c r="N29" s="93"/>
      <c r="O29" s="93"/>
      <c r="P29" s="93"/>
      <c r="Q29" s="94"/>
      <c r="R29" s="69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69"/>
      <c r="T29" s="112">
        <f>IF(M29="",0.001,IF(OR(M29=נתונים!B22,M29=נתונים!C22,M29=נתונים!D22,M29=נתונים!E22,M29=נתונים!F22),10,0))</f>
        <v>1E-3</v>
      </c>
      <c r="U29" s="111" t="str">
        <f>IF(M29="","0.001",IF(OR(M29=נתונים!B22,M29=נתונים!C22,M29=נתונים!D22,M29=נתונים!E22,M29=נתונים!F22),"נקודות",0))</f>
        <v>0.001</v>
      </c>
      <c r="V29" s="60" t="str">
        <f>IF(M29="","כתבו את התשובה",IF(OR(M29=נתונים!B22,M29=נתונים!C22,M29=נתונים!D22,M29=נתונים!E22,M29=נתונים!F22),נתונים!K22,"נסו שוב"))</f>
        <v>כתבו את התשובה</v>
      </c>
      <c r="W29" s="32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2.5" customHeight="1" x14ac:dyDescent="0.3">
      <c r="A30" s="7"/>
      <c r="B30" s="7"/>
      <c r="C30" s="91"/>
      <c r="D30" s="100" t="s">
        <v>87</v>
      </c>
      <c r="E30" s="100" t="s">
        <v>63</v>
      </c>
      <c r="F30" s="100" t="s">
        <v>63</v>
      </c>
      <c r="G30" s="100" t="s">
        <v>63</v>
      </c>
      <c r="H30" s="100" t="s">
        <v>63</v>
      </c>
      <c r="I30" s="101" t="s">
        <v>63</v>
      </c>
      <c r="J30" s="110" t="s">
        <v>21</v>
      </c>
      <c r="K30" s="110"/>
      <c r="L30" s="53">
        <v>1</v>
      </c>
      <c r="M30" s="95"/>
      <c r="N30" s="96"/>
      <c r="O30" s="96"/>
      <c r="P30" s="96"/>
      <c r="Q30" s="97"/>
      <c r="R30" s="69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69"/>
      <c r="T30" s="112">
        <f>IF(M30="",0.001,IF(OR(M30=נתונים!B23,M30=נתונים!C23,M30=נתונים!D23,M30=נתונים!E23,M30=נתונים!F23),10,0))</f>
        <v>1E-3</v>
      </c>
      <c r="U30" s="111" t="str">
        <f>IF(M30="","0.001",IF(OR(M30=נתונים!B23,M30=נתונים!C23,M30=נתונים!D23,M30=נתונים!E23,M30=נתונים!F23),"נקודות",0))</f>
        <v>0.001</v>
      </c>
      <c r="V30" s="60" t="str">
        <f>IF(M30="","כתבו את התשובה",IF(OR(M30=נתונים!B23,M30=נתונים!C23,M30=נתונים!D23,M30=נתונים!E23,M30=נתונים!F23),נתונים!K23,"נסו שוב"))</f>
        <v>כתבו את התשובה</v>
      </c>
      <c r="W30" s="32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2"/>
      <c r="F31" s="22"/>
      <c r="G31" s="22"/>
      <c r="H31" s="22"/>
      <c r="I31" s="22"/>
      <c r="J31" s="19"/>
      <c r="K31" s="19"/>
      <c r="L31" s="54"/>
      <c r="M31" s="27"/>
      <c r="N31" s="27"/>
      <c r="O31" s="27"/>
      <c r="P31" s="27"/>
      <c r="Q31" s="27"/>
      <c r="R31" s="27"/>
      <c r="S31" s="33"/>
      <c r="T31" s="20"/>
      <c r="U31" s="21"/>
      <c r="V31" s="33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66"/>
      <c r="F32" s="66"/>
      <c r="G32" s="66"/>
      <c r="H32" s="66"/>
      <c r="I32" s="66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28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29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8"/>
      <c r="N233" s="38"/>
      <c r="O233" s="38"/>
      <c r="P233" s="38"/>
      <c r="Q233" s="38"/>
      <c r="R233" s="38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8"/>
      <c r="N234" s="38"/>
      <c r="O234" s="38"/>
      <c r="P234" s="38"/>
      <c r="Q234" s="38"/>
      <c r="R234" s="38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8"/>
      <c r="N235" s="38"/>
      <c r="O235" s="38"/>
      <c r="P235" s="38"/>
      <c r="Q235" s="38"/>
      <c r="R235" s="38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8"/>
      <c r="N236" s="38"/>
      <c r="O236" s="38"/>
      <c r="P236" s="38"/>
      <c r="Q236" s="38"/>
      <c r="R236" s="38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8"/>
      <c r="N237" s="38"/>
      <c r="O237" s="38"/>
      <c r="P237" s="38"/>
      <c r="Q237" s="38"/>
      <c r="R237" s="38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8"/>
      <c r="N238" s="38"/>
      <c r="O238" s="38"/>
      <c r="P238" s="38"/>
      <c r="Q238" s="38"/>
      <c r="R238" s="38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8"/>
      <c r="N239" s="38"/>
      <c r="O239" s="38"/>
      <c r="P239" s="38"/>
      <c r="Q239" s="38"/>
      <c r="R239" s="38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8"/>
      <c r="N240" s="38"/>
      <c r="O240" s="38"/>
      <c r="P240" s="38"/>
      <c r="Q240" s="38"/>
      <c r="R240" s="38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8"/>
      <c r="N241" s="38"/>
      <c r="O241" s="38"/>
      <c r="P241" s="38"/>
      <c r="Q241" s="38"/>
      <c r="R241" s="38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8"/>
      <c r="N242" s="38"/>
      <c r="O242" s="38"/>
      <c r="P242" s="38"/>
      <c r="Q242" s="38"/>
      <c r="R242" s="38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8"/>
      <c r="N243" s="38"/>
      <c r="O243" s="38"/>
      <c r="P243" s="38"/>
      <c r="Q243" s="38"/>
      <c r="R243" s="38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8"/>
      <c r="N244" s="38"/>
      <c r="O244" s="38"/>
      <c r="P244" s="38"/>
      <c r="Q244" s="38"/>
      <c r="R244" s="38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8"/>
      <c r="N245" s="38"/>
      <c r="O245" s="38"/>
      <c r="P245" s="38"/>
      <c r="Q245" s="38"/>
      <c r="R245" s="38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8"/>
      <c r="N246" s="38"/>
      <c r="O246" s="38"/>
      <c r="P246" s="38"/>
      <c r="Q246" s="38"/>
      <c r="R246" s="38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8"/>
      <c r="N247" s="38"/>
      <c r="O247" s="38"/>
      <c r="P247" s="38"/>
      <c r="Q247" s="38"/>
      <c r="R247" s="38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8"/>
      <c r="N248" s="38"/>
      <c r="O248" s="38"/>
      <c r="P248" s="38"/>
      <c r="Q248" s="38"/>
      <c r="R248" s="38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8"/>
      <c r="N249" s="38"/>
      <c r="O249" s="38"/>
      <c r="P249" s="38"/>
      <c r="Q249" s="38"/>
      <c r="R249" s="38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8"/>
      <c r="N250" s="38"/>
      <c r="O250" s="38"/>
      <c r="P250" s="38"/>
      <c r="Q250" s="38"/>
      <c r="R250" s="38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8"/>
      <c r="N251" s="38"/>
      <c r="O251" s="38"/>
      <c r="P251" s="38"/>
      <c r="Q251" s="38"/>
      <c r="R251" s="38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8"/>
      <c r="N252" s="38"/>
      <c r="O252" s="38"/>
      <c r="P252" s="38"/>
      <c r="Q252" s="38"/>
      <c r="R252" s="38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8"/>
      <c r="N253" s="38"/>
      <c r="O253" s="38"/>
      <c r="P253" s="38"/>
      <c r="Q253" s="38"/>
      <c r="R253" s="38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8"/>
      <c r="N254" s="38"/>
      <c r="O254" s="38"/>
      <c r="P254" s="38"/>
      <c r="Q254" s="38"/>
      <c r="R254" s="38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8"/>
      <c r="N255" s="38"/>
      <c r="O255" s="38"/>
      <c r="P255" s="38"/>
      <c r="Q255" s="38"/>
      <c r="R255" s="38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8"/>
      <c r="N256" s="38"/>
      <c r="O256" s="38"/>
      <c r="P256" s="38"/>
      <c r="Q256" s="38"/>
      <c r="R256" s="38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8"/>
      <c r="N257" s="38"/>
      <c r="O257" s="38"/>
      <c r="P257" s="38"/>
      <c r="Q257" s="38"/>
      <c r="R257" s="38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8"/>
      <c r="N258" s="38"/>
      <c r="O258" s="38"/>
      <c r="P258" s="38"/>
      <c r="Q258" s="38"/>
      <c r="R258" s="38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8"/>
      <c r="N259" s="38"/>
      <c r="O259" s="38"/>
      <c r="P259" s="38"/>
      <c r="Q259" s="38"/>
      <c r="R259" s="38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8"/>
      <c r="N260" s="38"/>
      <c r="O260" s="38"/>
      <c r="P260" s="38"/>
      <c r="Q260" s="38"/>
      <c r="R260" s="38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8"/>
      <c r="N261" s="38"/>
      <c r="O261" s="38"/>
      <c r="P261" s="38"/>
      <c r="Q261" s="38"/>
      <c r="R261" s="38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8"/>
      <c r="N262" s="38"/>
      <c r="O262" s="38"/>
      <c r="P262" s="38"/>
      <c r="Q262" s="38"/>
      <c r="R262" s="38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8"/>
      <c r="N263" s="38"/>
      <c r="O263" s="38"/>
      <c r="P263" s="38"/>
      <c r="Q263" s="38"/>
      <c r="R263" s="38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8"/>
      <c r="N264" s="38"/>
      <c r="O264" s="38"/>
      <c r="P264" s="38"/>
      <c r="Q264" s="38"/>
      <c r="R264" s="38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8"/>
      <c r="N265" s="38"/>
      <c r="O265" s="38"/>
      <c r="P265" s="38"/>
      <c r="Q265" s="38"/>
      <c r="R265" s="38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8"/>
      <c r="N266" s="38"/>
      <c r="O266" s="38"/>
      <c r="P266" s="38"/>
      <c r="Q266" s="38"/>
      <c r="R266" s="38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8"/>
      <c r="N267" s="38"/>
      <c r="O267" s="38"/>
      <c r="P267" s="38"/>
      <c r="Q267" s="38"/>
      <c r="R267" s="38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8"/>
      <c r="N268" s="38"/>
      <c r="O268" s="38"/>
      <c r="P268" s="38"/>
      <c r="Q268" s="38"/>
      <c r="R268" s="38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8"/>
      <c r="N269" s="38"/>
      <c r="O269" s="38"/>
      <c r="P269" s="38"/>
      <c r="Q269" s="38"/>
      <c r="R269" s="38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8"/>
      <c r="N270" s="38"/>
      <c r="O270" s="38"/>
      <c r="P270" s="38"/>
      <c r="Q270" s="38"/>
      <c r="R270" s="38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8"/>
      <c r="N271" s="38"/>
      <c r="O271" s="38"/>
      <c r="P271" s="38"/>
      <c r="Q271" s="38"/>
      <c r="R271" s="38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8"/>
      <c r="N272" s="38"/>
      <c r="O272" s="38"/>
      <c r="P272" s="38"/>
      <c r="Q272" s="38"/>
      <c r="R272" s="38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8"/>
      <c r="N273" s="38"/>
      <c r="O273" s="38"/>
      <c r="P273" s="38"/>
      <c r="Q273" s="38"/>
      <c r="R273" s="38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8"/>
      <c r="N274" s="38"/>
      <c r="O274" s="38"/>
      <c r="P274" s="38"/>
      <c r="Q274" s="38"/>
      <c r="R274" s="38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8"/>
      <c r="N275" s="38"/>
      <c r="O275" s="38"/>
      <c r="P275" s="38"/>
      <c r="Q275" s="38"/>
      <c r="R275" s="38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8"/>
      <c r="N276" s="38"/>
      <c r="O276" s="38"/>
      <c r="P276" s="38"/>
      <c r="Q276" s="38"/>
      <c r="R276" s="38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8"/>
      <c r="N277" s="38"/>
      <c r="O277" s="38"/>
      <c r="P277" s="38"/>
      <c r="Q277" s="38"/>
      <c r="R277" s="38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8"/>
      <c r="N278" s="38"/>
      <c r="O278" s="38"/>
      <c r="P278" s="38"/>
      <c r="Q278" s="38"/>
      <c r="R278" s="38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8"/>
      <c r="N279" s="38"/>
      <c r="O279" s="38"/>
      <c r="P279" s="38"/>
      <c r="Q279" s="38"/>
      <c r="R279" s="38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8"/>
      <c r="N280" s="38"/>
      <c r="O280" s="38"/>
      <c r="P280" s="38"/>
      <c r="Q280" s="38"/>
      <c r="R280" s="38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8"/>
      <c r="N281" s="38"/>
      <c r="O281" s="38"/>
      <c r="P281" s="38"/>
      <c r="Q281" s="38"/>
      <c r="R281" s="38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8"/>
      <c r="N282" s="38"/>
      <c r="O282" s="38"/>
      <c r="P282" s="38"/>
      <c r="Q282" s="38"/>
      <c r="R282" s="38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8"/>
      <c r="N283" s="38"/>
      <c r="O283" s="38"/>
      <c r="P283" s="38"/>
      <c r="Q283" s="38"/>
      <c r="R283" s="38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8"/>
      <c r="N284" s="38"/>
      <c r="O284" s="38"/>
      <c r="P284" s="38"/>
      <c r="Q284" s="38"/>
      <c r="R284" s="38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8"/>
      <c r="N285" s="38"/>
      <c r="O285" s="38"/>
      <c r="P285" s="38"/>
      <c r="Q285" s="38"/>
      <c r="R285" s="38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8"/>
      <c r="N286" s="38"/>
      <c r="O286" s="38"/>
      <c r="P286" s="38"/>
      <c r="Q286" s="38"/>
      <c r="R286" s="38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8"/>
      <c r="N287" s="38"/>
      <c r="O287" s="38"/>
      <c r="P287" s="38"/>
      <c r="Q287" s="38"/>
      <c r="R287" s="38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8"/>
      <c r="N288" s="38"/>
      <c r="O288" s="38"/>
      <c r="P288" s="38"/>
      <c r="Q288" s="38"/>
      <c r="R288" s="38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8"/>
      <c r="N289" s="38"/>
      <c r="O289" s="38"/>
      <c r="P289" s="38"/>
      <c r="Q289" s="38"/>
      <c r="R289" s="38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8"/>
      <c r="N290" s="38"/>
      <c r="O290" s="38"/>
      <c r="P290" s="38"/>
      <c r="Q290" s="38"/>
      <c r="R290" s="38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8"/>
      <c r="N291" s="38"/>
      <c r="O291" s="38"/>
      <c r="P291" s="38"/>
      <c r="Q291" s="38"/>
      <c r="R291" s="38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57"/>
      <c r="M292" s="39"/>
      <c r="N292" s="39"/>
      <c r="O292" s="39"/>
      <c r="P292" s="39"/>
      <c r="Q292" s="39"/>
      <c r="R292" s="39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57"/>
      <c r="M293" s="39"/>
      <c r="N293" s="39"/>
      <c r="O293" s="39"/>
      <c r="P293" s="39"/>
      <c r="Q293" s="39"/>
      <c r="R293" s="39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57"/>
      <c r="M294" s="39"/>
      <c r="N294" s="39"/>
      <c r="O294" s="39"/>
      <c r="P294" s="39"/>
      <c r="Q294" s="39"/>
      <c r="R294" s="39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57"/>
      <c r="M295" s="39"/>
      <c r="N295" s="39"/>
      <c r="O295" s="39"/>
      <c r="P295" s="39"/>
      <c r="Q295" s="39"/>
      <c r="R295" s="39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57"/>
      <c r="M296" s="39"/>
      <c r="N296" s="39"/>
      <c r="O296" s="39"/>
      <c r="P296" s="39"/>
      <c r="Q296" s="39"/>
      <c r="R296" s="39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57"/>
      <c r="M297" s="39"/>
      <c r="N297" s="39"/>
      <c r="O297" s="39"/>
      <c r="P297" s="39"/>
      <c r="Q297" s="39"/>
      <c r="R297" s="39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57"/>
      <c r="M298" s="39"/>
      <c r="N298" s="39"/>
      <c r="O298" s="39"/>
      <c r="P298" s="39"/>
      <c r="Q298" s="39"/>
      <c r="R298" s="39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57"/>
      <c r="M299" s="39"/>
      <c r="N299" s="39"/>
      <c r="O299" s="39"/>
      <c r="P299" s="39"/>
      <c r="Q299" s="39"/>
      <c r="R299" s="39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57"/>
      <c r="M300" s="39"/>
      <c r="N300" s="39"/>
      <c r="O300" s="39"/>
      <c r="P300" s="39"/>
      <c r="Q300" s="39"/>
      <c r="R300" s="39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57"/>
      <c r="M301" s="39"/>
      <c r="N301" s="39"/>
      <c r="O301" s="39"/>
      <c r="P301" s="39"/>
      <c r="Q301" s="39"/>
      <c r="R301" s="39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57"/>
      <c r="M302" s="39"/>
      <c r="N302" s="39"/>
      <c r="O302" s="39"/>
      <c r="P302" s="39"/>
      <c r="Q302" s="39"/>
      <c r="R302" s="39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57"/>
      <c r="M303" s="39"/>
      <c r="N303" s="39"/>
      <c r="O303" s="39"/>
      <c r="P303" s="39"/>
      <c r="Q303" s="39"/>
      <c r="R303" s="39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57"/>
      <c r="M304" s="39"/>
      <c r="N304" s="39"/>
      <c r="O304" s="39"/>
      <c r="P304" s="39"/>
      <c r="Q304" s="39"/>
      <c r="R304" s="39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57"/>
      <c r="M305" s="39"/>
      <c r="N305" s="39"/>
      <c r="O305" s="39"/>
      <c r="P305" s="39"/>
      <c r="Q305" s="39"/>
      <c r="R305" s="39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57"/>
      <c r="M306" s="39"/>
      <c r="N306" s="39"/>
      <c r="O306" s="39"/>
      <c r="P306" s="39"/>
      <c r="Q306" s="39"/>
      <c r="R306" s="39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57"/>
      <c r="M307" s="39"/>
      <c r="N307" s="39"/>
      <c r="O307" s="39"/>
      <c r="P307" s="39"/>
      <c r="Q307" s="39"/>
      <c r="R307" s="39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57"/>
      <c r="M308" s="39"/>
      <c r="N308" s="39"/>
      <c r="O308" s="39"/>
      <c r="P308" s="39"/>
      <c r="Q308" s="39"/>
      <c r="R308" s="39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57"/>
      <c r="M309" s="39"/>
      <c r="N309" s="39"/>
      <c r="O309" s="39"/>
      <c r="P309" s="39"/>
      <c r="Q309" s="39"/>
      <c r="R309" s="39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57"/>
      <c r="M310" s="39"/>
      <c r="N310" s="39"/>
      <c r="O310" s="39"/>
      <c r="P310" s="39"/>
      <c r="Q310" s="39"/>
      <c r="R310" s="39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57"/>
      <c r="M311" s="39"/>
      <c r="N311" s="39"/>
      <c r="O311" s="39"/>
      <c r="P311" s="39"/>
      <c r="Q311" s="39"/>
      <c r="R311" s="39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57"/>
      <c r="M312" s="39"/>
      <c r="N312" s="39"/>
      <c r="O312" s="39"/>
      <c r="P312" s="39"/>
      <c r="Q312" s="39"/>
      <c r="R312" s="39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57"/>
      <c r="M313" s="39"/>
      <c r="N313" s="39"/>
      <c r="O313" s="39"/>
      <c r="P313" s="39"/>
      <c r="Q313" s="39"/>
      <c r="R313" s="39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57"/>
      <c r="M314" s="39"/>
      <c r="N314" s="39"/>
      <c r="O314" s="39"/>
      <c r="P314" s="39"/>
      <c r="Q314" s="39"/>
      <c r="R314" s="39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57"/>
      <c r="M315" s="39"/>
      <c r="N315" s="39"/>
      <c r="O315" s="39"/>
      <c r="P315" s="39"/>
      <c r="Q315" s="39"/>
      <c r="R315" s="39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57"/>
      <c r="M316" s="39"/>
      <c r="N316" s="39"/>
      <c r="O316" s="39"/>
      <c r="P316" s="39"/>
      <c r="Q316" s="39"/>
      <c r="R316" s="39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57"/>
      <c r="M317" s="39"/>
      <c r="N317" s="39"/>
      <c r="O317" s="39"/>
      <c r="P317" s="39"/>
      <c r="Q317" s="39"/>
      <c r="R317" s="39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57"/>
      <c r="M318" s="39"/>
      <c r="N318" s="39"/>
      <c r="O318" s="39"/>
      <c r="P318" s="39"/>
      <c r="Q318" s="39"/>
      <c r="R318" s="39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57"/>
      <c r="M319" s="39"/>
      <c r="N319" s="39"/>
      <c r="O319" s="39"/>
      <c r="P319" s="39"/>
      <c r="Q319" s="39"/>
      <c r="R319" s="39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57"/>
      <c r="M320" s="39"/>
      <c r="N320" s="39"/>
      <c r="O320" s="39"/>
      <c r="P320" s="39"/>
      <c r="Q320" s="39"/>
      <c r="R320" s="39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57"/>
      <c r="M321" s="39"/>
      <c r="N321" s="39"/>
      <c r="O321" s="39"/>
      <c r="P321" s="39"/>
      <c r="Q321" s="39"/>
      <c r="R321" s="39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57"/>
      <c r="M322" s="39"/>
      <c r="N322" s="39"/>
      <c r="O322" s="39"/>
      <c r="P322" s="39"/>
      <c r="Q322" s="39"/>
      <c r="R322" s="39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57"/>
      <c r="M323" s="39"/>
      <c r="N323" s="39"/>
      <c r="O323" s="39"/>
      <c r="P323" s="39"/>
      <c r="Q323" s="39"/>
      <c r="R323" s="39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57"/>
      <c r="M324" s="39"/>
      <c r="N324" s="39"/>
      <c r="O324" s="39"/>
      <c r="P324" s="39"/>
      <c r="Q324" s="39"/>
      <c r="R324" s="39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57"/>
      <c r="M325" s="39"/>
      <c r="N325" s="39"/>
      <c r="O325" s="39"/>
      <c r="P325" s="39"/>
      <c r="Q325" s="39"/>
      <c r="R325" s="39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57"/>
      <c r="M326" s="39"/>
      <c r="N326" s="39"/>
      <c r="O326" s="39"/>
      <c r="P326" s="39"/>
      <c r="Q326" s="39"/>
      <c r="R326" s="39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57"/>
      <c r="M327" s="39"/>
      <c r="N327" s="39"/>
      <c r="O327" s="39"/>
      <c r="P327" s="39"/>
      <c r="Q327" s="39"/>
      <c r="R327" s="39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57"/>
      <c r="M328" s="39"/>
      <c r="N328" s="39"/>
      <c r="O328" s="39"/>
      <c r="P328" s="39"/>
      <c r="Q328" s="39"/>
      <c r="R328" s="39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57"/>
      <c r="M329" s="39"/>
      <c r="N329" s="39"/>
      <c r="O329" s="39"/>
      <c r="P329" s="39"/>
      <c r="Q329" s="39"/>
      <c r="R329" s="39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57"/>
      <c r="M330" s="39"/>
      <c r="N330" s="39"/>
      <c r="O330" s="39"/>
      <c r="P330" s="39"/>
      <c r="Q330" s="39"/>
      <c r="R330" s="39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57"/>
      <c r="M331" s="39"/>
      <c r="N331" s="39"/>
      <c r="O331" s="39"/>
      <c r="P331" s="39"/>
      <c r="Q331" s="39"/>
      <c r="R331" s="39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57"/>
      <c r="M332" s="39"/>
      <c r="N332" s="39"/>
      <c r="O332" s="39"/>
      <c r="P332" s="39"/>
      <c r="Q332" s="39"/>
      <c r="R332" s="39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57"/>
      <c r="M333" s="39"/>
      <c r="N333" s="39"/>
      <c r="O333" s="39"/>
      <c r="P333" s="39"/>
      <c r="Q333" s="39"/>
      <c r="R333" s="39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57"/>
      <c r="M334" s="39"/>
      <c r="N334" s="39"/>
      <c r="O334" s="39"/>
      <c r="P334" s="39"/>
      <c r="Q334" s="39"/>
      <c r="R334" s="39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57"/>
      <c r="M335" s="39"/>
      <c r="N335" s="39"/>
      <c r="O335" s="39"/>
      <c r="P335" s="39"/>
      <c r="Q335" s="39"/>
      <c r="R335" s="39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57"/>
      <c r="M336" s="39"/>
      <c r="N336" s="39"/>
      <c r="O336" s="39"/>
      <c r="P336" s="39"/>
      <c r="Q336" s="39"/>
      <c r="R336" s="39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57"/>
      <c r="M337" s="39"/>
      <c r="N337" s="39"/>
      <c r="O337" s="39"/>
      <c r="P337" s="39"/>
      <c r="Q337" s="39"/>
      <c r="R337" s="39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57"/>
      <c r="M338" s="39"/>
      <c r="N338" s="39"/>
      <c r="O338" s="39"/>
      <c r="P338" s="39"/>
      <c r="Q338" s="39"/>
      <c r="R338" s="39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57"/>
      <c r="M339" s="39"/>
      <c r="N339" s="39"/>
      <c r="O339" s="39"/>
      <c r="P339" s="39"/>
      <c r="Q339" s="39"/>
      <c r="R339" s="39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57"/>
      <c r="M340" s="39"/>
      <c r="N340" s="39"/>
      <c r="O340" s="39"/>
      <c r="P340" s="39"/>
      <c r="Q340" s="39"/>
      <c r="R340" s="39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4"/>
      <c r="K341" s="24"/>
      <c r="L341" s="55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4"/>
      <c r="K342" s="24"/>
      <c r="L342" s="55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4"/>
      <c r="K343" s="24"/>
      <c r="L343" s="55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4"/>
      <c r="K344" s="24"/>
      <c r="L344" s="55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4"/>
      <c r="K345" s="24"/>
      <c r="L345" s="55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4"/>
      <c r="K346" s="24"/>
      <c r="L346" s="55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4"/>
      <c r="K347" s="24"/>
      <c r="L347" s="55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4"/>
      <c r="K348" s="24"/>
      <c r="L348" s="55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4"/>
      <c r="K349" s="24"/>
      <c r="L349" s="55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4"/>
      <c r="K350" s="24"/>
      <c r="L350" s="55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4"/>
      <c r="K351" s="24"/>
      <c r="L351" s="55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4"/>
      <c r="K352" s="24"/>
      <c r="L352" s="55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55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55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55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55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55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55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55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55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55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55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55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55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55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55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55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55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55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55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55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55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55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55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55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55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55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55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55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55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55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55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55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55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55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55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55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55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55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55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55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55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55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55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55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55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55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55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55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55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55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55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55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55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55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55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55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55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55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55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55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55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55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55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55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55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55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55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55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55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55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55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55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55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55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55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55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55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55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55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55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55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55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55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55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55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55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55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55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55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55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55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55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55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55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55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55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55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55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55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55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55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55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55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55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55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55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55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55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55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55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55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55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55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55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55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55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55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55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55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55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55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55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55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55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55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55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55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55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55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55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55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55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55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55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55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55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55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55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55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55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55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55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55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55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55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55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55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55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55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55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55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55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55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55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55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55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55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55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55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55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55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55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55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55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55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55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55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55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55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55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55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55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55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55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55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55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55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55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55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55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55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55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55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55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55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55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55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55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55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55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55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55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55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55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55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55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55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55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55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55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55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55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55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55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55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55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55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55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55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55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55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55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55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55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55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55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55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55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55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55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55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55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55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55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55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55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55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55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55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55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55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55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55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55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55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55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55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55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55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55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55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55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55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55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55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55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55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55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55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55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55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55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55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55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55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55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55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55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55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55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55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55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55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55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55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55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55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55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55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55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55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55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55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55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55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55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55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55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55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55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55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55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55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55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55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55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55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55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55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55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55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55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55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55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55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55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55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55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55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55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55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55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55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55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55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55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55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55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55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55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55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55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55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55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55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55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55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55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55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55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55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55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55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55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55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55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55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55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55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55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55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55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55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55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55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55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55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55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55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55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55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55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55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55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55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55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55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55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55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55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55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55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55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55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55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55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55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55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55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55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55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55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55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55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55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55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55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55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55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55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55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55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55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55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55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55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55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55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55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55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55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55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55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55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55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55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55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55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55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55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55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55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55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55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55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55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55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55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55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55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55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55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55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55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55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55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55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55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55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55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55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55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55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55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55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55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55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55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55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55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55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55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55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55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55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55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55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55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55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55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55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55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55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55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55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55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55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55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55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55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55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55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55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55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55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55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55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55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55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55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55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55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55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55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55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55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55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55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55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55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55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55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55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55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55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55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55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55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55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55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55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55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55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55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55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55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55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55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55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55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55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55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55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55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55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55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55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55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55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55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55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55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55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55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55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55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55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55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55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55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55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55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55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55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55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55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55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55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55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55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55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55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55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55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55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55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55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55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55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55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55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55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55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55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55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55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55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55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55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55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55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55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55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55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55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55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55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55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55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55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55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55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55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55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55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55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55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55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55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55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55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55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55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55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55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55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55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55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55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55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55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55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55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55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55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55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55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55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55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55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55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55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55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55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55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55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55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55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55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55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55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55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55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55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55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55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55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55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55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55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55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55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55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55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55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55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55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55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55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55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55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55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55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55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55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55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55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55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55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55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55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55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55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55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55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55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55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55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55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55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55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55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55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55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55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55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55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55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55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55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55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55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55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55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55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55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55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55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4"/>
      <c r="K990" s="24"/>
      <c r="L990" s="55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4"/>
      <c r="K991" s="24"/>
      <c r="L991" s="55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4"/>
      <c r="K992" s="24"/>
      <c r="L992" s="55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4"/>
      <c r="K993" s="24"/>
      <c r="L993" s="55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4"/>
      <c r="K994" s="24"/>
      <c r="L994" s="55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4"/>
      <c r="K995" s="24"/>
      <c r="L995" s="55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4"/>
      <c r="K996" s="24"/>
      <c r="L996" s="55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4"/>
      <c r="K997" s="24"/>
      <c r="L997" s="55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4"/>
      <c r="K998" s="24"/>
      <c r="L998" s="55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4"/>
      <c r="K999" s="24"/>
      <c r="L999" s="55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4"/>
      <c r="K1000" s="24"/>
      <c r="L1000" s="55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4"/>
      <c r="K1001" s="24"/>
      <c r="L1001" s="55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password="CA8C" sheet="1" objects="1" scenarios="1" selectLockedCells="1"/>
  <mergeCells count="100">
    <mergeCell ref="C4:E4"/>
    <mergeCell ref="R17:S17"/>
    <mergeCell ref="R18:S18"/>
    <mergeCell ref="R19:S19"/>
    <mergeCell ref="D30:I30"/>
    <mergeCell ref="M7:Q7"/>
    <mergeCell ref="M9:Q9"/>
    <mergeCell ref="M10:Q10"/>
    <mergeCell ref="M11:Q11"/>
    <mergeCell ref="R30:S30"/>
    <mergeCell ref="R27:S27"/>
    <mergeCell ref="R28:S28"/>
    <mergeCell ref="R29:S29"/>
    <mergeCell ref="M29:Q29"/>
    <mergeCell ref="M16:Q16"/>
    <mergeCell ref="M17:Q17"/>
    <mergeCell ref="M18:Q18"/>
    <mergeCell ref="R15:S15"/>
    <mergeCell ref="R16:S16"/>
    <mergeCell ref="M12:Q12"/>
    <mergeCell ref="M13:Q13"/>
    <mergeCell ref="M14:Q14"/>
    <mergeCell ref="M15:Q15"/>
    <mergeCell ref="R25:S25"/>
    <mergeCell ref="R26:S26"/>
    <mergeCell ref="R20:S20"/>
    <mergeCell ref="R21:S21"/>
    <mergeCell ref="R22:S22"/>
    <mergeCell ref="R23:S23"/>
    <mergeCell ref="R24:S24"/>
    <mergeCell ref="M19:Q19"/>
    <mergeCell ref="M20:Q20"/>
    <mergeCell ref="D29:I29"/>
    <mergeCell ref="D16:I16"/>
    <mergeCell ref="D17:I17"/>
    <mergeCell ref="D18:I18"/>
    <mergeCell ref="D19:I19"/>
    <mergeCell ref="D20:I20"/>
    <mergeCell ref="M21:Q21"/>
    <mergeCell ref="D25:I25"/>
    <mergeCell ref="D26:I26"/>
    <mergeCell ref="D27:I27"/>
    <mergeCell ref="D28:I28"/>
    <mergeCell ref="M24:Q24"/>
    <mergeCell ref="M25:Q25"/>
    <mergeCell ref="M26:Q26"/>
    <mergeCell ref="M27:Q27"/>
    <mergeCell ref="M28:Q28"/>
    <mergeCell ref="J26:K26"/>
    <mergeCell ref="J27:K27"/>
    <mergeCell ref="J28:K28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D11:I11"/>
    <mergeCell ref="D12:I12"/>
    <mergeCell ref="D13:I13"/>
    <mergeCell ref="D14:I14"/>
    <mergeCell ref="D15:I15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</mergeCells>
  <conditionalFormatting sqref="S31 R9:R30">
    <cfRule type="containsText" dxfId="18" priority="49" operator="containsText" text="תשובה לא נכונה">
      <formula>NOT(ISERROR(SEARCH("תשובה לא נכונה",R9)))</formula>
    </cfRule>
  </conditionalFormatting>
  <conditionalFormatting sqref="S31 R9:R30">
    <cfRule type="containsText" dxfId="17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16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15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4" priority="53" operator="equal">
      <formula>"עדיין לא הקלדתם תשובה"</formula>
    </cfRule>
  </conditionalFormatting>
  <conditionalFormatting sqref="V31">
    <cfRule type="containsText" dxfId="13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2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1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0" priority="26">
      <formula>"$Q$9=תשובה נכונה! כל הכבוד!"</formula>
    </cfRule>
  </conditionalFormatting>
  <conditionalFormatting sqref="T9:T11">
    <cfRule type="cellIs" dxfId="9" priority="13" operator="equal">
      <formula>0</formula>
    </cfRule>
  </conditionalFormatting>
  <conditionalFormatting sqref="T9:T11">
    <cfRule type="containsText" dxfId="8" priority="14" stopIfTrue="1" operator="containsText" text="10">
      <formula>NOT(ISERROR(SEARCH("10",T9)))</formula>
    </cfRule>
  </conditionalFormatting>
  <conditionalFormatting sqref="U9:U11">
    <cfRule type="cellIs" dxfId="7" priority="9" operator="equal">
      <formula>0</formula>
    </cfRule>
  </conditionalFormatting>
  <conditionalFormatting sqref="U9:U11">
    <cfRule type="containsText" dxfId="6" priority="10" stopIfTrue="1" operator="containsText" text="נקודות">
      <formula>NOT(ISERROR(SEARCH("נקודות",U9)))</formula>
    </cfRule>
  </conditionalFormatting>
  <conditionalFormatting sqref="T12:T30">
    <cfRule type="cellIs" dxfId="5" priority="5" operator="equal">
      <formula>0</formula>
    </cfRule>
  </conditionalFormatting>
  <conditionalFormatting sqref="T12:T30">
    <cfRule type="containsText" dxfId="4" priority="6" stopIfTrue="1" operator="containsText" text="10">
      <formula>NOT(ISERROR(SEARCH("10",T12)))</formula>
    </cfRule>
  </conditionalFormatting>
  <conditionalFormatting sqref="U12:U30">
    <cfRule type="cellIs" dxfId="3" priority="3" operator="equal">
      <formula>0</formula>
    </cfRule>
  </conditionalFormatting>
  <conditionalFormatting sqref="U12:U30">
    <cfRule type="containsText" dxfId="2" priority="4" stopIfTrue="1" operator="containsText" text="נקודות">
      <formula>NOT(ISERROR(SEARCH("נקודות",U12)))</formula>
    </cfRule>
  </conditionalFormatting>
  <conditionalFormatting sqref="V9:V30">
    <cfRule type="containsText" dxfId="0" priority="2" operator="containsText" text="כתבו את התשובה">
      <formula>NOT(ISERROR(SEARCH("כתבו את התשובה",V9)))</formula>
    </cfRule>
  </conditionalFormatting>
  <conditionalFormatting sqref="V9:V30">
    <cfRule type="containsText" dxfId="1" priority="1" operator="containsText" text="נסו שוב">
      <formula>NOT(ISERROR(SEARCH("נסו שוב",V9)))</formula>
    </cfRule>
  </conditionalFormatting>
  <hyperlinks>
    <hyperlink ref="T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26"/>
  <sheetViews>
    <sheetView rightToLeft="1" workbookViewId="0">
      <pane xSplit="1" topLeftCell="B1" activePane="topRight" state="frozen"/>
      <selection pane="topRight" activeCell="D4" sqref="D4"/>
    </sheetView>
  </sheetViews>
  <sheetFormatPr defaultColWidth="12.625" defaultRowHeight="15" customHeight="1" x14ac:dyDescent="0.2"/>
  <cols>
    <col min="1" max="1" width="5.875" style="35" customWidth="1"/>
    <col min="2" max="8" width="11.875" style="63" customWidth="1"/>
    <col min="9" max="11" width="11.875" style="64" customWidth="1"/>
    <col min="12" max="13" width="12.625" style="64"/>
    <col min="14" max="18" width="12.625" style="25"/>
  </cols>
  <sheetData>
    <row r="1" spans="1:18" s="82" customFormat="1" ht="37.5" customHeight="1" x14ac:dyDescent="0.2">
      <c r="A1" s="127"/>
      <c r="B1" s="120" t="s">
        <v>35</v>
      </c>
      <c r="C1" s="120" t="s">
        <v>36</v>
      </c>
      <c r="D1" s="120" t="s">
        <v>37</v>
      </c>
      <c r="E1" s="120" t="s">
        <v>38</v>
      </c>
      <c r="F1" s="120"/>
      <c r="G1" s="120"/>
      <c r="H1" s="120"/>
      <c r="I1" s="120"/>
      <c r="J1" s="120"/>
      <c r="K1" s="121" t="s">
        <v>25</v>
      </c>
      <c r="L1" s="121"/>
      <c r="M1" s="121"/>
      <c r="N1" s="81"/>
      <c r="O1" s="81"/>
      <c r="P1" s="81"/>
      <c r="Q1" s="81"/>
      <c r="R1" s="81"/>
    </row>
    <row r="2" spans="1:18" ht="32.25" customHeight="1" x14ac:dyDescent="0.25">
      <c r="A2" s="127" t="s">
        <v>0</v>
      </c>
      <c r="B2" s="122"/>
      <c r="C2" s="126" t="s">
        <v>64</v>
      </c>
      <c r="D2" s="123"/>
      <c r="E2" s="123"/>
      <c r="F2" s="123"/>
      <c r="G2" s="123" t="s">
        <v>27</v>
      </c>
      <c r="H2" s="123" t="s">
        <v>27</v>
      </c>
      <c r="I2" s="123" t="s">
        <v>27</v>
      </c>
      <c r="J2" s="123"/>
      <c r="K2" s="125" t="s">
        <v>97</v>
      </c>
      <c r="L2" s="65"/>
      <c r="M2" s="65"/>
      <c r="N2" s="119"/>
      <c r="O2" s="119"/>
    </row>
    <row r="3" spans="1:18" ht="32.25" customHeight="1" x14ac:dyDescent="0.25">
      <c r="A3" s="127" t="s">
        <v>1</v>
      </c>
      <c r="B3" s="122"/>
      <c r="C3" s="126" t="s">
        <v>65</v>
      </c>
      <c r="D3" s="123"/>
      <c r="E3" s="123"/>
      <c r="F3" s="123"/>
      <c r="G3" s="123" t="s">
        <v>27</v>
      </c>
      <c r="H3" s="123" t="s">
        <v>27</v>
      </c>
      <c r="I3" s="123" t="s">
        <v>27</v>
      </c>
      <c r="J3" s="123"/>
      <c r="K3" s="124" t="s">
        <v>98</v>
      </c>
      <c r="L3" s="65"/>
      <c r="M3" s="65"/>
      <c r="N3" s="119"/>
      <c r="O3" s="119"/>
    </row>
    <row r="4" spans="1:18" ht="32.25" customHeight="1" x14ac:dyDescent="0.25">
      <c r="A4" s="127" t="s">
        <v>2</v>
      </c>
      <c r="B4" s="122"/>
      <c r="C4" s="126" t="s">
        <v>66</v>
      </c>
      <c r="D4" s="123"/>
      <c r="E4" s="123"/>
      <c r="F4" s="123"/>
      <c r="G4" s="123" t="s">
        <v>27</v>
      </c>
      <c r="H4" s="123" t="s">
        <v>27</v>
      </c>
      <c r="I4" s="123" t="s">
        <v>27</v>
      </c>
      <c r="J4" s="123"/>
      <c r="K4" s="124" t="s">
        <v>99</v>
      </c>
      <c r="L4" s="65"/>
      <c r="M4" s="65"/>
      <c r="N4" s="119"/>
      <c r="O4" s="119"/>
    </row>
    <row r="5" spans="1:18" ht="32.25" customHeight="1" x14ac:dyDescent="0.25">
      <c r="A5" s="127" t="s">
        <v>3</v>
      </c>
      <c r="B5" s="122"/>
      <c r="C5" s="126" t="s">
        <v>67</v>
      </c>
      <c r="D5" s="123"/>
      <c r="E5" s="123"/>
      <c r="F5" s="123"/>
      <c r="G5" s="123" t="s">
        <v>27</v>
      </c>
      <c r="H5" s="123" t="s">
        <v>27</v>
      </c>
      <c r="I5" s="123" t="s">
        <v>27</v>
      </c>
      <c r="J5" s="123"/>
      <c r="K5" s="125" t="s">
        <v>97</v>
      </c>
      <c r="L5" s="65"/>
      <c r="M5" s="65"/>
      <c r="N5" s="119"/>
      <c r="O5" s="119"/>
    </row>
    <row r="6" spans="1:18" ht="32.25" customHeight="1" x14ac:dyDescent="0.25">
      <c r="A6" s="127" t="s">
        <v>4</v>
      </c>
      <c r="B6" s="122"/>
      <c r="C6" s="126" t="s">
        <v>68</v>
      </c>
      <c r="D6" s="123"/>
      <c r="E6" s="123"/>
      <c r="F6" s="123"/>
      <c r="G6" s="123" t="s">
        <v>27</v>
      </c>
      <c r="H6" s="123" t="s">
        <v>27</v>
      </c>
      <c r="I6" s="123" t="s">
        <v>27</v>
      </c>
      <c r="J6" s="123"/>
      <c r="K6" s="125" t="s">
        <v>97</v>
      </c>
      <c r="L6" s="65"/>
      <c r="M6" s="65"/>
      <c r="N6" s="119"/>
      <c r="O6" s="119"/>
    </row>
    <row r="7" spans="1:18" ht="32.25" customHeight="1" x14ac:dyDescent="0.25">
      <c r="A7" s="127" t="s">
        <v>5</v>
      </c>
      <c r="B7" s="122"/>
      <c r="C7" s="126" t="s">
        <v>69</v>
      </c>
      <c r="D7" s="123"/>
      <c r="E7" s="123"/>
      <c r="F7" s="123"/>
      <c r="G7" s="123" t="s">
        <v>27</v>
      </c>
      <c r="H7" s="123" t="s">
        <v>27</v>
      </c>
      <c r="I7" s="123" t="s">
        <v>27</v>
      </c>
      <c r="J7" s="123"/>
      <c r="K7" s="124" t="s">
        <v>100</v>
      </c>
      <c r="L7" s="65"/>
      <c r="M7" s="65"/>
      <c r="N7" s="119"/>
      <c r="O7" s="119"/>
    </row>
    <row r="8" spans="1:18" ht="32.25" customHeight="1" x14ac:dyDescent="0.25">
      <c r="A8" s="127" t="s">
        <v>6</v>
      </c>
      <c r="B8" s="122" t="s">
        <v>95</v>
      </c>
      <c r="C8" s="126" t="s">
        <v>70</v>
      </c>
      <c r="D8" s="123"/>
      <c r="E8" s="123"/>
      <c r="F8" s="123"/>
      <c r="G8" s="123" t="s">
        <v>27</v>
      </c>
      <c r="H8" s="123" t="s">
        <v>27</v>
      </c>
      <c r="I8" s="123"/>
      <c r="J8" s="123"/>
      <c r="K8" s="125" t="s">
        <v>101</v>
      </c>
      <c r="L8" s="65"/>
      <c r="M8" s="65"/>
      <c r="N8" s="119"/>
      <c r="O8" s="119"/>
    </row>
    <row r="9" spans="1:18" ht="32.25" customHeight="1" x14ac:dyDescent="0.25">
      <c r="A9" s="127" t="s">
        <v>7</v>
      </c>
      <c r="B9" s="122" t="s">
        <v>94</v>
      </c>
      <c r="C9" s="126" t="s">
        <v>71</v>
      </c>
      <c r="D9" s="123"/>
      <c r="E9" s="123"/>
      <c r="F9" s="123"/>
      <c r="G9" s="123" t="s">
        <v>27</v>
      </c>
      <c r="H9" s="123" t="s">
        <v>27</v>
      </c>
      <c r="I9" s="123"/>
      <c r="J9" s="123"/>
      <c r="K9" s="125" t="s">
        <v>97</v>
      </c>
      <c r="L9" s="65"/>
      <c r="M9" s="65"/>
      <c r="N9" s="119"/>
      <c r="O9" s="119"/>
    </row>
    <row r="10" spans="1:18" ht="32.25" customHeight="1" x14ac:dyDescent="0.25">
      <c r="A10" s="127" t="s">
        <v>8</v>
      </c>
      <c r="B10" s="122"/>
      <c r="C10" s="126" t="s">
        <v>72</v>
      </c>
      <c r="D10" s="123"/>
      <c r="E10" s="123"/>
      <c r="F10" s="123"/>
      <c r="G10" s="123" t="s">
        <v>27</v>
      </c>
      <c r="H10" s="123" t="s">
        <v>27</v>
      </c>
      <c r="I10" s="123"/>
      <c r="J10" s="123"/>
      <c r="K10" s="124" t="s">
        <v>102</v>
      </c>
      <c r="L10" s="65"/>
      <c r="M10" s="65"/>
      <c r="N10" s="119"/>
      <c r="O10" s="119"/>
    </row>
    <row r="11" spans="1:18" ht="32.25" customHeight="1" x14ac:dyDescent="0.25">
      <c r="A11" s="127" t="s">
        <v>9</v>
      </c>
      <c r="B11" s="122"/>
      <c r="C11" s="126" t="s">
        <v>73</v>
      </c>
      <c r="D11" s="123"/>
      <c r="E11" s="123"/>
      <c r="F11" s="123"/>
      <c r="G11" s="123" t="s">
        <v>27</v>
      </c>
      <c r="H11" s="123" t="s">
        <v>27</v>
      </c>
      <c r="I11" s="123"/>
      <c r="J11" s="123"/>
      <c r="K11" s="124" t="s">
        <v>103</v>
      </c>
      <c r="L11" s="65"/>
      <c r="M11" s="65"/>
      <c r="N11" s="119"/>
      <c r="O11" s="119"/>
    </row>
    <row r="12" spans="1:18" ht="32.25" customHeight="1" x14ac:dyDescent="0.25">
      <c r="A12" s="127" t="s">
        <v>10</v>
      </c>
      <c r="B12" s="122" t="s">
        <v>93</v>
      </c>
      <c r="C12" s="126" t="s">
        <v>74</v>
      </c>
      <c r="D12" s="123"/>
      <c r="E12" s="123"/>
      <c r="F12" s="123"/>
      <c r="G12" s="123" t="s">
        <v>27</v>
      </c>
      <c r="H12" s="123" t="s">
        <v>27</v>
      </c>
      <c r="I12" s="123"/>
      <c r="J12" s="123"/>
      <c r="K12" s="124" t="s">
        <v>97</v>
      </c>
      <c r="L12" s="65"/>
      <c r="M12" s="65"/>
      <c r="N12" s="119"/>
      <c r="O12" s="119"/>
    </row>
    <row r="13" spans="1:18" ht="32.25" customHeight="1" x14ac:dyDescent="0.25">
      <c r="A13" s="127" t="s">
        <v>11</v>
      </c>
      <c r="B13" s="122"/>
      <c r="C13" s="126" t="s">
        <v>75</v>
      </c>
      <c r="D13" s="123"/>
      <c r="E13" s="123"/>
      <c r="F13" s="123"/>
      <c r="G13" s="123" t="s">
        <v>27</v>
      </c>
      <c r="H13" s="123" t="s">
        <v>27</v>
      </c>
      <c r="I13" s="123"/>
      <c r="J13" s="123"/>
      <c r="K13" s="124" t="s">
        <v>104</v>
      </c>
      <c r="L13" s="65"/>
      <c r="M13" s="65"/>
      <c r="N13" s="119"/>
      <c r="O13" s="119"/>
    </row>
    <row r="14" spans="1:18" ht="32.25" customHeight="1" x14ac:dyDescent="0.25">
      <c r="A14" s="127" t="s">
        <v>12</v>
      </c>
      <c r="B14" s="122" t="s">
        <v>92</v>
      </c>
      <c r="C14" s="126" t="s">
        <v>76</v>
      </c>
      <c r="D14" s="123"/>
      <c r="E14" s="123"/>
      <c r="F14" s="123"/>
      <c r="G14" s="123" t="s">
        <v>27</v>
      </c>
      <c r="H14" s="123" t="s">
        <v>27</v>
      </c>
      <c r="I14" s="123"/>
      <c r="J14" s="123"/>
      <c r="K14" s="125" t="s">
        <v>105</v>
      </c>
      <c r="L14" s="65"/>
      <c r="M14" s="65"/>
      <c r="N14" s="119"/>
      <c r="O14" s="119"/>
    </row>
    <row r="15" spans="1:18" ht="32.25" customHeight="1" x14ac:dyDescent="0.25">
      <c r="A15" s="127" t="s">
        <v>13</v>
      </c>
      <c r="B15" s="122"/>
      <c r="C15" s="126" t="s">
        <v>77</v>
      </c>
      <c r="D15" s="123" t="s">
        <v>40</v>
      </c>
      <c r="E15" s="123"/>
      <c r="F15" s="123"/>
      <c r="G15" s="123" t="s">
        <v>27</v>
      </c>
      <c r="H15" s="123" t="s">
        <v>27</v>
      </c>
      <c r="I15" s="123"/>
      <c r="J15" s="123"/>
      <c r="K15" s="124" t="s">
        <v>97</v>
      </c>
      <c r="L15" s="65"/>
      <c r="M15" s="65"/>
      <c r="N15" s="119"/>
      <c r="O15" s="119"/>
    </row>
    <row r="16" spans="1:18" ht="32.25" customHeight="1" x14ac:dyDescent="0.25">
      <c r="A16" s="127" t="s">
        <v>14</v>
      </c>
      <c r="B16" s="122"/>
      <c r="C16" s="126" t="s">
        <v>78</v>
      </c>
      <c r="D16" s="123" t="s">
        <v>41</v>
      </c>
      <c r="E16" s="123"/>
      <c r="F16" s="123"/>
      <c r="G16" s="123" t="s">
        <v>27</v>
      </c>
      <c r="H16" s="123" t="s">
        <v>27</v>
      </c>
      <c r="I16" s="123"/>
      <c r="J16" s="123"/>
      <c r="K16" s="124" t="s">
        <v>106</v>
      </c>
      <c r="L16" s="65"/>
      <c r="M16" s="65"/>
      <c r="N16" s="119"/>
      <c r="O16" s="119"/>
    </row>
    <row r="17" spans="1:15" ht="32.25" customHeight="1" x14ac:dyDescent="0.25">
      <c r="A17" s="127" t="s">
        <v>15</v>
      </c>
      <c r="B17" s="122"/>
      <c r="C17" s="126" t="s">
        <v>79</v>
      </c>
      <c r="D17" s="123"/>
      <c r="E17" s="123"/>
      <c r="F17" s="123"/>
      <c r="G17" s="123" t="s">
        <v>27</v>
      </c>
      <c r="H17" s="123" t="s">
        <v>27</v>
      </c>
      <c r="I17" s="123"/>
      <c r="J17" s="123"/>
      <c r="K17" s="124" t="s">
        <v>107</v>
      </c>
      <c r="L17" s="65"/>
      <c r="M17" s="65"/>
      <c r="N17" s="119"/>
      <c r="O17" s="119"/>
    </row>
    <row r="18" spans="1:15" ht="32.25" customHeight="1" x14ac:dyDescent="0.25">
      <c r="A18" s="127" t="s">
        <v>16</v>
      </c>
      <c r="B18" s="122" t="s">
        <v>91</v>
      </c>
      <c r="C18" s="126" t="s">
        <v>80</v>
      </c>
      <c r="D18" s="123"/>
      <c r="E18" s="123"/>
      <c r="F18" s="123"/>
      <c r="G18" s="123" t="s">
        <v>27</v>
      </c>
      <c r="H18" s="123" t="s">
        <v>27</v>
      </c>
      <c r="I18" s="123"/>
      <c r="J18" s="123"/>
      <c r="K18" s="125" t="s">
        <v>108</v>
      </c>
      <c r="L18" s="65"/>
      <c r="M18" s="65"/>
      <c r="N18" s="119"/>
      <c r="O18" s="119"/>
    </row>
    <row r="19" spans="1:15" ht="32.25" customHeight="1" x14ac:dyDescent="0.25">
      <c r="A19" s="127" t="s">
        <v>17</v>
      </c>
      <c r="B19" s="122"/>
      <c r="C19" s="126" t="s">
        <v>81</v>
      </c>
      <c r="D19" s="123"/>
      <c r="E19" s="123"/>
      <c r="F19" s="123"/>
      <c r="G19" s="123" t="s">
        <v>27</v>
      </c>
      <c r="H19" s="123" t="s">
        <v>27</v>
      </c>
      <c r="I19" s="123"/>
      <c r="J19" s="123"/>
      <c r="K19" s="125" t="s">
        <v>97</v>
      </c>
      <c r="L19" s="65"/>
      <c r="M19" s="65"/>
      <c r="N19" s="119"/>
      <c r="O19" s="119"/>
    </row>
    <row r="20" spans="1:15" ht="32.25" customHeight="1" x14ac:dyDescent="0.25">
      <c r="A20" s="127" t="s">
        <v>18</v>
      </c>
      <c r="B20" s="122"/>
      <c r="C20" s="126" t="s">
        <v>82</v>
      </c>
      <c r="D20" s="123"/>
      <c r="E20" s="123"/>
      <c r="F20" s="123"/>
      <c r="G20" s="123" t="s">
        <v>27</v>
      </c>
      <c r="H20" s="123" t="s">
        <v>27</v>
      </c>
      <c r="I20" s="123"/>
      <c r="J20" s="123"/>
      <c r="K20" s="125" t="s">
        <v>97</v>
      </c>
      <c r="L20" s="65"/>
      <c r="M20" s="65"/>
      <c r="N20" s="119"/>
      <c r="O20" s="119"/>
    </row>
    <row r="21" spans="1:15" ht="32.25" customHeight="1" x14ac:dyDescent="0.25">
      <c r="A21" s="127" t="s">
        <v>19</v>
      </c>
      <c r="B21" s="122"/>
      <c r="C21" s="126" t="s">
        <v>83</v>
      </c>
      <c r="D21" s="123"/>
      <c r="E21" s="123"/>
      <c r="F21" s="123"/>
      <c r="G21" s="123" t="s">
        <v>27</v>
      </c>
      <c r="H21" s="123" t="s">
        <v>27</v>
      </c>
      <c r="I21" s="123"/>
      <c r="J21" s="123"/>
      <c r="K21" s="125" t="s">
        <v>97</v>
      </c>
      <c r="L21" s="65"/>
      <c r="M21" s="65"/>
      <c r="N21" s="119"/>
      <c r="O21" s="119"/>
    </row>
    <row r="22" spans="1:15" ht="32.25" customHeight="1" x14ac:dyDescent="0.25">
      <c r="A22" s="127" t="s">
        <v>20</v>
      </c>
      <c r="B22" s="122" t="s">
        <v>89</v>
      </c>
      <c r="C22" s="126" t="s">
        <v>84</v>
      </c>
      <c r="D22" s="123" t="s">
        <v>90</v>
      </c>
      <c r="E22" s="123"/>
      <c r="F22" s="123"/>
      <c r="G22" s="123" t="s">
        <v>27</v>
      </c>
      <c r="H22" s="123" t="s">
        <v>27</v>
      </c>
      <c r="I22" s="123"/>
      <c r="J22" s="123"/>
      <c r="K22" s="124" t="s">
        <v>109</v>
      </c>
      <c r="L22" s="65"/>
      <c r="M22" s="65"/>
      <c r="N22" s="119"/>
      <c r="O22" s="119"/>
    </row>
    <row r="23" spans="1:15" ht="32.25" customHeight="1" x14ac:dyDescent="0.2">
      <c r="A23" s="127" t="s">
        <v>21</v>
      </c>
      <c r="B23" s="63" t="s">
        <v>88</v>
      </c>
      <c r="C23" s="126" t="s">
        <v>85</v>
      </c>
      <c r="F23" s="63" t="s">
        <v>27</v>
      </c>
      <c r="G23" s="63" t="s">
        <v>27</v>
      </c>
      <c r="H23" s="63" t="s">
        <v>27</v>
      </c>
      <c r="J23" s="65"/>
      <c r="K23" s="65" t="s">
        <v>110</v>
      </c>
      <c r="L23" s="65"/>
      <c r="M23" s="65"/>
    </row>
    <row r="24" spans="1:15" ht="15" customHeight="1" x14ac:dyDescent="0.2">
      <c r="A24" s="80"/>
    </row>
    <row r="25" spans="1:15" ht="15" customHeight="1" x14ac:dyDescent="0.2">
      <c r="A25" s="80"/>
    </row>
    <row r="26" spans="1:15" ht="15" customHeight="1" x14ac:dyDescent="0.2">
      <c r="A26" s="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2020-05-11T21:39:18Z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