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חידון קורונה" sheetId="1" r:id="rId1"/>
  </sheets>
  <definedNames>
    <definedName name="פרה">'חידון קורונה'!$C$22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24" i="1"/>
  <c r="E24" i="1"/>
  <c r="F29" i="1"/>
  <c r="E29" i="1"/>
  <c r="F28" i="1"/>
  <c r="E28" i="1"/>
  <c r="F27" i="1"/>
  <c r="E27" i="1"/>
  <c r="F26" i="1"/>
  <c r="E26" i="1"/>
  <c r="F25" i="1"/>
  <c r="E25" i="1"/>
  <c r="F21" i="1"/>
  <c r="E21" i="1"/>
  <c r="F19" i="1"/>
  <c r="E19" i="1"/>
  <c r="F18" i="1"/>
  <c r="E18" i="1"/>
  <c r="F16" i="1"/>
  <c r="E16" i="1"/>
  <c r="F14" i="1"/>
  <c r="E14" i="1"/>
  <c r="F13" i="1"/>
  <c r="E13" i="1"/>
  <c r="E11" i="1"/>
  <c r="F10" i="1"/>
  <c r="F12" i="1"/>
  <c r="E10" i="1"/>
  <c r="E12" i="1"/>
  <c r="F15" i="1" l="1"/>
  <c r="E15" i="1"/>
  <c r="F22" i="1"/>
  <c r="E22" i="1"/>
  <c r="F20" i="1"/>
  <c r="E20" i="1"/>
  <c r="F17" i="1"/>
  <c r="E17" i="1"/>
  <c r="F23" i="1"/>
  <c r="E23" i="1"/>
  <c r="E8" i="1"/>
  <c r="E9" i="1"/>
  <c r="F8" i="1"/>
  <c r="F9" i="1"/>
  <c r="F3" i="1" l="1"/>
  <c r="B31" i="1" s="1"/>
  <c r="F4" i="1" l="1"/>
  <c r="F5" i="1"/>
</calcChain>
</file>

<file path=xl/sharedStrings.xml><?xml version="1.0" encoding="utf-8"?>
<sst xmlns="http://schemas.openxmlformats.org/spreadsheetml/2006/main" count="81" uniqueCount="58">
  <si>
    <t>ר</t>
  </si>
  <si>
    <t>שאלות</t>
  </si>
  <si>
    <t>האם עניתם נכון?</t>
  </si>
  <si>
    <t>צבירת נקודות</t>
  </si>
  <si>
    <t>הקלידו בטור זה את התשובה ולאחר מכן הקישו אנטר</t>
  </si>
  <si>
    <t>נקודות</t>
  </si>
  <si>
    <t>זה נשמע כמו משהו שקשור לפצצה אבל זו בעצם הגדרה לאנשים הגרים באותו בית (2 מילים)</t>
  </si>
  <si>
    <t xml:space="preserve">במצב זה היו תושבי ישראל בליל הסדר האחרון בעקבות הקורונה. </t>
  </si>
  <si>
    <t xml:space="preserve">בעבר המושג היה מוכר רק לפלשתינאים, אך לאחרונה היה הרבה אצל הבני ברקים.  </t>
  </si>
  <si>
    <t>אני מוסר הודעה כל כמה ימים, ומנהל את המשרד האחראי על החולים. מה שם משפחתי? (3 מילים)</t>
  </si>
  <si>
    <t>כולם לי מחכים, ביום שבו ימציאו אותי, נוכל לחזור לשגרה מלאה.</t>
  </si>
  <si>
    <t>סך נקודות שניתן לצבור במשחק זה</t>
  </si>
  <si>
    <t>נכון להיום (כ"ט ניסן) המדינה עם מספר הנדבקים והמתים הגבוה ביותר היא: (2 מילים)</t>
  </si>
  <si>
    <t>סך נקודות שצברתם במשחק זה:</t>
  </si>
  <si>
    <t>הציון שלכם:</t>
  </si>
  <si>
    <t>להערות והארות שלחו מייל לכתובת: mibarosh1@gmail.com</t>
  </si>
  <si>
    <t>בעבר היה נפוץ יותר אצל הברסלבים, היום זהו המצב אצל הרבה אנשים</t>
  </si>
  <si>
    <t>אותם סגרו ראשונים בתחילת המגיפה</t>
  </si>
  <si>
    <t>ההרגשה אותה חשים היום יותר אנשים במיוחד כלפי ההורים</t>
  </si>
  <si>
    <t>מילה נרדפת לנגיף</t>
  </si>
  <si>
    <t>נדרשים אנו בה לנקוט יותר בימים אלו</t>
  </si>
  <si>
    <t>יש עליו עומס עצום באלו הימים, בעיקר בגלל הילדים</t>
  </si>
  <si>
    <t>עיטור למלך או מלכה, שצורת הנגיף אותו מזכירה</t>
  </si>
  <si>
    <t xml:space="preserve">  לידה עגנה  "דיימונד פרינסס" </t>
  </si>
  <si>
    <t>נפסקו כמעט בכל העולם בעקבות המגיפה</t>
  </si>
  <si>
    <t>כך נקרא בעברית וירוס</t>
  </si>
  <si>
    <t>אחד מהתסמינים אותו גם בסתם חורף הרבה מרגישים</t>
  </si>
  <si>
    <t>המילה אותה אמרתם כנראה הרבה פעמים בחודשיים האחרונים</t>
  </si>
  <si>
    <t>הם כל הזמן מזהירים "להוראות משרד הבריאות עלינו להיות נשמעים"</t>
  </si>
  <si>
    <t>עוד אחד מן התסמינים הבולטים</t>
  </si>
  <si>
    <t>כמה חבל שאין את זה לקורונה</t>
  </si>
  <si>
    <t>אסור להכנס אליה אף פעם וגם בימים אלה</t>
  </si>
  <si>
    <t>א</t>
  </si>
  <si>
    <t>ב</t>
  </si>
  <si>
    <t>ג</t>
  </si>
  <si>
    <t>ד</t>
  </si>
  <si>
    <t>ה</t>
  </si>
  <si>
    <t>מתוך 22</t>
  </si>
  <si>
    <t>עניתם נכונה על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</si>
  <si>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</si>
  <si>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</si>
  <si>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</si>
  <si>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</si>
  <si>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</si>
  <si>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</si>
  <si>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</si>
  <si>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</si>
  <si>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</si>
  <si>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</si>
  <si>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</si>
  <si>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</si>
  <si>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</si>
  <si>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</si>
  <si>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ת</t>
  </si>
  <si>
    <t>ש</t>
  </si>
  <si>
    <t xml:space="preserve">עריכה: צבי גינצברג </t>
  </si>
  <si>
    <t>שאלות לפי סדר א' ב' על הקורונה</t>
  </si>
  <si>
    <t>התשובהמתחילה באות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</si>
</sst>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3"/>
      <color theme="1"/>
      <name val="Arial"/>
      <family val="2"/>
      <scheme val="minor"/>
    </font>
    <font>
      <sz val="18"/>
      <color theme="1"/>
      <name val="Arial"/>
      <family val="2"/>
      <charset val="177"/>
      <scheme val="minor"/>
    </font>
    <font>
      <sz val="18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20"/>
      <color theme="0"/>
      <name val="Arial"/>
      <family val="2"/>
      <scheme val="minor"/>
    </font>
    <font>
      <b/>
      <sz val="22"/>
      <color theme="0"/>
      <name val="Arial"/>
      <family val="2"/>
      <scheme val="minor"/>
    </font>
    <font>
      <sz val="22"/>
      <color theme="0"/>
      <name val="Arial"/>
      <family val="2"/>
      <scheme val="minor"/>
    </font>
    <font>
      <b/>
      <sz val="22"/>
      <color theme="1"/>
      <name val="Arial"/>
      <family val="2"/>
      <scheme val="minor"/>
    </font>
    <font>
      <b/>
      <sz val="26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52A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readingOrder="2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 readingOrder="2"/>
    </xf>
    <xf numFmtId="0" fontId="3" fillId="5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right" vertical="center" wrapText="1"/>
    </xf>
    <xf numFmtId="9" fontId="11" fillId="7" borderId="3" xfId="1" applyFont="1" applyFill="1" applyBorder="1" applyAlignment="1">
      <alignment horizontal="center" vertical="center" wrapText="1" readingOrder="2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 readingOrder="2"/>
    </xf>
    <xf numFmtId="0" fontId="2" fillId="6" borderId="4" xfId="0" applyFont="1" applyFill="1" applyBorder="1" applyAlignment="1">
      <alignment horizontal="right" vertical="center" wrapText="1"/>
    </xf>
    <xf numFmtId="0" fontId="2" fillId="6" borderId="3" xfId="0" applyFont="1" applyFill="1" applyBorder="1" applyAlignment="1">
      <alignment horizontal="right" vertical="center" wrapText="1"/>
    </xf>
    <xf numFmtId="0" fontId="2" fillId="4" borderId="4" xfId="0" applyFont="1" applyFill="1" applyBorder="1" applyAlignment="1">
      <alignment horizontal="center" vertical="center" wrapText="1" readingOrder="2"/>
    </xf>
    <xf numFmtId="0" fontId="9" fillId="3" borderId="4" xfId="0" applyFont="1" applyFill="1" applyBorder="1" applyAlignment="1">
      <alignment horizontal="center" vertical="center" wrapText="1"/>
    </xf>
    <xf numFmtId="9" fontId="9" fillId="3" borderId="4" xfId="1" applyFont="1" applyFill="1" applyBorder="1" applyAlignment="1">
      <alignment horizontal="right" vertical="center" wrapText="1" readingOrder="2"/>
    </xf>
    <xf numFmtId="9" fontId="9" fillId="3" borderId="3" xfId="1" applyFont="1" applyFill="1" applyBorder="1" applyAlignment="1">
      <alignment horizontal="right" vertical="center" wrapText="1" readingOrder="2"/>
    </xf>
    <xf numFmtId="9" fontId="11" fillId="7" borderId="4" xfId="1" applyFont="1" applyFill="1" applyBorder="1" applyAlignment="1">
      <alignment horizontal="center" vertical="center" wrapText="1" readingOrder="2"/>
    </xf>
    <xf numFmtId="0" fontId="10" fillId="7" borderId="4" xfId="0" applyFont="1" applyFill="1" applyBorder="1" applyAlignment="1">
      <alignment horizontal="center" vertical="center" wrapText="1"/>
    </xf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wrapText="1"/>
    </xf>
    <xf numFmtId="0" fontId="0" fillId="6" borderId="0" xfId="0" applyFill="1" applyAlignment="1">
      <alignment horizontal="right" vertical="center" wrapText="1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right" vertical="center" wrapText="1" readingOrder="2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right" vertical="center"/>
    </xf>
    <xf numFmtId="0" fontId="0" fillId="6" borderId="0" xfId="0" applyFill="1" applyAlignment="1">
      <alignment horizontal="right" vertical="center" readingOrder="2"/>
    </xf>
    <xf numFmtId="0" fontId="13" fillId="8" borderId="2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right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right" vertical="center" wrapText="1" readingOrder="2"/>
    </xf>
    <xf numFmtId="0" fontId="2" fillId="8" borderId="4" xfId="0" applyFont="1" applyFill="1" applyBorder="1" applyAlignment="1">
      <alignment horizontal="right" vertical="center" wrapText="1"/>
    </xf>
    <xf numFmtId="0" fontId="2" fillId="8" borderId="3" xfId="0" applyFont="1" applyFill="1" applyBorder="1" applyAlignment="1">
      <alignment horizontal="right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42806"/>
        </patternFill>
      </fill>
    </dxf>
  </dxfs>
  <tableStyles count="0" defaultTableStyle="TableStyleMedium2" defaultPivotStyle="PivotStyleLight16"/>
  <colors>
    <mruColors>
      <color rgb="FF00052A"/>
      <color rgb="FFF428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39"/>
  <sheetViews>
    <sheetView rightToLeft="1" tabSelected="1" workbookViewId="0">
      <selection activeCell="D8" sqref="D8:D29"/>
    </sheetView>
  </sheetViews>
  <sheetFormatPr defaultRowHeight="14.25" x14ac:dyDescent="0.2"/>
  <cols>
    <col min="1" max="1" width="1.25" customWidth="1"/>
    <col min="2" max="2" width="9" customWidth="1"/>
    <col min="3" max="3" width="43.75" style="3" customWidth="1"/>
    <col min="4" max="4" width="21.375" style="2" customWidth="1"/>
    <col min="5" max="5" width="33.75" style="2" customWidth="1"/>
    <col min="6" max="6" width="8.625" style="5" customWidth="1"/>
    <col min="7" max="7" width="11.375" style="2" customWidth="1"/>
    <col min="8" max="8" width="11.375" customWidth="1"/>
    <col min="9" max="9" width="1.125" customWidth="1"/>
    <col min="10" max="25" width="9" style="31"/>
  </cols>
  <sheetData>
    <row r="1" spans="2:25" ht="10.5" customHeight="1" x14ac:dyDescent="0.2"/>
    <row r="2" spans="2:25" ht="29.25" customHeight="1" x14ac:dyDescent="0.2">
      <c r="B2" s="20" t="s">
        <v>55</v>
      </c>
      <c r="C2" s="20"/>
      <c r="D2" s="20"/>
      <c r="E2" s="21" t="s">
        <v>11</v>
      </c>
      <c r="F2" s="22">
        <v>220</v>
      </c>
      <c r="G2" s="23" t="s">
        <v>5</v>
      </c>
      <c r="H2" s="24"/>
    </row>
    <row r="3" spans="2:25" ht="29.25" customHeight="1" x14ac:dyDescent="0.2">
      <c r="B3" s="53" t="s">
        <v>15</v>
      </c>
      <c r="C3" s="53"/>
      <c r="D3" s="53"/>
      <c r="E3" s="52" t="s">
        <v>13</v>
      </c>
      <c r="F3" s="25">
        <f>SUM(F8:F29)</f>
        <v>0</v>
      </c>
      <c r="G3" s="17" t="s">
        <v>5</v>
      </c>
      <c r="H3" s="18"/>
    </row>
    <row r="4" spans="2:25" ht="29.25" customHeight="1" x14ac:dyDescent="0.2">
      <c r="B4" s="53"/>
      <c r="C4" s="53"/>
      <c r="D4" s="53"/>
      <c r="E4" s="26" t="s">
        <v>38</v>
      </c>
      <c r="F4" s="26">
        <f>F3/10</f>
        <v>0</v>
      </c>
      <c r="G4" s="27" t="s">
        <v>1</v>
      </c>
      <c r="H4" s="28" t="s">
        <v>37</v>
      </c>
    </row>
    <row r="5" spans="2:25" ht="35.25" customHeight="1" x14ac:dyDescent="0.2">
      <c r="B5" s="53"/>
      <c r="C5" s="53"/>
      <c r="D5" s="53"/>
      <c r="E5" s="30" t="s">
        <v>14</v>
      </c>
      <c r="F5" s="29">
        <f>F3/220</f>
        <v>0</v>
      </c>
      <c r="G5" s="29"/>
      <c r="H5" s="11"/>
    </row>
    <row r="6" spans="2:25" s="13" customFormat="1" ht="12" customHeight="1" x14ac:dyDescent="0.2">
      <c r="C6" s="14"/>
      <c r="D6" s="15"/>
      <c r="E6" s="15"/>
      <c r="F6" s="16"/>
      <c r="G6" s="16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</row>
    <row r="7" spans="2:25" s="1" customFormat="1" ht="78" customHeight="1" x14ac:dyDescent="0.2">
      <c r="B7" s="50" t="s">
        <v>57</v>
      </c>
      <c r="C7" s="49" t="s">
        <v>56</v>
      </c>
      <c r="D7" s="6" t="s">
        <v>4</v>
      </c>
      <c r="E7" s="9" t="s">
        <v>2</v>
      </c>
      <c r="F7" s="7" t="s">
        <v>3</v>
      </c>
      <c r="G7" s="7"/>
      <c r="H7" s="7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2:25" s="1" customFormat="1" ht="53.25" customHeight="1" x14ac:dyDescent="0.2">
      <c r="B8" s="19" t="s">
        <v>32</v>
      </c>
      <c r="C8" s="10" t="s">
        <v>12</v>
      </c>
      <c r="D8" s="12"/>
      <c r="E8" s="4" t="str">
        <f>IF(D8="ארצות הברית","תשובה נכונה! כל הכבוד!","עדיין לא הקלדתם תשובה, או שהתשובה שגויה")</f>
        <v>עדיין לא הקלדתם תשובה, או שהתשובה שגויה</v>
      </c>
      <c r="F8" s="8">
        <f>IF(D8="ארצות הברית",10,0)</f>
        <v>0</v>
      </c>
      <c r="G8" s="17" t="s">
        <v>5</v>
      </c>
      <c r="H8" s="18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2:25" s="1" customFormat="1" ht="58.5" customHeight="1" x14ac:dyDescent="0.2">
      <c r="B9" s="19" t="s">
        <v>33</v>
      </c>
      <c r="C9" s="10" t="s">
        <v>9</v>
      </c>
      <c r="D9" s="12"/>
      <c r="E9" s="4" t="str">
        <f>IF(D9="בר סימן טוב","תשובה נכונה! כל הכבוד!","עדיין לא הקלדתם תשובה, או שהתשובה שגויה")</f>
        <v>עדיין לא הקלדתם תשובה, או שהתשובה שגויה</v>
      </c>
      <c r="F9" s="8">
        <f>IF(D9="בר סימן טוב",10,0)</f>
        <v>0</v>
      </c>
      <c r="G9" s="17" t="s">
        <v>5</v>
      </c>
      <c r="H9" s="18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2:25" s="1" customFormat="1" ht="58.5" customHeight="1" x14ac:dyDescent="0.2">
      <c r="B10" s="19" t="s">
        <v>34</v>
      </c>
      <c r="C10" s="10" t="s">
        <v>17</v>
      </c>
      <c r="D10" s="12"/>
      <c r="E10" s="4" t="str">
        <f>IF(D10="גבולות","תשובה נכונה! כל הכבוד!","עדיין לא הקלדתם תשובה, או שהתשובה שגויה")</f>
        <v>עדיין לא הקלדתם תשובה, או שהתשובה שגויה</v>
      </c>
      <c r="F10" s="8">
        <f>IF(D10="גבולות",10,0)</f>
        <v>0</v>
      </c>
      <c r="G10" s="17" t="s">
        <v>5</v>
      </c>
      <c r="H10" s="18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2:25" s="1" customFormat="1" ht="58.5" customHeight="1" x14ac:dyDescent="0.2">
      <c r="B11" s="19" t="s">
        <v>35</v>
      </c>
      <c r="C11" s="10" t="s">
        <v>18</v>
      </c>
      <c r="D11" s="12"/>
      <c r="E11" s="4" t="str">
        <f>IF(D11="דאגה","תשובה נכונה! כל הכבוד!","עדיין לא הקלדתם תשובה, או שהתשובה שגויה")</f>
        <v>עדיין לא הקלדתם תשובה, או שהתשובה שגויה</v>
      </c>
      <c r="F11" s="8">
        <f>IF(D11="דאגה",10,0)</f>
        <v>0</v>
      </c>
      <c r="G11" s="17" t="s">
        <v>5</v>
      </c>
      <c r="H11" s="18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2:25" s="1" customFormat="1" ht="58.5" customHeight="1" x14ac:dyDescent="0.2">
      <c r="B12" s="19" t="s">
        <v>36</v>
      </c>
      <c r="C12" s="10" t="s">
        <v>16</v>
      </c>
      <c r="D12" s="12"/>
      <c r="E12" s="4" t="str">
        <f>IF(D12="התבודדות","תשובה נכונה! כל הכבוד!","עדיין לא הקלדתם תשובה, או שהתשובה שגויה")</f>
        <v>עדיין לא הקלדתם תשובה, או שהתשובה שגויה</v>
      </c>
      <c r="F12" s="8">
        <f>IF(D12="התבודדות",10,0)</f>
        <v>0</v>
      </c>
      <c r="G12" s="17" t="s">
        <v>5</v>
      </c>
      <c r="H12" s="18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spans="2:25" s="1" customFormat="1" ht="58.5" customHeight="1" x14ac:dyDescent="0.2">
      <c r="B13" s="19" t="s">
        <v>39</v>
      </c>
      <c r="C13" s="10" t="s">
        <v>19</v>
      </c>
      <c r="D13" s="12"/>
      <c r="E13" s="4" t="str">
        <f>IF(D13="וירוס","תשובה נכונה! כל הכבוד!","עדיין לא הקלדתם תשובה, או שהתשובה שגויה")</f>
        <v>עדיין לא הקלדתם תשובה, או שהתשובה שגויה</v>
      </c>
      <c r="F13" s="8">
        <f>IF(D13="וירוס",10,0)</f>
        <v>0</v>
      </c>
      <c r="G13" s="17" t="s">
        <v>5</v>
      </c>
      <c r="H13" s="18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2:25" s="1" customFormat="1" ht="58.5" customHeight="1" x14ac:dyDescent="0.2">
      <c r="B14" s="19" t="s">
        <v>40</v>
      </c>
      <c r="C14" s="10" t="s">
        <v>20</v>
      </c>
      <c r="D14" s="12"/>
      <c r="E14" s="4" t="str">
        <f>IF(D14="זהירות","תשובה נכונה! כל הכבוד!","עדיין לא הקלדתם תשובה, או שהתשובה שגויה")</f>
        <v>עדיין לא הקלדתם תשובה, או שהתשובה שגויה</v>
      </c>
      <c r="F14" s="8">
        <f>IF(D14="זהירות",10,0)</f>
        <v>0</v>
      </c>
      <c r="G14" s="17" t="s">
        <v>5</v>
      </c>
      <c r="H14" s="18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2:25" s="1" customFormat="1" ht="58.5" customHeight="1" x14ac:dyDescent="0.2">
      <c r="B15" s="19" t="s">
        <v>41</v>
      </c>
      <c r="C15" s="10" t="s">
        <v>10</v>
      </c>
      <c r="D15" s="12"/>
      <c r="E15" s="4" t="str">
        <f>IF(D15="חיסון","תשובה נכונה! כל הכבוד!","עדיין לא הקלדתם תשובה, או שהתשובה שגויה")</f>
        <v>עדיין לא הקלדתם תשובה, או שהתשובה שגויה</v>
      </c>
      <c r="F15" s="8">
        <f>IF(D15="חיסון",10,0)</f>
        <v>0</v>
      </c>
      <c r="G15" s="17" t="s">
        <v>5</v>
      </c>
      <c r="H15" s="18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2:25" s="1" customFormat="1" ht="58.5" customHeight="1" x14ac:dyDescent="0.2">
      <c r="B16" s="19" t="s">
        <v>42</v>
      </c>
      <c r="C16" s="10" t="s">
        <v>21</v>
      </c>
      <c r="D16" s="12"/>
      <c r="E16" s="4" t="str">
        <f>IF(D16="טלפון","תשובה נכונה! כל הכבוד!","עדיין לא הקלדתם תשובה, או שהתשובה שגויה")</f>
        <v>עדיין לא הקלדתם תשובה, או שהתשובה שגויה</v>
      </c>
      <c r="F16" s="8">
        <f>IF(D16="טלפון",10,0)</f>
        <v>0</v>
      </c>
      <c r="G16" s="17" t="s">
        <v>5</v>
      </c>
      <c r="H16" s="18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spans="2:25" s="1" customFormat="1" ht="58.5" customHeight="1" x14ac:dyDescent="0.2">
      <c r="B17" s="19" t="s">
        <v>43</v>
      </c>
      <c r="C17" s="10" t="s">
        <v>23</v>
      </c>
      <c r="D17" s="12"/>
      <c r="E17" s="4" t="str">
        <f>IF(D17="יפן","תשובה נכונה! כל הכבוד!","עדיין לא הקלדתם תשובה, או שהתשובה שגויה")</f>
        <v>עדיין לא הקלדתם תשובה, או שהתשובה שגויה</v>
      </c>
      <c r="F17" s="8">
        <f>IF(D17="יפן",10,0)</f>
        <v>0</v>
      </c>
      <c r="G17" s="17" t="s">
        <v>5</v>
      </c>
      <c r="H17" s="18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spans="2:25" s="1" customFormat="1" ht="58.5" customHeight="1" x14ac:dyDescent="0.2">
      <c r="B18" s="19" t="s">
        <v>44</v>
      </c>
      <c r="C18" s="10" t="s">
        <v>22</v>
      </c>
      <c r="D18" s="12"/>
      <c r="E18" s="4" t="str">
        <f>IF(D18="כתר","תשובה נכונה! כל הכבוד!","עדיין לא הקלדתם תשובה, או שהתשובה שגויה")</f>
        <v>עדיין לא הקלדתם תשובה, או שהתשובה שגויה</v>
      </c>
      <c r="F18" s="8">
        <f>IF(D18="כתר",10,0)</f>
        <v>0</v>
      </c>
      <c r="G18" s="17" t="s">
        <v>5</v>
      </c>
      <c r="H18" s="18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spans="2:25" s="1" customFormat="1" ht="58.5" customHeight="1" x14ac:dyDescent="0.2">
      <c r="B19" s="19" t="s">
        <v>45</v>
      </c>
      <c r="C19" s="10" t="s">
        <v>24</v>
      </c>
      <c r="D19" s="12"/>
      <c r="E19" s="4" t="str">
        <f>IF(D19="לימודים","תשובה נכונה! כל הכבוד!","עדיין לא הקלדתם תשובה, או שהתשובה שגויה")</f>
        <v>עדיין לא הקלדתם תשובה, או שהתשובה שגויה</v>
      </c>
      <c r="F19" s="8">
        <f>IF(D19="לימודים",10,0)</f>
        <v>0</v>
      </c>
      <c r="G19" s="17" t="s">
        <v>5</v>
      </c>
      <c r="H19" s="18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spans="2:25" ht="58.5" customHeight="1" x14ac:dyDescent="0.2">
      <c r="B20" s="19" t="s">
        <v>46</v>
      </c>
      <c r="C20" s="10" t="s">
        <v>6</v>
      </c>
      <c r="D20" s="12"/>
      <c r="E20" s="4" t="str">
        <f>IF(D20="משפחה גרעינית","תשובה נכונה! כל הכבוד!","עדיין לא הקלדתם תשובה, או שהתשובה שגויה")</f>
        <v>עדיין לא הקלדתם תשובה, או שהתשובה שגויה</v>
      </c>
      <c r="F20" s="8">
        <f>IF(D20="משפחה גרעינית",10,0)</f>
        <v>0</v>
      </c>
      <c r="G20" s="17" t="s">
        <v>5</v>
      </c>
      <c r="H20" s="18"/>
    </row>
    <row r="21" spans="2:25" ht="58.5" customHeight="1" x14ac:dyDescent="0.2">
      <c r="B21" s="19" t="s">
        <v>47</v>
      </c>
      <c r="C21" s="10" t="s">
        <v>25</v>
      </c>
      <c r="D21" s="12"/>
      <c r="E21" s="4" t="str">
        <f>IF(D21="נגיף","תשובה נכונה! כל הכבוד!","עדיין לא הקלדתם תשובה, או שהתשובה שגויה")</f>
        <v>עדיין לא הקלדתם תשובה, או שהתשובה שגויה</v>
      </c>
      <c r="F21" s="8">
        <f>IF(D21="נגיף",10,0)</f>
        <v>0</v>
      </c>
      <c r="G21" s="17" t="s">
        <v>5</v>
      </c>
      <c r="H21" s="18"/>
    </row>
    <row r="22" spans="2:25" ht="58.5" customHeight="1" x14ac:dyDescent="0.2">
      <c r="B22" s="19" t="s">
        <v>48</v>
      </c>
      <c r="C22" s="10" t="s">
        <v>8</v>
      </c>
      <c r="D22" s="12"/>
      <c r="E22" s="4" t="str">
        <f>IF(D22="סגר","תשובה נכונה! כל הכבוד!","עדיין לא הקלדתם תשובה, או שהתשובה שגויה")</f>
        <v>עדיין לא הקלדתם תשובה, או שהתשובה שגויה</v>
      </c>
      <c r="F22" s="8">
        <f>IF(D22="סגר",10,0)</f>
        <v>0</v>
      </c>
      <c r="G22" s="17" t="s">
        <v>5</v>
      </c>
      <c r="H22" s="18"/>
    </row>
    <row r="23" spans="2:25" ht="55.5" customHeight="1" x14ac:dyDescent="0.2">
      <c r="B23" s="19" t="s">
        <v>49</v>
      </c>
      <c r="C23" s="10" t="s">
        <v>7</v>
      </c>
      <c r="D23" s="12"/>
      <c r="E23" s="4" t="str">
        <f>IF(D23="עוצר","תשובה נכונה! כל הכבוד!","עדיין לא הקלדתם תשובה, או שהתשובה שגויה")</f>
        <v>עדיין לא הקלדתם תשובה, או שהתשובה שגויה</v>
      </c>
      <c r="F23" s="8">
        <f>IF(D23="עוצר",10,0)</f>
        <v>0</v>
      </c>
      <c r="G23" s="17" t="s">
        <v>5</v>
      </c>
      <c r="H23" s="18"/>
    </row>
    <row r="24" spans="2:25" ht="55.5" customHeight="1" x14ac:dyDescent="0.2">
      <c r="B24" s="19" t="s">
        <v>50</v>
      </c>
      <c r="C24" s="10" t="s">
        <v>31</v>
      </c>
      <c r="D24" s="12"/>
      <c r="E24" s="4" t="str">
        <f>IF(D24="פאניקה","תשובה נכונה! כל הכבוד!","עדיין לא הקלדתם תשובה, או שהתשובה שגויה")</f>
        <v>עדיין לא הקלדתם תשובה, או שהתשובה שגויה</v>
      </c>
      <c r="F24" s="8">
        <f>IF(D24="פאניקה",10,)</f>
        <v>0</v>
      </c>
      <c r="G24" s="17" t="s">
        <v>5</v>
      </c>
      <c r="H24" s="18"/>
    </row>
    <row r="25" spans="2:25" ht="55.5" customHeight="1" x14ac:dyDescent="0.2">
      <c r="B25" s="19" t="s">
        <v>51</v>
      </c>
      <c r="C25" s="10" t="s">
        <v>26</v>
      </c>
      <c r="D25" s="12"/>
      <c r="E25" s="4" t="str">
        <f>IF(D25="צינון","תשובה נכונה! כל הכבוד!","עדיין לא הקלדתם תשובה, או שהתשובה שגויה")</f>
        <v>עדיין לא הקלדתם תשובה, או שהתשובה שגויה</v>
      </c>
      <c r="F25" s="8">
        <f>IF(D25="צינון",10,)</f>
        <v>0</v>
      </c>
      <c r="G25" s="17" t="s">
        <v>5</v>
      </c>
      <c r="H25" s="18"/>
    </row>
    <row r="26" spans="2:25" ht="55.5" customHeight="1" x14ac:dyDescent="0.2">
      <c r="B26" s="19" t="s">
        <v>52</v>
      </c>
      <c r="C26" s="10" t="s">
        <v>27</v>
      </c>
      <c r="D26" s="12"/>
      <c r="E26" s="4" t="str">
        <f>IF(D26="קורונה","תשובה נכונה! כל הכבוד!","עדיין לא הקלדתם תשובה, או שהתשובה שגויה")</f>
        <v>עדיין לא הקלדתם תשובה, או שהתשובה שגויה</v>
      </c>
      <c r="F26" s="8">
        <f>IF(D26="קורונה",10,)</f>
        <v>0</v>
      </c>
      <c r="G26" s="17" t="s">
        <v>5</v>
      </c>
      <c r="H26" s="18"/>
    </row>
    <row r="27" spans="2:25" ht="55.5" customHeight="1" x14ac:dyDescent="0.2">
      <c r="B27" s="19" t="s">
        <v>0</v>
      </c>
      <c r="C27" s="10" t="s">
        <v>28</v>
      </c>
      <c r="D27" s="12"/>
      <c r="E27" s="4" t="str">
        <f>IF(D27="רבנים","תשובה נכונה! כל הכבוד!","עדיין לא הקלדתם תשובה, או שהתשובה שגויה")</f>
        <v>עדיין לא הקלדתם תשובה, או שהתשובה שגויה</v>
      </c>
      <c r="F27" s="8">
        <f>IF(D27="רבנים",10,)</f>
        <v>0</v>
      </c>
      <c r="G27" s="17" t="s">
        <v>5</v>
      </c>
      <c r="H27" s="18"/>
    </row>
    <row r="28" spans="2:25" ht="55.5" customHeight="1" x14ac:dyDescent="0.2">
      <c r="B28" s="19" t="s">
        <v>54</v>
      </c>
      <c r="C28" s="10" t="s">
        <v>29</v>
      </c>
      <c r="D28" s="12"/>
      <c r="E28" s="4" t="str">
        <f>IF(D28="שיעול","תשובה נכונה! כל הכבוד!","עדיין לא הקלדתם תשובה, או שהתשובה שגויה")</f>
        <v>עדיין לא הקלדתם תשובה, או שהתשובה שגויה</v>
      </c>
      <c r="F28" s="8">
        <f>IF(D28="שיעול",10,)</f>
        <v>0</v>
      </c>
      <c r="G28" s="17" t="s">
        <v>5</v>
      </c>
      <c r="H28" s="18"/>
    </row>
    <row r="29" spans="2:25" ht="55.5" customHeight="1" x14ac:dyDescent="0.2">
      <c r="B29" s="19" t="s">
        <v>53</v>
      </c>
      <c r="C29" s="10" t="s">
        <v>30</v>
      </c>
      <c r="D29" s="12"/>
      <c r="E29" s="4" t="str">
        <f>IF(D29="תרופה","תשובה נכונה! כל הכבוד!","עדיין לא הקלדתם תשובה, או שהתשובה שגויה")</f>
        <v>עדיין לא הקלדתם תשובה, או שהתשובה שגויה</v>
      </c>
      <c r="F29" s="8">
        <f>IF(D29="תרופה",10,)</f>
        <v>0</v>
      </c>
      <c r="G29" s="17" t="s">
        <v>5</v>
      </c>
      <c r="H29" s="18"/>
    </row>
    <row r="30" spans="2:25" ht="9" customHeight="1" x14ac:dyDescent="0.2">
      <c r="B30" s="40"/>
      <c r="C30" s="41"/>
      <c r="D30" s="51"/>
      <c r="E30" s="42"/>
      <c r="F30" s="43"/>
      <c r="G30" s="44"/>
      <c r="H30" s="45"/>
    </row>
    <row r="31" spans="2:25" ht="55.5" customHeight="1" x14ac:dyDescent="0.2">
      <c r="B31" s="46" t="str">
        <f>IF(F3=220,"כל הכבוד! עניתם נכונה על כל השאלות","עדיין לא סיימתם לענות על כל השאלות")</f>
        <v>עדיין לא סיימתם לענות על כל השאלות</v>
      </c>
      <c r="C31" s="47"/>
      <c r="D31" s="47"/>
      <c r="E31" s="47"/>
      <c r="F31" s="47"/>
      <c r="G31" s="47"/>
      <c r="H31" s="48"/>
    </row>
    <row r="32" spans="2:25" s="31" customFormat="1" ht="55.5" customHeight="1" x14ac:dyDescent="0.2">
      <c r="B32" s="33"/>
      <c r="C32" s="34"/>
      <c r="D32" s="35"/>
      <c r="E32" s="35"/>
      <c r="F32" s="36"/>
      <c r="G32" s="37"/>
    </row>
    <row r="33" spans="2:7" s="31" customFormat="1" x14ac:dyDescent="0.2">
      <c r="B33" s="33"/>
      <c r="C33" s="34"/>
      <c r="D33" s="35"/>
      <c r="E33" s="35"/>
      <c r="F33" s="36"/>
      <c r="G33" s="37"/>
    </row>
    <row r="34" spans="2:7" s="31" customFormat="1" x14ac:dyDescent="0.2">
      <c r="B34" s="33"/>
      <c r="C34" s="34"/>
      <c r="D34" s="35"/>
      <c r="E34" s="35"/>
      <c r="F34" s="36"/>
      <c r="G34" s="37"/>
    </row>
    <row r="35" spans="2:7" s="31" customFormat="1" x14ac:dyDescent="0.2">
      <c r="B35" s="33"/>
      <c r="C35" s="34"/>
      <c r="D35" s="35"/>
      <c r="E35" s="35"/>
      <c r="F35" s="36"/>
      <c r="G35" s="37"/>
    </row>
    <row r="36" spans="2:7" s="31" customFormat="1" x14ac:dyDescent="0.2">
      <c r="B36" s="33"/>
      <c r="C36" s="34"/>
      <c r="D36" s="35"/>
      <c r="E36" s="35"/>
      <c r="F36" s="36"/>
      <c r="G36" s="37"/>
    </row>
    <row r="37" spans="2:7" s="31" customFormat="1" x14ac:dyDescent="0.2">
      <c r="C37" s="38"/>
      <c r="D37" s="37"/>
      <c r="E37" s="37"/>
      <c r="F37" s="39"/>
      <c r="G37" s="37"/>
    </row>
    <row r="38" spans="2:7" s="31" customFormat="1" x14ac:dyDescent="0.2">
      <c r="C38" s="38"/>
      <c r="D38" s="37"/>
      <c r="E38" s="37"/>
      <c r="F38" s="39"/>
      <c r="G38" s="37"/>
    </row>
    <row r="39" spans="2:7" s="31" customFormat="1" x14ac:dyDescent="0.2">
      <c r="C39" s="38"/>
      <c r="D39" s="37"/>
      <c r="E39" s="37"/>
      <c r="F39" s="39"/>
      <c r="G39" s="37"/>
    </row>
    <row r="40" spans="2:7" s="31" customFormat="1" x14ac:dyDescent="0.2">
      <c r="C40" s="38"/>
      <c r="D40" s="37"/>
      <c r="E40" s="37"/>
      <c r="F40" s="39"/>
      <c r="G40" s="37"/>
    </row>
    <row r="41" spans="2:7" s="31" customFormat="1" x14ac:dyDescent="0.2">
      <c r="C41" s="38"/>
      <c r="D41" s="37"/>
      <c r="E41" s="37"/>
      <c r="F41" s="39"/>
      <c r="G41" s="37"/>
    </row>
    <row r="42" spans="2:7" s="31" customFormat="1" x14ac:dyDescent="0.2">
      <c r="C42" s="38"/>
      <c r="D42" s="37"/>
      <c r="E42" s="37"/>
      <c r="F42" s="39"/>
      <c r="G42" s="37"/>
    </row>
    <row r="43" spans="2:7" s="31" customFormat="1" x14ac:dyDescent="0.2">
      <c r="C43" s="38"/>
      <c r="D43" s="37"/>
      <c r="E43" s="37"/>
      <c r="F43" s="39"/>
      <c r="G43" s="37"/>
    </row>
    <row r="44" spans="2:7" s="31" customFormat="1" x14ac:dyDescent="0.2">
      <c r="C44" s="38"/>
      <c r="D44" s="37"/>
      <c r="E44" s="37"/>
      <c r="F44" s="39"/>
      <c r="G44" s="37"/>
    </row>
    <row r="45" spans="2:7" s="31" customFormat="1" x14ac:dyDescent="0.2">
      <c r="C45" s="38"/>
      <c r="D45" s="37"/>
      <c r="E45" s="37"/>
      <c r="F45" s="39"/>
      <c r="G45" s="37"/>
    </row>
    <row r="46" spans="2:7" s="31" customFormat="1" x14ac:dyDescent="0.2">
      <c r="C46" s="38"/>
      <c r="D46" s="37"/>
      <c r="E46" s="37"/>
      <c r="F46" s="39"/>
      <c r="G46" s="37"/>
    </row>
    <row r="47" spans="2:7" s="31" customFormat="1" x14ac:dyDescent="0.2">
      <c r="C47" s="38"/>
      <c r="D47" s="37"/>
      <c r="E47" s="37"/>
      <c r="F47" s="39"/>
      <c r="G47" s="37"/>
    </row>
    <row r="48" spans="2:7" s="31" customFormat="1" x14ac:dyDescent="0.2">
      <c r="C48" s="38"/>
      <c r="D48" s="37"/>
      <c r="E48" s="37"/>
      <c r="F48" s="39"/>
      <c r="G48" s="37"/>
    </row>
    <row r="49" spans="3:7" s="31" customFormat="1" x14ac:dyDescent="0.2">
      <c r="C49" s="38"/>
      <c r="D49" s="37"/>
      <c r="E49" s="37"/>
      <c r="F49" s="39"/>
      <c r="G49" s="37"/>
    </row>
    <row r="50" spans="3:7" s="31" customFormat="1" x14ac:dyDescent="0.2">
      <c r="C50" s="38"/>
      <c r="D50" s="37"/>
      <c r="E50" s="37"/>
      <c r="F50" s="39"/>
      <c r="G50" s="37"/>
    </row>
    <row r="51" spans="3:7" s="31" customFormat="1" x14ac:dyDescent="0.2">
      <c r="C51" s="38"/>
      <c r="D51" s="37"/>
      <c r="E51" s="37"/>
      <c r="F51" s="39"/>
      <c r="G51" s="37"/>
    </row>
    <row r="52" spans="3:7" s="31" customFormat="1" x14ac:dyDescent="0.2">
      <c r="C52" s="38"/>
      <c r="D52" s="37"/>
      <c r="E52" s="37"/>
      <c r="F52" s="39"/>
      <c r="G52" s="37"/>
    </row>
    <row r="53" spans="3:7" s="31" customFormat="1" x14ac:dyDescent="0.2">
      <c r="C53" s="38"/>
      <c r="D53" s="37"/>
      <c r="E53" s="37"/>
      <c r="F53" s="39"/>
      <c r="G53" s="37"/>
    </row>
    <row r="54" spans="3:7" s="31" customFormat="1" x14ac:dyDescent="0.2">
      <c r="C54" s="38"/>
      <c r="D54" s="37"/>
      <c r="E54" s="37"/>
      <c r="F54" s="39"/>
      <c r="G54" s="37"/>
    </row>
    <row r="55" spans="3:7" s="31" customFormat="1" x14ac:dyDescent="0.2">
      <c r="C55" s="38"/>
      <c r="D55" s="37"/>
      <c r="E55" s="37"/>
      <c r="F55" s="39"/>
      <c r="G55" s="37"/>
    </row>
    <row r="56" spans="3:7" s="31" customFormat="1" x14ac:dyDescent="0.2">
      <c r="C56" s="38"/>
      <c r="D56" s="37"/>
      <c r="E56" s="37"/>
      <c r="F56" s="39"/>
      <c r="G56" s="37"/>
    </row>
    <row r="57" spans="3:7" s="31" customFormat="1" x14ac:dyDescent="0.2">
      <c r="C57" s="38"/>
      <c r="D57" s="37"/>
      <c r="E57" s="37"/>
      <c r="F57" s="39"/>
      <c r="G57" s="37"/>
    </row>
    <row r="58" spans="3:7" s="31" customFormat="1" x14ac:dyDescent="0.2">
      <c r="C58" s="38"/>
      <c r="D58" s="37"/>
      <c r="E58" s="37"/>
      <c r="F58" s="39"/>
      <c r="G58" s="37"/>
    </row>
    <row r="59" spans="3:7" s="31" customFormat="1" x14ac:dyDescent="0.2">
      <c r="C59" s="38"/>
      <c r="D59" s="37"/>
      <c r="E59" s="37"/>
      <c r="F59" s="39"/>
      <c r="G59" s="37"/>
    </row>
    <row r="60" spans="3:7" s="31" customFormat="1" x14ac:dyDescent="0.2">
      <c r="C60" s="38"/>
      <c r="D60" s="37"/>
      <c r="E60" s="37"/>
      <c r="F60" s="39"/>
      <c r="G60" s="37"/>
    </row>
    <row r="61" spans="3:7" s="31" customFormat="1" x14ac:dyDescent="0.2">
      <c r="C61" s="38"/>
      <c r="D61" s="37"/>
      <c r="E61" s="37"/>
      <c r="F61" s="39"/>
      <c r="G61" s="37"/>
    </row>
    <row r="62" spans="3:7" s="31" customFormat="1" x14ac:dyDescent="0.2">
      <c r="C62" s="38"/>
      <c r="D62" s="37"/>
      <c r="E62" s="37"/>
      <c r="F62" s="39"/>
      <c r="G62" s="37"/>
    </row>
    <row r="63" spans="3:7" s="31" customFormat="1" x14ac:dyDescent="0.2">
      <c r="C63" s="38"/>
      <c r="D63" s="37"/>
      <c r="E63" s="37"/>
      <c r="F63" s="39"/>
      <c r="G63" s="37"/>
    </row>
    <row r="64" spans="3:7" s="31" customFormat="1" x14ac:dyDescent="0.2">
      <c r="C64" s="38"/>
      <c r="D64" s="37"/>
      <c r="E64" s="37"/>
      <c r="F64" s="39"/>
      <c r="G64" s="37"/>
    </row>
    <row r="65" spans="3:7" s="31" customFormat="1" x14ac:dyDescent="0.2">
      <c r="C65" s="38"/>
      <c r="D65" s="37"/>
      <c r="E65" s="37"/>
      <c r="F65" s="39"/>
      <c r="G65" s="37"/>
    </row>
    <row r="66" spans="3:7" s="31" customFormat="1" x14ac:dyDescent="0.2">
      <c r="C66" s="38"/>
      <c r="D66" s="37"/>
      <c r="E66" s="37"/>
      <c r="F66" s="39"/>
      <c r="G66" s="37"/>
    </row>
    <row r="67" spans="3:7" s="31" customFormat="1" x14ac:dyDescent="0.2">
      <c r="C67" s="38"/>
      <c r="D67" s="37"/>
      <c r="E67" s="37"/>
      <c r="F67" s="39"/>
      <c r="G67" s="37"/>
    </row>
    <row r="68" spans="3:7" s="31" customFormat="1" x14ac:dyDescent="0.2">
      <c r="C68" s="38"/>
      <c r="D68" s="37"/>
      <c r="E68" s="37"/>
      <c r="F68" s="39"/>
      <c r="G68" s="37"/>
    </row>
    <row r="69" spans="3:7" s="31" customFormat="1" x14ac:dyDescent="0.2">
      <c r="C69" s="38"/>
      <c r="D69" s="37"/>
      <c r="E69" s="37"/>
      <c r="F69" s="39"/>
      <c r="G69" s="37"/>
    </row>
    <row r="70" spans="3:7" s="31" customFormat="1" x14ac:dyDescent="0.2">
      <c r="C70" s="38"/>
      <c r="D70" s="37"/>
      <c r="E70" s="37"/>
      <c r="F70" s="39"/>
      <c r="G70" s="37"/>
    </row>
    <row r="71" spans="3:7" s="31" customFormat="1" x14ac:dyDescent="0.2">
      <c r="C71" s="38"/>
      <c r="D71" s="37"/>
      <c r="E71" s="37"/>
      <c r="F71" s="39"/>
      <c r="G71" s="37"/>
    </row>
    <row r="72" spans="3:7" s="31" customFormat="1" x14ac:dyDescent="0.2">
      <c r="C72" s="38"/>
      <c r="D72" s="37"/>
      <c r="E72" s="37"/>
      <c r="F72" s="39"/>
      <c r="G72" s="37"/>
    </row>
    <row r="73" spans="3:7" s="31" customFormat="1" x14ac:dyDescent="0.2">
      <c r="C73" s="38"/>
      <c r="D73" s="37"/>
      <c r="E73" s="37"/>
      <c r="F73" s="39"/>
      <c r="G73" s="37"/>
    </row>
    <row r="74" spans="3:7" s="31" customFormat="1" x14ac:dyDescent="0.2">
      <c r="C74" s="38"/>
      <c r="D74" s="37"/>
      <c r="E74" s="37"/>
      <c r="F74" s="39"/>
      <c r="G74" s="37"/>
    </row>
    <row r="75" spans="3:7" s="31" customFormat="1" x14ac:dyDescent="0.2">
      <c r="C75" s="38"/>
      <c r="D75" s="37"/>
      <c r="E75" s="37"/>
      <c r="F75" s="39"/>
      <c r="G75" s="37"/>
    </row>
    <row r="76" spans="3:7" s="31" customFormat="1" x14ac:dyDescent="0.2">
      <c r="C76" s="38"/>
      <c r="D76" s="37"/>
      <c r="E76" s="37"/>
      <c r="F76" s="39"/>
      <c r="G76" s="37"/>
    </row>
    <row r="77" spans="3:7" s="31" customFormat="1" x14ac:dyDescent="0.2">
      <c r="C77" s="38"/>
      <c r="D77" s="37"/>
      <c r="E77" s="37"/>
      <c r="F77" s="39"/>
      <c r="G77" s="37"/>
    </row>
    <row r="78" spans="3:7" s="31" customFormat="1" x14ac:dyDescent="0.2">
      <c r="C78" s="38"/>
      <c r="D78" s="37"/>
      <c r="E78" s="37"/>
      <c r="F78" s="39"/>
      <c r="G78" s="37"/>
    </row>
    <row r="79" spans="3:7" s="31" customFormat="1" x14ac:dyDescent="0.2">
      <c r="C79" s="38"/>
      <c r="D79" s="37"/>
      <c r="E79" s="37"/>
      <c r="F79" s="39"/>
      <c r="G79" s="37"/>
    </row>
    <row r="80" spans="3:7" s="31" customFormat="1" x14ac:dyDescent="0.2">
      <c r="C80" s="38"/>
      <c r="D80" s="37"/>
      <c r="E80" s="37"/>
      <c r="F80" s="39"/>
      <c r="G80" s="37"/>
    </row>
    <row r="81" spans="3:7" s="31" customFormat="1" x14ac:dyDescent="0.2">
      <c r="C81" s="38"/>
      <c r="D81" s="37"/>
      <c r="E81" s="37"/>
      <c r="F81" s="39"/>
      <c r="G81" s="37"/>
    </row>
    <row r="82" spans="3:7" s="31" customFormat="1" x14ac:dyDescent="0.2">
      <c r="C82" s="38"/>
      <c r="D82" s="37"/>
      <c r="E82" s="37"/>
      <c r="F82" s="39"/>
      <c r="G82" s="37"/>
    </row>
    <row r="83" spans="3:7" s="31" customFormat="1" x14ac:dyDescent="0.2">
      <c r="C83" s="38"/>
      <c r="D83" s="37"/>
      <c r="E83" s="37"/>
      <c r="F83" s="39"/>
      <c r="G83" s="37"/>
    </row>
    <row r="84" spans="3:7" s="31" customFormat="1" x14ac:dyDescent="0.2">
      <c r="C84" s="38"/>
      <c r="D84" s="37"/>
      <c r="E84" s="37"/>
      <c r="F84" s="39"/>
      <c r="G84" s="37"/>
    </row>
    <row r="85" spans="3:7" s="31" customFormat="1" x14ac:dyDescent="0.2">
      <c r="C85" s="38"/>
      <c r="D85" s="37"/>
      <c r="E85" s="37"/>
      <c r="F85" s="39"/>
      <c r="G85" s="37"/>
    </row>
    <row r="86" spans="3:7" s="31" customFormat="1" x14ac:dyDescent="0.2">
      <c r="C86" s="38"/>
      <c r="D86" s="37"/>
      <c r="E86" s="37"/>
      <c r="F86" s="39"/>
      <c r="G86" s="37"/>
    </row>
    <row r="87" spans="3:7" s="31" customFormat="1" x14ac:dyDescent="0.2">
      <c r="C87" s="38"/>
      <c r="D87" s="37"/>
      <c r="E87" s="37"/>
      <c r="F87" s="39"/>
      <c r="G87" s="37"/>
    </row>
    <row r="88" spans="3:7" s="31" customFormat="1" x14ac:dyDescent="0.2">
      <c r="C88" s="38"/>
      <c r="D88" s="37"/>
      <c r="E88" s="37"/>
      <c r="F88" s="39"/>
      <c r="G88" s="37"/>
    </row>
    <row r="89" spans="3:7" s="31" customFormat="1" x14ac:dyDescent="0.2">
      <c r="C89" s="38"/>
      <c r="D89" s="37"/>
      <c r="E89" s="37"/>
      <c r="F89" s="39"/>
      <c r="G89" s="37"/>
    </row>
    <row r="90" spans="3:7" s="31" customFormat="1" x14ac:dyDescent="0.2">
      <c r="C90" s="38"/>
      <c r="D90" s="37"/>
      <c r="E90" s="37"/>
      <c r="F90" s="39"/>
      <c r="G90" s="37"/>
    </row>
    <row r="91" spans="3:7" s="31" customFormat="1" x14ac:dyDescent="0.2">
      <c r="C91" s="38"/>
      <c r="D91" s="37"/>
      <c r="E91" s="37"/>
      <c r="F91" s="39"/>
      <c r="G91" s="37"/>
    </row>
    <row r="92" spans="3:7" s="31" customFormat="1" x14ac:dyDescent="0.2">
      <c r="C92" s="38"/>
      <c r="D92" s="37"/>
      <c r="E92" s="37"/>
      <c r="F92" s="39"/>
      <c r="G92" s="37"/>
    </row>
    <row r="93" spans="3:7" s="31" customFormat="1" x14ac:dyDescent="0.2">
      <c r="C93" s="38"/>
      <c r="D93" s="37"/>
      <c r="E93" s="37"/>
      <c r="F93" s="39"/>
      <c r="G93" s="37"/>
    </row>
    <row r="94" spans="3:7" s="31" customFormat="1" x14ac:dyDescent="0.2">
      <c r="C94" s="38"/>
      <c r="D94" s="37"/>
      <c r="E94" s="37"/>
      <c r="F94" s="39"/>
      <c r="G94" s="37"/>
    </row>
    <row r="95" spans="3:7" s="31" customFormat="1" x14ac:dyDescent="0.2">
      <c r="C95" s="38"/>
      <c r="D95" s="37"/>
      <c r="E95" s="37"/>
      <c r="F95" s="39"/>
      <c r="G95" s="37"/>
    </row>
    <row r="96" spans="3:7" s="31" customFormat="1" x14ac:dyDescent="0.2">
      <c r="C96" s="38"/>
      <c r="D96" s="37"/>
      <c r="E96" s="37"/>
      <c r="F96" s="39"/>
      <c r="G96" s="37"/>
    </row>
    <row r="97" spans="3:7" s="31" customFormat="1" x14ac:dyDescent="0.2">
      <c r="C97" s="38"/>
      <c r="D97" s="37"/>
      <c r="E97" s="37"/>
      <c r="F97" s="39"/>
      <c r="G97" s="37"/>
    </row>
    <row r="98" spans="3:7" s="31" customFormat="1" x14ac:dyDescent="0.2">
      <c r="C98" s="38"/>
      <c r="D98" s="37"/>
      <c r="E98" s="37"/>
      <c r="F98" s="39"/>
      <c r="G98" s="37"/>
    </row>
    <row r="99" spans="3:7" s="31" customFormat="1" x14ac:dyDescent="0.2">
      <c r="C99" s="38"/>
      <c r="D99" s="37"/>
      <c r="E99" s="37"/>
      <c r="F99" s="39"/>
      <c r="G99" s="37"/>
    </row>
    <row r="100" spans="3:7" s="31" customFormat="1" x14ac:dyDescent="0.2">
      <c r="C100" s="38"/>
      <c r="D100" s="37"/>
      <c r="E100" s="37"/>
      <c r="F100" s="39"/>
      <c r="G100" s="37"/>
    </row>
    <row r="101" spans="3:7" s="31" customFormat="1" x14ac:dyDescent="0.2">
      <c r="C101" s="38"/>
      <c r="D101" s="37"/>
      <c r="E101" s="37"/>
      <c r="F101" s="39"/>
      <c r="G101" s="37"/>
    </row>
    <row r="102" spans="3:7" s="31" customFormat="1" x14ac:dyDescent="0.2">
      <c r="C102" s="38"/>
      <c r="D102" s="37"/>
      <c r="E102" s="37"/>
      <c r="F102" s="39"/>
      <c r="G102" s="37"/>
    </row>
    <row r="103" spans="3:7" s="31" customFormat="1" x14ac:dyDescent="0.2">
      <c r="C103" s="38"/>
      <c r="D103" s="37"/>
      <c r="E103" s="37"/>
      <c r="F103" s="39"/>
      <c r="G103" s="37"/>
    </row>
    <row r="104" spans="3:7" s="31" customFormat="1" x14ac:dyDescent="0.2">
      <c r="C104" s="38"/>
      <c r="D104" s="37"/>
      <c r="E104" s="37"/>
      <c r="F104" s="39"/>
      <c r="G104" s="37"/>
    </row>
    <row r="105" spans="3:7" s="31" customFormat="1" x14ac:dyDescent="0.2">
      <c r="C105" s="38"/>
      <c r="D105" s="37"/>
      <c r="E105" s="37"/>
      <c r="F105" s="39"/>
      <c r="G105" s="37"/>
    </row>
    <row r="106" spans="3:7" s="31" customFormat="1" x14ac:dyDescent="0.2">
      <c r="C106" s="38"/>
      <c r="D106" s="37"/>
      <c r="E106" s="37"/>
      <c r="F106" s="39"/>
      <c r="G106" s="37"/>
    </row>
    <row r="107" spans="3:7" s="31" customFormat="1" x14ac:dyDescent="0.2">
      <c r="C107" s="38"/>
      <c r="D107" s="37"/>
      <c r="E107" s="37"/>
      <c r="F107" s="39"/>
      <c r="G107" s="37"/>
    </row>
    <row r="108" spans="3:7" s="31" customFormat="1" x14ac:dyDescent="0.2">
      <c r="C108" s="38"/>
      <c r="D108" s="37"/>
      <c r="E108" s="37"/>
      <c r="F108" s="39"/>
      <c r="G108" s="37"/>
    </row>
    <row r="109" spans="3:7" s="31" customFormat="1" x14ac:dyDescent="0.2">
      <c r="C109" s="38"/>
      <c r="D109" s="37"/>
      <c r="E109" s="37"/>
      <c r="F109" s="39"/>
      <c r="G109" s="37"/>
    </row>
    <row r="110" spans="3:7" s="31" customFormat="1" x14ac:dyDescent="0.2">
      <c r="C110" s="38"/>
      <c r="D110" s="37"/>
      <c r="E110" s="37"/>
      <c r="F110" s="39"/>
      <c r="G110" s="37"/>
    </row>
    <row r="111" spans="3:7" s="31" customFormat="1" x14ac:dyDescent="0.2">
      <c r="C111" s="38"/>
      <c r="D111" s="37"/>
      <c r="E111" s="37"/>
      <c r="F111" s="39"/>
      <c r="G111" s="37"/>
    </row>
    <row r="112" spans="3:7" s="31" customFormat="1" x14ac:dyDescent="0.2">
      <c r="C112" s="38"/>
      <c r="D112" s="37"/>
      <c r="E112" s="37"/>
      <c r="F112" s="39"/>
      <c r="G112" s="37"/>
    </row>
    <row r="113" spans="3:7" s="31" customFormat="1" x14ac:dyDescent="0.2">
      <c r="C113" s="38"/>
      <c r="D113" s="37"/>
      <c r="E113" s="37"/>
      <c r="F113" s="39"/>
      <c r="G113" s="37"/>
    </row>
    <row r="114" spans="3:7" s="31" customFormat="1" x14ac:dyDescent="0.2">
      <c r="C114" s="38"/>
      <c r="D114" s="37"/>
      <c r="E114" s="37"/>
      <c r="F114" s="39"/>
      <c r="G114" s="37"/>
    </row>
    <row r="115" spans="3:7" s="31" customFormat="1" x14ac:dyDescent="0.2">
      <c r="C115" s="38"/>
      <c r="D115" s="37"/>
      <c r="E115" s="37"/>
      <c r="F115" s="39"/>
      <c r="G115" s="37"/>
    </row>
    <row r="116" spans="3:7" s="31" customFormat="1" x14ac:dyDescent="0.2">
      <c r="C116" s="38"/>
      <c r="D116" s="37"/>
      <c r="E116" s="37"/>
      <c r="F116" s="39"/>
      <c r="G116" s="37"/>
    </row>
    <row r="117" spans="3:7" s="31" customFormat="1" x14ac:dyDescent="0.2">
      <c r="C117" s="38"/>
      <c r="D117" s="37"/>
      <c r="E117" s="37"/>
      <c r="F117" s="39"/>
      <c r="G117" s="37"/>
    </row>
    <row r="118" spans="3:7" s="31" customFormat="1" x14ac:dyDescent="0.2">
      <c r="C118" s="38"/>
      <c r="D118" s="37"/>
      <c r="E118" s="37"/>
      <c r="F118" s="39"/>
      <c r="G118" s="37"/>
    </row>
    <row r="119" spans="3:7" s="31" customFormat="1" x14ac:dyDescent="0.2">
      <c r="C119" s="38"/>
      <c r="D119" s="37"/>
      <c r="E119" s="37"/>
      <c r="F119" s="39"/>
      <c r="G119" s="37"/>
    </row>
    <row r="120" spans="3:7" s="31" customFormat="1" x14ac:dyDescent="0.2">
      <c r="C120" s="38"/>
      <c r="D120" s="37"/>
      <c r="E120" s="37"/>
      <c r="F120" s="39"/>
      <c r="G120" s="37"/>
    </row>
    <row r="121" spans="3:7" s="31" customFormat="1" x14ac:dyDescent="0.2">
      <c r="C121" s="38"/>
      <c r="D121" s="37"/>
      <c r="E121" s="37"/>
      <c r="F121" s="39"/>
      <c r="G121" s="37"/>
    </row>
    <row r="122" spans="3:7" s="31" customFormat="1" x14ac:dyDescent="0.2">
      <c r="C122" s="38"/>
      <c r="D122" s="37"/>
      <c r="E122" s="37"/>
      <c r="F122" s="39"/>
      <c r="G122" s="37"/>
    </row>
    <row r="123" spans="3:7" s="31" customFormat="1" x14ac:dyDescent="0.2">
      <c r="C123" s="38"/>
      <c r="D123" s="37"/>
      <c r="E123" s="37"/>
      <c r="F123" s="39"/>
      <c r="G123" s="37"/>
    </row>
    <row r="124" spans="3:7" s="31" customFormat="1" x14ac:dyDescent="0.2">
      <c r="C124" s="38"/>
      <c r="D124" s="37"/>
      <c r="E124" s="37"/>
      <c r="F124" s="39"/>
      <c r="G124" s="37"/>
    </row>
    <row r="125" spans="3:7" s="31" customFormat="1" x14ac:dyDescent="0.2">
      <c r="C125" s="38"/>
      <c r="D125" s="37"/>
      <c r="E125" s="37"/>
      <c r="F125" s="39"/>
      <c r="G125" s="37"/>
    </row>
    <row r="126" spans="3:7" s="31" customFormat="1" x14ac:dyDescent="0.2">
      <c r="C126" s="38"/>
      <c r="D126" s="37"/>
      <c r="E126" s="37"/>
      <c r="F126" s="39"/>
      <c r="G126" s="37"/>
    </row>
    <row r="127" spans="3:7" s="31" customFormat="1" x14ac:dyDescent="0.2">
      <c r="C127" s="38"/>
      <c r="D127" s="37"/>
      <c r="E127" s="37"/>
      <c r="F127" s="39"/>
      <c r="G127" s="37"/>
    </row>
    <row r="128" spans="3:7" s="31" customFormat="1" x14ac:dyDescent="0.2">
      <c r="C128" s="38"/>
      <c r="D128" s="37"/>
      <c r="E128" s="37"/>
      <c r="F128" s="39"/>
      <c r="G128" s="37"/>
    </row>
    <row r="129" spans="3:7" s="31" customFormat="1" x14ac:dyDescent="0.2">
      <c r="C129" s="38"/>
      <c r="D129" s="37"/>
      <c r="E129" s="37"/>
      <c r="F129" s="39"/>
      <c r="G129" s="37"/>
    </row>
    <row r="130" spans="3:7" s="31" customFormat="1" x14ac:dyDescent="0.2">
      <c r="C130" s="38"/>
      <c r="D130" s="37"/>
      <c r="E130" s="37"/>
      <c r="F130" s="39"/>
      <c r="G130" s="37"/>
    </row>
    <row r="131" spans="3:7" s="31" customFormat="1" x14ac:dyDescent="0.2">
      <c r="C131" s="38"/>
      <c r="D131" s="37"/>
      <c r="E131" s="37"/>
      <c r="F131" s="39"/>
      <c r="G131" s="37"/>
    </row>
    <row r="132" spans="3:7" s="31" customFormat="1" x14ac:dyDescent="0.2">
      <c r="C132" s="38"/>
      <c r="D132" s="37"/>
      <c r="E132" s="37"/>
      <c r="F132" s="39"/>
      <c r="G132" s="37"/>
    </row>
    <row r="133" spans="3:7" s="31" customFormat="1" x14ac:dyDescent="0.2">
      <c r="C133" s="38"/>
      <c r="D133" s="37"/>
      <c r="E133" s="37"/>
      <c r="F133" s="39"/>
      <c r="G133" s="37"/>
    </row>
    <row r="134" spans="3:7" s="31" customFormat="1" x14ac:dyDescent="0.2">
      <c r="C134" s="38"/>
      <c r="D134" s="37"/>
      <c r="E134" s="37"/>
      <c r="F134" s="39"/>
      <c r="G134" s="37"/>
    </row>
    <row r="135" spans="3:7" s="31" customFormat="1" x14ac:dyDescent="0.2">
      <c r="C135" s="38"/>
      <c r="D135" s="37"/>
      <c r="E135" s="37"/>
      <c r="F135" s="39"/>
      <c r="G135" s="37"/>
    </row>
    <row r="136" spans="3:7" s="31" customFormat="1" x14ac:dyDescent="0.2">
      <c r="C136" s="38"/>
      <c r="D136" s="37"/>
      <c r="E136" s="37"/>
      <c r="F136" s="39"/>
      <c r="G136" s="37"/>
    </row>
    <row r="137" spans="3:7" s="31" customFormat="1" x14ac:dyDescent="0.2">
      <c r="C137" s="38"/>
      <c r="D137" s="37"/>
      <c r="E137" s="37"/>
      <c r="F137" s="39"/>
      <c r="G137" s="37"/>
    </row>
    <row r="138" spans="3:7" s="31" customFormat="1" x14ac:dyDescent="0.2">
      <c r="C138" s="38"/>
      <c r="D138" s="37"/>
      <c r="E138" s="37"/>
      <c r="F138" s="39"/>
      <c r="G138" s="37"/>
    </row>
    <row r="139" spans="3:7" s="31" customFormat="1" x14ac:dyDescent="0.2">
      <c r="C139" s="38"/>
      <c r="D139" s="37"/>
      <c r="E139" s="37"/>
      <c r="F139" s="39"/>
      <c r="G139" s="37"/>
    </row>
    <row r="140" spans="3:7" s="31" customFormat="1" x14ac:dyDescent="0.2">
      <c r="C140" s="38"/>
      <c r="D140" s="37"/>
      <c r="E140" s="37"/>
      <c r="F140" s="39"/>
      <c r="G140" s="37"/>
    </row>
    <row r="141" spans="3:7" s="31" customFormat="1" x14ac:dyDescent="0.2">
      <c r="C141" s="38"/>
      <c r="D141" s="37"/>
      <c r="E141" s="37"/>
      <c r="F141" s="39"/>
      <c r="G141" s="37"/>
    </row>
    <row r="142" spans="3:7" s="31" customFormat="1" x14ac:dyDescent="0.2">
      <c r="C142" s="38"/>
      <c r="D142" s="37"/>
      <c r="E142" s="37"/>
      <c r="F142" s="39"/>
      <c r="G142" s="37"/>
    </row>
    <row r="143" spans="3:7" s="31" customFormat="1" x14ac:dyDescent="0.2">
      <c r="C143" s="38"/>
      <c r="D143" s="37"/>
      <c r="E143" s="37"/>
      <c r="F143" s="39"/>
      <c r="G143" s="37"/>
    </row>
    <row r="144" spans="3:7" s="31" customFormat="1" x14ac:dyDescent="0.2">
      <c r="C144" s="38"/>
      <c r="D144" s="37"/>
      <c r="E144" s="37"/>
      <c r="F144" s="39"/>
      <c r="G144" s="37"/>
    </row>
    <row r="145" spans="3:7" s="31" customFormat="1" x14ac:dyDescent="0.2">
      <c r="C145" s="38"/>
      <c r="D145" s="37"/>
      <c r="E145" s="37"/>
      <c r="F145" s="39"/>
      <c r="G145" s="37"/>
    </row>
    <row r="146" spans="3:7" s="31" customFormat="1" x14ac:dyDescent="0.2">
      <c r="C146" s="38"/>
      <c r="D146" s="37"/>
      <c r="E146" s="37"/>
      <c r="F146" s="39"/>
      <c r="G146" s="37"/>
    </row>
    <row r="147" spans="3:7" s="31" customFormat="1" x14ac:dyDescent="0.2">
      <c r="C147" s="38"/>
      <c r="D147" s="37"/>
      <c r="E147" s="37"/>
      <c r="F147" s="39"/>
      <c r="G147" s="37"/>
    </row>
    <row r="148" spans="3:7" s="31" customFormat="1" x14ac:dyDescent="0.2">
      <c r="C148" s="38"/>
      <c r="D148" s="37"/>
      <c r="E148" s="37"/>
      <c r="F148" s="39"/>
      <c r="G148" s="37"/>
    </row>
    <row r="149" spans="3:7" s="31" customFormat="1" x14ac:dyDescent="0.2">
      <c r="C149" s="38"/>
      <c r="D149" s="37"/>
      <c r="E149" s="37"/>
      <c r="F149" s="39"/>
      <c r="G149" s="37"/>
    </row>
    <row r="150" spans="3:7" s="31" customFormat="1" x14ac:dyDescent="0.2">
      <c r="C150" s="38"/>
      <c r="D150" s="37"/>
      <c r="E150" s="37"/>
      <c r="F150" s="39"/>
      <c r="G150" s="37"/>
    </row>
    <row r="151" spans="3:7" s="31" customFormat="1" x14ac:dyDescent="0.2">
      <c r="C151" s="38"/>
      <c r="D151" s="37"/>
      <c r="E151" s="37"/>
      <c r="F151" s="39"/>
      <c r="G151" s="37"/>
    </row>
    <row r="152" spans="3:7" s="31" customFormat="1" x14ac:dyDescent="0.2">
      <c r="C152" s="38"/>
      <c r="D152" s="37"/>
      <c r="E152" s="37"/>
      <c r="F152" s="39"/>
      <c r="G152" s="37"/>
    </row>
    <row r="153" spans="3:7" s="31" customFormat="1" x14ac:dyDescent="0.2">
      <c r="C153" s="38"/>
      <c r="D153" s="37"/>
      <c r="E153" s="37"/>
      <c r="F153" s="39"/>
      <c r="G153" s="37"/>
    </row>
    <row r="154" spans="3:7" s="31" customFormat="1" x14ac:dyDescent="0.2">
      <c r="C154" s="38"/>
      <c r="D154" s="37"/>
      <c r="E154" s="37"/>
      <c r="F154" s="39"/>
      <c r="G154" s="37"/>
    </row>
    <row r="155" spans="3:7" s="31" customFormat="1" x14ac:dyDescent="0.2">
      <c r="C155" s="38"/>
      <c r="D155" s="37"/>
      <c r="E155" s="37"/>
      <c r="F155" s="39"/>
      <c r="G155" s="37"/>
    </row>
    <row r="156" spans="3:7" s="31" customFormat="1" x14ac:dyDescent="0.2">
      <c r="C156" s="38"/>
      <c r="D156" s="37"/>
      <c r="E156" s="37"/>
      <c r="F156" s="39"/>
      <c r="G156" s="37"/>
    </row>
    <row r="157" spans="3:7" s="31" customFormat="1" x14ac:dyDescent="0.2">
      <c r="C157" s="38"/>
      <c r="D157" s="37"/>
      <c r="E157" s="37"/>
      <c r="F157" s="39"/>
      <c r="G157" s="37"/>
    </row>
    <row r="158" spans="3:7" s="31" customFormat="1" x14ac:dyDescent="0.2">
      <c r="C158" s="38"/>
      <c r="D158" s="37"/>
      <c r="E158" s="37"/>
      <c r="F158" s="39"/>
      <c r="G158" s="37"/>
    </row>
    <row r="159" spans="3:7" s="31" customFormat="1" x14ac:dyDescent="0.2">
      <c r="C159" s="38"/>
      <c r="D159" s="37"/>
      <c r="E159" s="37"/>
      <c r="F159" s="39"/>
      <c r="G159" s="37"/>
    </row>
    <row r="160" spans="3:7" s="31" customFormat="1" x14ac:dyDescent="0.2">
      <c r="C160" s="38"/>
      <c r="D160" s="37"/>
      <c r="E160" s="37"/>
      <c r="F160" s="39"/>
      <c r="G160" s="37"/>
    </row>
    <row r="161" spans="3:7" s="31" customFormat="1" x14ac:dyDescent="0.2">
      <c r="C161" s="38"/>
      <c r="D161" s="37"/>
      <c r="E161" s="37"/>
      <c r="F161" s="39"/>
      <c r="G161" s="37"/>
    </row>
    <row r="162" spans="3:7" s="31" customFormat="1" x14ac:dyDescent="0.2">
      <c r="C162" s="38"/>
      <c r="D162" s="37"/>
      <c r="E162" s="37"/>
      <c r="F162" s="39"/>
      <c r="G162" s="37"/>
    </row>
    <row r="163" spans="3:7" s="31" customFormat="1" x14ac:dyDescent="0.2">
      <c r="C163" s="38"/>
      <c r="D163" s="37"/>
      <c r="E163" s="37"/>
      <c r="F163" s="39"/>
      <c r="G163" s="37"/>
    </row>
    <row r="164" spans="3:7" s="31" customFormat="1" x14ac:dyDescent="0.2">
      <c r="C164" s="38"/>
      <c r="D164" s="37"/>
      <c r="E164" s="37"/>
      <c r="F164" s="39"/>
      <c r="G164" s="37"/>
    </row>
    <row r="165" spans="3:7" s="31" customFormat="1" x14ac:dyDescent="0.2">
      <c r="C165" s="38"/>
      <c r="D165" s="37"/>
      <c r="E165" s="37"/>
      <c r="F165" s="39"/>
      <c r="G165" s="37"/>
    </row>
    <row r="166" spans="3:7" s="31" customFormat="1" x14ac:dyDescent="0.2">
      <c r="C166" s="38"/>
      <c r="D166" s="37"/>
      <c r="E166" s="37"/>
      <c r="F166" s="39"/>
      <c r="G166" s="37"/>
    </row>
    <row r="167" spans="3:7" s="31" customFormat="1" x14ac:dyDescent="0.2">
      <c r="C167" s="38"/>
      <c r="D167" s="37"/>
      <c r="E167" s="37"/>
      <c r="F167" s="39"/>
      <c r="G167" s="37"/>
    </row>
    <row r="168" spans="3:7" s="31" customFormat="1" x14ac:dyDescent="0.2">
      <c r="C168" s="38"/>
      <c r="D168" s="37"/>
      <c r="E168" s="37"/>
      <c r="F168" s="39"/>
      <c r="G168" s="37"/>
    </row>
    <row r="169" spans="3:7" s="31" customFormat="1" x14ac:dyDescent="0.2">
      <c r="C169" s="38"/>
      <c r="D169" s="37"/>
      <c r="E169" s="37"/>
      <c r="F169" s="39"/>
      <c r="G169" s="37"/>
    </row>
    <row r="170" spans="3:7" s="31" customFormat="1" x14ac:dyDescent="0.2">
      <c r="C170" s="38"/>
      <c r="D170" s="37"/>
      <c r="E170" s="37"/>
      <c r="F170" s="39"/>
      <c r="G170" s="37"/>
    </row>
    <row r="171" spans="3:7" s="31" customFormat="1" x14ac:dyDescent="0.2">
      <c r="C171" s="38"/>
      <c r="D171" s="37"/>
      <c r="E171" s="37"/>
      <c r="F171" s="39"/>
      <c r="G171" s="37"/>
    </row>
    <row r="172" spans="3:7" s="31" customFormat="1" x14ac:dyDescent="0.2">
      <c r="C172" s="38"/>
      <c r="D172" s="37"/>
      <c r="E172" s="37"/>
      <c r="F172" s="39"/>
      <c r="G172" s="37"/>
    </row>
    <row r="173" spans="3:7" s="31" customFormat="1" x14ac:dyDescent="0.2">
      <c r="C173" s="38"/>
      <c r="D173" s="37"/>
      <c r="E173" s="37"/>
      <c r="F173" s="39"/>
      <c r="G173" s="37"/>
    </row>
    <row r="174" spans="3:7" s="31" customFormat="1" x14ac:dyDescent="0.2">
      <c r="C174" s="38"/>
      <c r="D174" s="37"/>
      <c r="E174" s="37"/>
      <c r="F174" s="39"/>
      <c r="G174" s="37"/>
    </row>
    <row r="175" spans="3:7" s="31" customFormat="1" x14ac:dyDescent="0.2">
      <c r="C175" s="38"/>
      <c r="D175" s="37"/>
      <c r="E175" s="37"/>
      <c r="F175" s="39"/>
      <c r="G175" s="37"/>
    </row>
    <row r="176" spans="3:7" s="31" customFormat="1" x14ac:dyDescent="0.2">
      <c r="C176" s="38"/>
      <c r="D176" s="37"/>
      <c r="E176" s="37"/>
      <c r="F176" s="39"/>
      <c r="G176" s="37"/>
    </row>
    <row r="177" spans="3:7" s="31" customFormat="1" x14ac:dyDescent="0.2">
      <c r="C177" s="38"/>
      <c r="D177" s="37"/>
      <c r="E177" s="37"/>
      <c r="F177" s="39"/>
      <c r="G177" s="37"/>
    </row>
    <row r="178" spans="3:7" s="31" customFormat="1" x14ac:dyDescent="0.2">
      <c r="C178" s="38"/>
      <c r="D178" s="37"/>
      <c r="E178" s="37"/>
      <c r="F178" s="39"/>
      <c r="G178" s="37"/>
    </row>
    <row r="179" spans="3:7" s="31" customFormat="1" x14ac:dyDescent="0.2">
      <c r="C179" s="38"/>
      <c r="D179" s="37"/>
      <c r="E179" s="37"/>
      <c r="F179" s="39"/>
      <c r="G179" s="37"/>
    </row>
    <row r="180" spans="3:7" s="31" customFormat="1" x14ac:dyDescent="0.2">
      <c r="C180" s="38"/>
      <c r="D180" s="37"/>
      <c r="E180" s="37"/>
      <c r="F180" s="39"/>
      <c r="G180" s="37"/>
    </row>
    <row r="181" spans="3:7" s="31" customFormat="1" x14ac:dyDescent="0.2">
      <c r="C181" s="38"/>
      <c r="D181" s="37"/>
      <c r="E181" s="37"/>
      <c r="F181" s="39"/>
      <c r="G181" s="37"/>
    </row>
    <row r="182" spans="3:7" s="31" customFormat="1" x14ac:dyDescent="0.2">
      <c r="C182" s="38"/>
      <c r="D182" s="37"/>
      <c r="E182" s="37"/>
      <c r="F182" s="39"/>
      <c r="G182" s="37"/>
    </row>
    <row r="183" spans="3:7" s="31" customFormat="1" x14ac:dyDescent="0.2">
      <c r="C183" s="38"/>
      <c r="D183" s="37"/>
      <c r="E183" s="37"/>
      <c r="F183" s="39"/>
      <c r="G183" s="37"/>
    </row>
    <row r="184" spans="3:7" s="31" customFormat="1" x14ac:dyDescent="0.2">
      <c r="C184" s="38"/>
      <c r="D184" s="37"/>
      <c r="E184" s="37"/>
      <c r="F184" s="39"/>
      <c r="G184" s="37"/>
    </row>
    <row r="185" spans="3:7" s="31" customFormat="1" x14ac:dyDescent="0.2">
      <c r="C185" s="38"/>
      <c r="D185" s="37"/>
      <c r="E185" s="37"/>
      <c r="F185" s="39"/>
      <c r="G185" s="37"/>
    </row>
    <row r="186" spans="3:7" s="31" customFormat="1" x14ac:dyDescent="0.2">
      <c r="C186" s="38"/>
      <c r="D186" s="37"/>
      <c r="E186" s="37"/>
      <c r="F186" s="39"/>
      <c r="G186" s="37"/>
    </row>
    <row r="187" spans="3:7" s="31" customFormat="1" x14ac:dyDescent="0.2">
      <c r="C187" s="38"/>
      <c r="D187" s="37"/>
      <c r="E187" s="37"/>
      <c r="F187" s="39"/>
      <c r="G187" s="37"/>
    </row>
    <row r="188" spans="3:7" s="31" customFormat="1" x14ac:dyDescent="0.2">
      <c r="C188" s="38"/>
      <c r="D188" s="37"/>
      <c r="E188" s="37"/>
      <c r="F188" s="39"/>
      <c r="G188" s="37"/>
    </row>
    <row r="189" spans="3:7" s="31" customFormat="1" x14ac:dyDescent="0.2">
      <c r="C189" s="38"/>
      <c r="D189" s="37"/>
      <c r="E189" s="37"/>
      <c r="F189" s="39"/>
      <c r="G189" s="37"/>
    </row>
    <row r="190" spans="3:7" s="31" customFormat="1" x14ac:dyDescent="0.2">
      <c r="C190" s="38"/>
      <c r="D190" s="37"/>
      <c r="E190" s="37"/>
      <c r="F190" s="39"/>
      <c r="G190" s="37"/>
    </row>
    <row r="191" spans="3:7" s="31" customFormat="1" x14ac:dyDescent="0.2">
      <c r="C191" s="38"/>
      <c r="D191" s="37"/>
      <c r="E191" s="37"/>
      <c r="F191" s="39"/>
      <c r="G191" s="37"/>
    </row>
    <row r="192" spans="3:7" s="31" customFormat="1" x14ac:dyDescent="0.2">
      <c r="C192" s="38"/>
      <c r="D192" s="37"/>
      <c r="E192" s="37"/>
      <c r="F192" s="39"/>
      <c r="G192" s="37"/>
    </row>
    <row r="193" spans="3:7" s="31" customFormat="1" x14ac:dyDescent="0.2">
      <c r="C193" s="38"/>
      <c r="D193" s="37"/>
      <c r="E193" s="37"/>
      <c r="F193" s="39"/>
      <c r="G193" s="37"/>
    </row>
    <row r="194" spans="3:7" s="31" customFormat="1" x14ac:dyDescent="0.2">
      <c r="C194" s="38"/>
      <c r="D194" s="37"/>
      <c r="E194" s="37"/>
      <c r="F194" s="39"/>
      <c r="G194" s="37"/>
    </row>
    <row r="195" spans="3:7" s="31" customFormat="1" x14ac:dyDescent="0.2">
      <c r="C195" s="38"/>
      <c r="D195" s="37"/>
      <c r="E195" s="37"/>
      <c r="F195" s="39"/>
      <c r="G195" s="37"/>
    </row>
    <row r="196" spans="3:7" s="31" customFormat="1" x14ac:dyDescent="0.2">
      <c r="C196" s="38"/>
      <c r="D196" s="37"/>
      <c r="E196" s="37"/>
      <c r="F196" s="39"/>
      <c r="G196" s="37"/>
    </row>
    <row r="197" spans="3:7" s="31" customFormat="1" x14ac:dyDescent="0.2">
      <c r="C197" s="38"/>
      <c r="D197" s="37"/>
      <c r="E197" s="37"/>
      <c r="F197" s="39"/>
      <c r="G197" s="37"/>
    </row>
    <row r="198" spans="3:7" s="31" customFormat="1" x14ac:dyDescent="0.2">
      <c r="C198" s="38"/>
      <c r="D198" s="37"/>
      <c r="E198" s="37"/>
      <c r="F198" s="39"/>
      <c r="G198" s="37"/>
    </row>
    <row r="199" spans="3:7" s="31" customFormat="1" x14ac:dyDescent="0.2">
      <c r="C199" s="38"/>
      <c r="D199" s="37"/>
      <c r="E199" s="37"/>
      <c r="F199" s="39"/>
      <c r="G199" s="37"/>
    </row>
    <row r="200" spans="3:7" s="31" customFormat="1" x14ac:dyDescent="0.2">
      <c r="C200" s="38"/>
      <c r="D200" s="37"/>
      <c r="E200" s="37"/>
      <c r="F200" s="39"/>
      <c r="G200" s="37"/>
    </row>
    <row r="201" spans="3:7" s="31" customFormat="1" x14ac:dyDescent="0.2">
      <c r="C201" s="38"/>
      <c r="D201" s="37"/>
      <c r="E201" s="37"/>
      <c r="F201" s="39"/>
      <c r="G201" s="37"/>
    </row>
    <row r="202" spans="3:7" s="31" customFormat="1" x14ac:dyDescent="0.2">
      <c r="C202" s="38"/>
      <c r="D202" s="37"/>
      <c r="E202" s="37"/>
      <c r="F202" s="39"/>
      <c r="G202" s="37"/>
    </row>
    <row r="203" spans="3:7" s="31" customFormat="1" x14ac:dyDescent="0.2">
      <c r="C203" s="38"/>
      <c r="D203" s="37"/>
      <c r="E203" s="37"/>
      <c r="F203" s="39"/>
      <c r="G203" s="37"/>
    </row>
    <row r="204" spans="3:7" s="31" customFormat="1" x14ac:dyDescent="0.2">
      <c r="C204" s="38"/>
      <c r="D204" s="37"/>
      <c r="E204" s="37"/>
      <c r="F204" s="39"/>
      <c r="G204" s="37"/>
    </row>
    <row r="205" spans="3:7" s="31" customFormat="1" x14ac:dyDescent="0.2">
      <c r="C205" s="38"/>
      <c r="D205" s="37"/>
      <c r="E205" s="37"/>
      <c r="F205" s="39"/>
      <c r="G205" s="37"/>
    </row>
    <row r="206" spans="3:7" s="31" customFormat="1" x14ac:dyDescent="0.2">
      <c r="C206" s="38"/>
      <c r="D206" s="37"/>
      <c r="E206" s="37"/>
      <c r="F206" s="39"/>
      <c r="G206" s="37"/>
    </row>
    <row r="207" spans="3:7" s="31" customFormat="1" x14ac:dyDescent="0.2">
      <c r="C207" s="38"/>
      <c r="D207" s="37"/>
      <c r="E207" s="37"/>
      <c r="F207" s="39"/>
      <c r="G207" s="37"/>
    </row>
    <row r="208" spans="3:7" s="31" customFormat="1" x14ac:dyDescent="0.2">
      <c r="C208" s="38"/>
      <c r="D208" s="37"/>
      <c r="E208" s="37"/>
      <c r="F208" s="39"/>
      <c r="G208" s="37"/>
    </row>
    <row r="209" spans="3:7" s="31" customFormat="1" x14ac:dyDescent="0.2">
      <c r="C209" s="38"/>
      <c r="D209" s="37"/>
      <c r="E209" s="37"/>
      <c r="F209" s="39"/>
      <c r="G209" s="37"/>
    </row>
    <row r="210" spans="3:7" s="31" customFormat="1" x14ac:dyDescent="0.2">
      <c r="C210" s="38"/>
      <c r="D210" s="37"/>
      <c r="E210" s="37"/>
      <c r="F210" s="39"/>
      <c r="G210" s="37"/>
    </row>
    <row r="211" spans="3:7" s="31" customFormat="1" x14ac:dyDescent="0.2">
      <c r="C211" s="38"/>
      <c r="D211" s="37"/>
      <c r="E211" s="37"/>
      <c r="F211" s="39"/>
      <c r="G211" s="37"/>
    </row>
    <row r="212" spans="3:7" s="31" customFormat="1" x14ac:dyDescent="0.2">
      <c r="C212" s="38"/>
      <c r="D212" s="37"/>
      <c r="E212" s="37"/>
      <c r="F212" s="39"/>
      <c r="G212" s="37"/>
    </row>
    <row r="213" spans="3:7" s="31" customFormat="1" x14ac:dyDescent="0.2">
      <c r="C213" s="38"/>
      <c r="D213" s="37"/>
      <c r="E213" s="37"/>
      <c r="F213" s="39"/>
      <c r="G213" s="37"/>
    </row>
    <row r="214" spans="3:7" s="31" customFormat="1" x14ac:dyDescent="0.2">
      <c r="C214" s="38"/>
      <c r="D214" s="37"/>
      <c r="E214" s="37"/>
      <c r="F214" s="39"/>
      <c r="G214" s="37"/>
    </row>
    <row r="215" spans="3:7" s="31" customFormat="1" x14ac:dyDescent="0.2">
      <c r="C215" s="38"/>
      <c r="D215" s="37"/>
      <c r="E215" s="37"/>
      <c r="F215" s="39"/>
      <c r="G215" s="37"/>
    </row>
    <row r="216" spans="3:7" s="31" customFormat="1" x14ac:dyDescent="0.2">
      <c r="C216" s="38"/>
      <c r="D216" s="37"/>
      <c r="E216" s="37"/>
      <c r="F216" s="39"/>
      <c r="G216" s="37"/>
    </row>
    <row r="217" spans="3:7" s="31" customFormat="1" x14ac:dyDescent="0.2">
      <c r="C217" s="38"/>
      <c r="D217" s="37"/>
      <c r="E217" s="37"/>
      <c r="F217" s="39"/>
      <c r="G217" s="37"/>
    </row>
    <row r="218" spans="3:7" s="31" customFormat="1" x14ac:dyDescent="0.2">
      <c r="C218" s="38"/>
      <c r="D218" s="37"/>
      <c r="E218" s="37"/>
      <c r="F218" s="39"/>
      <c r="G218" s="37"/>
    </row>
    <row r="219" spans="3:7" s="31" customFormat="1" x14ac:dyDescent="0.2">
      <c r="C219" s="38"/>
      <c r="D219" s="37"/>
      <c r="E219" s="37"/>
      <c r="F219" s="39"/>
      <c r="G219" s="37"/>
    </row>
    <row r="220" spans="3:7" s="31" customFormat="1" x14ac:dyDescent="0.2">
      <c r="C220" s="38"/>
      <c r="D220" s="37"/>
      <c r="E220" s="37"/>
      <c r="F220" s="39"/>
      <c r="G220" s="37"/>
    </row>
    <row r="221" spans="3:7" s="31" customFormat="1" x14ac:dyDescent="0.2">
      <c r="C221" s="38"/>
      <c r="D221" s="37"/>
      <c r="E221" s="37"/>
      <c r="F221" s="39"/>
      <c r="G221" s="37"/>
    </row>
    <row r="222" spans="3:7" s="31" customFormat="1" x14ac:dyDescent="0.2">
      <c r="C222" s="38"/>
      <c r="D222" s="37"/>
      <c r="E222" s="37"/>
      <c r="F222" s="39"/>
      <c r="G222" s="37"/>
    </row>
    <row r="223" spans="3:7" s="31" customFormat="1" x14ac:dyDescent="0.2">
      <c r="C223" s="38"/>
      <c r="D223" s="37"/>
      <c r="E223" s="37"/>
      <c r="F223" s="39"/>
      <c r="G223" s="37"/>
    </row>
    <row r="224" spans="3:7" s="31" customFormat="1" x14ac:dyDescent="0.2">
      <c r="C224" s="38"/>
      <c r="D224" s="37"/>
      <c r="E224" s="37"/>
      <c r="F224" s="39"/>
      <c r="G224" s="37"/>
    </row>
    <row r="225" spans="3:7" s="31" customFormat="1" x14ac:dyDescent="0.2">
      <c r="C225" s="38"/>
      <c r="D225" s="37"/>
      <c r="E225" s="37"/>
      <c r="F225" s="39"/>
      <c r="G225" s="37"/>
    </row>
    <row r="226" spans="3:7" s="31" customFormat="1" x14ac:dyDescent="0.2">
      <c r="C226" s="38"/>
      <c r="D226" s="37"/>
      <c r="E226" s="37"/>
      <c r="F226" s="39"/>
      <c r="G226" s="37"/>
    </row>
    <row r="227" spans="3:7" s="31" customFormat="1" x14ac:dyDescent="0.2">
      <c r="C227" s="38"/>
      <c r="D227" s="37"/>
      <c r="E227" s="37"/>
      <c r="F227" s="39"/>
      <c r="G227" s="37"/>
    </row>
    <row r="228" spans="3:7" s="31" customFormat="1" x14ac:dyDescent="0.2">
      <c r="C228" s="38"/>
      <c r="D228" s="37"/>
      <c r="E228" s="37"/>
      <c r="F228" s="39"/>
      <c r="G228" s="37"/>
    </row>
    <row r="229" spans="3:7" s="31" customFormat="1" x14ac:dyDescent="0.2">
      <c r="C229" s="38"/>
      <c r="D229" s="37"/>
      <c r="E229" s="37"/>
      <c r="F229" s="39"/>
      <c r="G229" s="37"/>
    </row>
    <row r="230" spans="3:7" s="31" customFormat="1" x14ac:dyDescent="0.2">
      <c r="C230" s="38"/>
      <c r="D230" s="37"/>
      <c r="E230" s="37"/>
      <c r="F230" s="39"/>
      <c r="G230" s="37"/>
    </row>
    <row r="231" spans="3:7" s="31" customFormat="1" x14ac:dyDescent="0.2">
      <c r="C231" s="38"/>
      <c r="D231" s="37"/>
      <c r="E231" s="37"/>
      <c r="F231" s="39"/>
      <c r="G231" s="37"/>
    </row>
    <row r="232" spans="3:7" s="31" customFormat="1" x14ac:dyDescent="0.2">
      <c r="C232" s="38"/>
      <c r="D232" s="37"/>
      <c r="E232" s="37"/>
      <c r="F232" s="39"/>
      <c r="G232" s="37"/>
    </row>
    <row r="233" spans="3:7" s="31" customFormat="1" x14ac:dyDescent="0.2">
      <c r="C233" s="38"/>
      <c r="D233" s="37"/>
      <c r="E233" s="37"/>
      <c r="F233" s="39"/>
      <c r="G233" s="37"/>
    </row>
    <row r="234" spans="3:7" s="31" customFormat="1" x14ac:dyDescent="0.2">
      <c r="C234" s="38"/>
      <c r="D234" s="37"/>
      <c r="E234" s="37"/>
      <c r="F234" s="39"/>
      <c r="G234" s="37"/>
    </row>
    <row r="235" spans="3:7" s="31" customFormat="1" x14ac:dyDescent="0.2">
      <c r="C235" s="38"/>
      <c r="D235" s="37"/>
      <c r="E235" s="37"/>
      <c r="F235" s="39"/>
      <c r="G235" s="37"/>
    </row>
    <row r="236" spans="3:7" s="31" customFormat="1" x14ac:dyDescent="0.2">
      <c r="C236" s="38"/>
      <c r="D236" s="37"/>
      <c r="E236" s="37"/>
      <c r="F236" s="39"/>
      <c r="G236" s="37"/>
    </row>
    <row r="237" spans="3:7" s="31" customFormat="1" x14ac:dyDescent="0.2">
      <c r="C237" s="38"/>
      <c r="D237" s="37"/>
      <c r="E237" s="37"/>
      <c r="F237" s="39"/>
      <c r="G237" s="37"/>
    </row>
    <row r="238" spans="3:7" s="31" customFormat="1" x14ac:dyDescent="0.2">
      <c r="C238" s="38"/>
      <c r="D238" s="37"/>
      <c r="E238" s="37"/>
      <c r="F238" s="39"/>
      <c r="G238" s="37"/>
    </row>
    <row r="239" spans="3:7" s="31" customFormat="1" x14ac:dyDescent="0.2">
      <c r="C239" s="38"/>
      <c r="D239" s="37"/>
      <c r="E239" s="37"/>
      <c r="F239" s="39"/>
      <c r="G239" s="37"/>
    </row>
    <row r="240" spans="3:7" s="31" customFormat="1" x14ac:dyDescent="0.2">
      <c r="C240" s="38"/>
      <c r="D240" s="37"/>
      <c r="E240" s="37"/>
      <c r="F240" s="39"/>
      <c r="G240" s="37"/>
    </row>
    <row r="241" spans="3:7" s="31" customFormat="1" x14ac:dyDescent="0.2">
      <c r="C241" s="38"/>
      <c r="D241" s="37"/>
      <c r="E241" s="37"/>
      <c r="F241" s="39"/>
      <c r="G241" s="37"/>
    </row>
    <row r="242" spans="3:7" s="31" customFormat="1" x14ac:dyDescent="0.2">
      <c r="C242" s="38"/>
      <c r="D242" s="37"/>
      <c r="E242" s="37"/>
      <c r="F242" s="39"/>
      <c r="G242" s="37"/>
    </row>
    <row r="243" spans="3:7" s="31" customFormat="1" x14ac:dyDescent="0.2">
      <c r="C243" s="38"/>
      <c r="D243" s="37"/>
      <c r="E243" s="37"/>
      <c r="F243" s="39"/>
      <c r="G243" s="37"/>
    </row>
    <row r="244" spans="3:7" s="31" customFormat="1" x14ac:dyDescent="0.2">
      <c r="C244" s="38"/>
      <c r="D244" s="37"/>
      <c r="E244" s="37"/>
      <c r="F244" s="39"/>
      <c r="G244" s="37"/>
    </row>
    <row r="245" spans="3:7" s="31" customFormat="1" x14ac:dyDescent="0.2">
      <c r="C245" s="38"/>
      <c r="D245" s="37"/>
      <c r="E245" s="37"/>
      <c r="F245" s="39"/>
      <c r="G245" s="37"/>
    </row>
    <row r="246" spans="3:7" s="31" customFormat="1" x14ac:dyDescent="0.2">
      <c r="C246" s="38"/>
      <c r="D246" s="37"/>
      <c r="E246" s="37"/>
      <c r="F246" s="39"/>
      <c r="G246" s="37"/>
    </row>
    <row r="247" spans="3:7" s="31" customFormat="1" x14ac:dyDescent="0.2">
      <c r="C247" s="38"/>
      <c r="D247" s="37"/>
      <c r="E247" s="37"/>
      <c r="F247" s="39"/>
      <c r="G247" s="37"/>
    </row>
    <row r="248" spans="3:7" s="31" customFormat="1" x14ac:dyDescent="0.2">
      <c r="C248" s="38"/>
      <c r="D248" s="37"/>
      <c r="E248" s="37"/>
      <c r="F248" s="39"/>
      <c r="G248" s="37"/>
    </row>
    <row r="249" spans="3:7" s="31" customFormat="1" x14ac:dyDescent="0.2">
      <c r="C249" s="38"/>
      <c r="D249" s="37"/>
      <c r="E249" s="37"/>
      <c r="F249" s="39"/>
      <c r="G249" s="37"/>
    </row>
    <row r="250" spans="3:7" s="31" customFormat="1" x14ac:dyDescent="0.2">
      <c r="C250" s="38"/>
      <c r="D250" s="37"/>
      <c r="E250" s="37"/>
      <c r="F250" s="39"/>
      <c r="G250" s="37"/>
    </row>
    <row r="251" spans="3:7" s="31" customFormat="1" x14ac:dyDescent="0.2">
      <c r="C251" s="38"/>
      <c r="D251" s="37"/>
      <c r="E251" s="37"/>
      <c r="F251" s="39"/>
      <c r="G251" s="37"/>
    </row>
    <row r="252" spans="3:7" s="31" customFormat="1" x14ac:dyDescent="0.2">
      <c r="C252" s="38"/>
      <c r="D252" s="37"/>
      <c r="E252" s="37"/>
      <c r="F252" s="39"/>
      <c r="G252" s="37"/>
    </row>
    <row r="253" spans="3:7" s="31" customFormat="1" x14ac:dyDescent="0.2">
      <c r="C253" s="38"/>
      <c r="D253" s="37"/>
      <c r="E253" s="37"/>
      <c r="F253" s="39"/>
      <c r="G253" s="37"/>
    </row>
    <row r="254" spans="3:7" s="31" customFormat="1" x14ac:dyDescent="0.2">
      <c r="C254" s="38"/>
      <c r="D254" s="37"/>
      <c r="E254" s="37"/>
      <c r="F254" s="39"/>
      <c r="G254" s="37"/>
    </row>
    <row r="255" spans="3:7" s="31" customFormat="1" x14ac:dyDescent="0.2">
      <c r="C255" s="38"/>
      <c r="D255" s="37"/>
      <c r="E255" s="37"/>
      <c r="F255" s="39"/>
      <c r="G255" s="37"/>
    </row>
    <row r="256" spans="3:7" s="31" customFormat="1" x14ac:dyDescent="0.2">
      <c r="C256" s="38"/>
      <c r="D256" s="37"/>
      <c r="E256" s="37"/>
      <c r="F256" s="39"/>
      <c r="G256" s="37"/>
    </row>
    <row r="257" spans="3:7" s="31" customFormat="1" x14ac:dyDescent="0.2">
      <c r="C257" s="38"/>
      <c r="D257" s="37"/>
      <c r="E257" s="37"/>
      <c r="F257" s="39"/>
      <c r="G257" s="37"/>
    </row>
    <row r="258" spans="3:7" s="31" customFormat="1" x14ac:dyDescent="0.2">
      <c r="C258" s="38"/>
      <c r="D258" s="37"/>
      <c r="E258" s="37"/>
      <c r="F258" s="39"/>
      <c r="G258" s="37"/>
    </row>
    <row r="259" spans="3:7" s="31" customFormat="1" x14ac:dyDescent="0.2">
      <c r="C259" s="38"/>
      <c r="D259" s="37"/>
      <c r="E259" s="37"/>
      <c r="F259" s="39"/>
      <c r="G259" s="37"/>
    </row>
    <row r="260" spans="3:7" s="31" customFormat="1" x14ac:dyDescent="0.2">
      <c r="C260" s="38"/>
      <c r="D260" s="37"/>
      <c r="E260" s="37"/>
      <c r="F260" s="39"/>
      <c r="G260" s="37"/>
    </row>
    <row r="261" spans="3:7" s="31" customFormat="1" x14ac:dyDescent="0.2">
      <c r="C261" s="38"/>
      <c r="D261" s="37"/>
      <c r="E261" s="37"/>
      <c r="F261" s="39"/>
      <c r="G261" s="37"/>
    </row>
    <row r="262" spans="3:7" s="31" customFormat="1" x14ac:dyDescent="0.2">
      <c r="C262" s="38"/>
      <c r="D262" s="37"/>
      <c r="E262" s="37"/>
      <c r="F262" s="39"/>
      <c r="G262" s="37"/>
    </row>
    <row r="263" spans="3:7" s="31" customFormat="1" x14ac:dyDescent="0.2">
      <c r="C263" s="38"/>
      <c r="D263" s="37"/>
      <c r="E263" s="37"/>
      <c r="F263" s="39"/>
      <c r="G263" s="37"/>
    </row>
    <row r="264" spans="3:7" s="31" customFormat="1" x14ac:dyDescent="0.2">
      <c r="C264" s="38"/>
      <c r="D264" s="37"/>
      <c r="E264" s="37"/>
      <c r="F264" s="39"/>
      <c r="G264" s="37"/>
    </row>
    <row r="265" spans="3:7" s="31" customFormat="1" x14ac:dyDescent="0.2">
      <c r="C265" s="38"/>
      <c r="D265" s="37"/>
      <c r="E265" s="37"/>
      <c r="F265" s="39"/>
      <c r="G265" s="37"/>
    </row>
    <row r="266" spans="3:7" s="31" customFormat="1" x14ac:dyDescent="0.2">
      <c r="C266" s="38"/>
      <c r="D266" s="37"/>
      <c r="E266" s="37"/>
      <c r="F266" s="39"/>
      <c r="G266" s="37"/>
    </row>
    <row r="267" spans="3:7" s="31" customFormat="1" x14ac:dyDescent="0.2">
      <c r="C267" s="38"/>
      <c r="D267" s="37"/>
      <c r="E267" s="37"/>
      <c r="F267" s="39"/>
      <c r="G267" s="37"/>
    </row>
    <row r="268" spans="3:7" s="31" customFormat="1" x14ac:dyDescent="0.2">
      <c r="C268" s="38"/>
      <c r="D268" s="37"/>
      <c r="E268" s="37"/>
      <c r="F268" s="39"/>
      <c r="G268" s="37"/>
    </row>
    <row r="269" spans="3:7" s="31" customFormat="1" x14ac:dyDescent="0.2">
      <c r="C269" s="38"/>
      <c r="D269" s="37"/>
      <c r="E269" s="37"/>
      <c r="F269" s="39"/>
      <c r="G269" s="37"/>
    </row>
    <row r="270" spans="3:7" s="31" customFormat="1" x14ac:dyDescent="0.2">
      <c r="C270" s="38"/>
      <c r="D270" s="37"/>
      <c r="E270" s="37"/>
      <c r="F270" s="39"/>
      <c r="G270" s="37"/>
    </row>
    <row r="271" spans="3:7" s="31" customFormat="1" x14ac:dyDescent="0.2">
      <c r="C271" s="38"/>
      <c r="D271" s="37"/>
      <c r="E271" s="37"/>
      <c r="F271" s="39"/>
      <c r="G271" s="37"/>
    </row>
    <row r="272" spans="3:7" s="31" customFormat="1" x14ac:dyDescent="0.2">
      <c r="C272" s="38"/>
      <c r="D272" s="37"/>
      <c r="E272" s="37"/>
      <c r="F272" s="39"/>
      <c r="G272" s="37"/>
    </row>
    <row r="273" spans="3:7" s="31" customFormat="1" x14ac:dyDescent="0.2">
      <c r="C273" s="38"/>
      <c r="D273" s="37"/>
      <c r="E273" s="37"/>
      <c r="F273" s="39"/>
      <c r="G273" s="37"/>
    </row>
    <row r="274" spans="3:7" s="31" customFormat="1" x14ac:dyDescent="0.2">
      <c r="C274" s="38"/>
      <c r="D274" s="37"/>
      <c r="E274" s="37"/>
      <c r="F274" s="39"/>
      <c r="G274" s="37"/>
    </row>
    <row r="275" spans="3:7" s="31" customFormat="1" x14ac:dyDescent="0.2">
      <c r="C275" s="38"/>
      <c r="D275" s="37"/>
      <c r="E275" s="37"/>
      <c r="F275" s="39"/>
      <c r="G275" s="37"/>
    </row>
    <row r="276" spans="3:7" s="31" customFormat="1" x14ac:dyDescent="0.2">
      <c r="C276" s="38"/>
      <c r="D276" s="37"/>
      <c r="E276" s="37"/>
      <c r="F276" s="39"/>
      <c r="G276" s="37"/>
    </row>
    <row r="277" spans="3:7" s="31" customFormat="1" x14ac:dyDescent="0.2">
      <c r="C277" s="38"/>
      <c r="D277" s="37"/>
      <c r="E277" s="37"/>
      <c r="F277" s="39"/>
      <c r="G277" s="37"/>
    </row>
    <row r="278" spans="3:7" s="31" customFormat="1" x14ac:dyDescent="0.2">
      <c r="C278" s="38"/>
      <c r="D278" s="37"/>
      <c r="E278" s="37"/>
      <c r="F278" s="39"/>
      <c r="G278" s="37"/>
    </row>
    <row r="279" spans="3:7" s="31" customFormat="1" x14ac:dyDescent="0.2">
      <c r="C279" s="38"/>
      <c r="D279" s="37"/>
      <c r="E279" s="37"/>
      <c r="F279" s="39"/>
      <c r="G279" s="37"/>
    </row>
    <row r="280" spans="3:7" s="31" customFormat="1" x14ac:dyDescent="0.2">
      <c r="C280" s="38"/>
      <c r="D280" s="37"/>
      <c r="E280" s="37"/>
      <c r="F280" s="39"/>
      <c r="G280" s="37"/>
    </row>
    <row r="281" spans="3:7" s="31" customFormat="1" x14ac:dyDescent="0.2">
      <c r="C281" s="38"/>
      <c r="D281" s="37"/>
      <c r="E281" s="37"/>
      <c r="F281" s="39"/>
      <c r="G281" s="37"/>
    </row>
    <row r="282" spans="3:7" s="31" customFormat="1" x14ac:dyDescent="0.2">
      <c r="C282" s="38"/>
      <c r="D282" s="37"/>
      <c r="E282" s="37"/>
      <c r="F282" s="39"/>
      <c r="G282" s="37"/>
    </row>
    <row r="283" spans="3:7" s="31" customFormat="1" x14ac:dyDescent="0.2">
      <c r="C283" s="38"/>
      <c r="D283" s="37"/>
      <c r="E283" s="37"/>
      <c r="F283" s="39"/>
      <c r="G283" s="37"/>
    </row>
    <row r="284" spans="3:7" s="31" customFormat="1" x14ac:dyDescent="0.2">
      <c r="C284" s="38"/>
      <c r="D284" s="37"/>
      <c r="E284" s="37"/>
      <c r="F284" s="39"/>
      <c r="G284" s="37"/>
    </row>
    <row r="285" spans="3:7" s="31" customFormat="1" x14ac:dyDescent="0.2">
      <c r="C285" s="38"/>
      <c r="D285" s="37"/>
      <c r="E285" s="37"/>
      <c r="F285" s="39"/>
      <c r="G285" s="37"/>
    </row>
    <row r="286" spans="3:7" s="31" customFormat="1" x14ac:dyDescent="0.2">
      <c r="C286" s="38"/>
      <c r="D286" s="37"/>
      <c r="E286" s="37"/>
      <c r="F286" s="39"/>
      <c r="G286" s="37"/>
    </row>
    <row r="287" spans="3:7" s="31" customFormat="1" x14ac:dyDescent="0.2">
      <c r="C287" s="38"/>
      <c r="D287" s="37"/>
      <c r="E287" s="37"/>
      <c r="F287" s="39"/>
      <c r="G287" s="37"/>
    </row>
    <row r="288" spans="3:7" s="31" customFormat="1" x14ac:dyDescent="0.2">
      <c r="C288" s="38"/>
      <c r="D288" s="37"/>
      <c r="E288" s="37"/>
      <c r="F288" s="39"/>
      <c r="G288" s="37"/>
    </row>
    <row r="289" spans="3:7" s="31" customFormat="1" x14ac:dyDescent="0.2">
      <c r="C289" s="38"/>
      <c r="D289" s="37"/>
      <c r="E289" s="37"/>
      <c r="F289" s="39"/>
      <c r="G289" s="37"/>
    </row>
    <row r="290" spans="3:7" s="31" customFormat="1" x14ac:dyDescent="0.2">
      <c r="C290" s="38"/>
      <c r="D290" s="37"/>
      <c r="E290" s="37"/>
      <c r="F290" s="39"/>
      <c r="G290" s="37"/>
    </row>
    <row r="291" spans="3:7" s="31" customFormat="1" x14ac:dyDescent="0.2">
      <c r="C291" s="38"/>
      <c r="D291" s="37"/>
      <c r="E291" s="37"/>
      <c r="F291" s="39"/>
      <c r="G291" s="37"/>
    </row>
    <row r="292" spans="3:7" s="31" customFormat="1" x14ac:dyDescent="0.2">
      <c r="C292" s="38"/>
      <c r="D292" s="37"/>
      <c r="E292" s="37"/>
      <c r="F292" s="39"/>
      <c r="G292" s="37"/>
    </row>
    <row r="293" spans="3:7" s="31" customFormat="1" x14ac:dyDescent="0.2">
      <c r="C293" s="38"/>
      <c r="D293" s="37"/>
      <c r="E293" s="37"/>
      <c r="F293" s="39"/>
      <c r="G293" s="37"/>
    </row>
    <row r="294" spans="3:7" s="31" customFormat="1" x14ac:dyDescent="0.2">
      <c r="C294" s="38"/>
      <c r="D294" s="37"/>
      <c r="E294" s="37"/>
      <c r="F294" s="39"/>
      <c r="G294" s="37"/>
    </row>
    <row r="295" spans="3:7" s="31" customFormat="1" x14ac:dyDescent="0.2">
      <c r="C295" s="38"/>
      <c r="D295" s="37"/>
      <c r="E295" s="37"/>
      <c r="F295" s="39"/>
      <c r="G295" s="37"/>
    </row>
    <row r="296" spans="3:7" s="31" customFormat="1" x14ac:dyDescent="0.2">
      <c r="C296" s="38"/>
      <c r="D296" s="37"/>
      <c r="E296" s="37"/>
      <c r="F296" s="39"/>
      <c r="G296" s="37"/>
    </row>
    <row r="297" spans="3:7" s="31" customFormat="1" x14ac:dyDescent="0.2">
      <c r="C297" s="38"/>
      <c r="D297" s="37"/>
      <c r="E297" s="37"/>
      <c r="F297" s="39"/>
      <c r="G297" s="37"/>
    </row>
    <row r="298" spans="3:7" s="31" customFormat="1" x14ac:dyDescent="0.2">
      <c r="C298" s="38"/>
      <c r="D298" s="37"/>
      <c r="E298" s="37"/>
      <c r="F298" s="39"/>
      <c r="G298" s="37"/>
    </row>
    <row r="299" spans="3:7" s="31" customFormat="1" x14ac:dyDescent="0.2">
      <c r="C299" s="38"/>
      <c r="D299" s="37"/>
      <c r="E299" s="37"/>
      <c r="F299" s="39"/>
      <c r="G299" s="37"/>
    </row>
    <row r="300" spans="3:7" s="31" customFormat="1" x14ac:dyDescent="0.2">
      <c r="C300" s="38"/>
      <c r="D300" s="37"/>
      <c r="E300" s="37"/>
      <c r="F300" s="39"/>
      <c r="G300" s="37"/>
    </row>
    <row r="301" spans="3:7" s="31" customFormat="1" x14ac:dyDescent="0.2">
      <c r="C301" s="38"/>
      <c r="D301" s="37"/>
      <c r="E301" s="37"/>
      <c r="F301" s="39"/>
      <c r="G301" s="37"/>
    </row>
    <row r="302" spans="3:7" s="31" customFormat="1" x14ac:dyDescent="0.2">
      <c r="C302" s="38"/>
      <c r="D302" s="37"/>
      <c r="E302" s="37"/>
      <c r="F302" s="39"/>
      <c r="G302" s="37"/>
    </row>
    <row r="303" spans="3:7" s="31" customFormat="1" x14ac:dyDescent="0.2">
      <c r="C303" s="38"/>
      <c r="D303" s="37"/>
      <c r="E303" s="37"/>
      <c r="F303" s="39"/>
      <c r="G303" s="37"/>
    </row>
    <row r="304" spans="3:7" s="31" customFormat="1" x14ac:dyDescent="0.2">
      <c r="C304" s="38"/>
      <c r="D304" s="37"/>
      <c r="E304" s="37"/>
      <c r="F304" s="39"/>
      <c r="G304" s="37"/>
    </row>
    <row r="305" spans="3:7" s="31" customFormat="1" x14ac:dyDescent="0.2">
      <c r="C305" s="38"/>
      <c r="D305" s="37"/>
      <c r="E305" s="37"/>
      <c r="F305" s="39"/>
      <c r="G305" s="37"/>
    </row>
    <row r="306" spans="3:7" s="31" customFormat="1" x14ac:dyDescent="0.2">
      <c r="C306" s="38"/>
      <c r="D306" s="37"/>
      <c r="E306" s="37"/>
      <c r="F306" s="39"/>
      <c r="G306" s="37"/>
    </row>
    <row r="307" spans="3:7" s="31" customFormat="1" x14ac:dyDescent="0.2">
      <c r="C307" s="38"/>
      <c r="D307" s="37"/>
      <c r="E307" s="37"/>
      <c r="F307" s="39"/>
      <c r="G307" s="37"/>
    </row>
    <row r="308" spans="3:7" s="31" customFormat="1" x14ac:dyDescent="0.2">
      <c r="C308" s="38"/>
      <c r="D308" s="37"/>
      <c r="E308" s="37"/>
      <c r="F308" s="39"/>
      <c r="G308" s="37"/>
    </row>
    <row r="309" spans="3:7" s="31" customFormat="1" x14ac:dyDescent="0.2">
      <c r="C309" s="38"/>
      <c r="D309" s="37"/>
      <c r="E309" s="37"/>
      <c r="F309" s="39"/>
      <c r="G309" s="37"/>
    </row>
    <row r="310" spans="3:7" s="31" customFormat="1" x14ac:dyDescent="0.2">
      <c r="C310" s="38"/>
      <c r="D310" s="37"/>
      <c r="E310" s="37"/>
      <c r="F310" s="39"/>
      <c r="G310" s="37"/>
    </row>
    <row r="311" spans="3:7" s="31" customFormat="1" x14ac:dyDescent="0.2">
      <c r="C311" s="38"/>
      <c r="D311" s="37"/>
      <c r="E311" s="37"/>
      <c r="F311" s="39"/>
      <c r="G311" s="37"/>
    </row>
    <row r="312" spans="3:7" s="31" customFormat="1" x14ac:dyDescent="0.2">
      <c r="C312" s="38"/>
      <c r="D312" s="37"/>
      <c r="E312" s="37"/>
      <c r="F312" s="39"/>
      <c r="G312" s="37"/>
    </row>
    <row r="313" spans="3:7" s="31" customFormat="1" x14ac:dyDescent="0.2">
      <c r="C313" s="38"/>
      <c r="D313" s="37"/>
      <c r="E313" s="37"/>
      <c r="F313" s="39"/>
      <c r="G313" s="37"/>
    </row>
    <row r="314" spans="3:7" s="31" customFormat="1" x14ac:dyDescent="0.2">
      <c r="C314" s="38"/>
      <c r="D314" s="37"/>
      <c r="E314" s="37"/>
      <c r="F314" s="39"/>
      <c r="G314" s="37"/>
    </row>
    <row r="315" spans="3:7" s="31" customFormat="1" x14ac:dyDescent="0.2">
      <c r="C315" s="38"/>
      <c r="D315" s="37"/>
      <c r="E315" s="37"/>
      <c r="F315" s="39"/>
      <c r="G315" s="37"/>
    </row>
    <row r="316" spans="3:7" s="31" customFormat="1" x14ac:dyDescent="0.2">
      <c r="C316" s="38"/>
      <c r="D316" s="37"/>
      <c r="E316" s="37"/>
      <c r="F316" s="39"/>
      <c r="G316" s="37"/>
    </row>
    <row r="317" spans="3:7" s="31" customFormat="1" x14ac:dyDescent="0.2">
      <c r="C317" s="38"/>
      <c r="D317" s="37"/>
      <c r="E317" s="37"/>
      <c r="F317" s="39"/>
      <c r="G317" s="37"/>
    </row>
    <row r="318" spans="3:7" s="31" customFormat="1" x14ac:dyDescent="0.2">
      <c r="C318" s="38"/>
      <c r="D318" s="37"/>
      <c r="E318" s="37"/>
      <c r="F318" s="39"/>
      <c r="G318" s="37"/>
    </row>
    <row r="319" spans="3:7" s="31" customFormat="1" x14ac:dyDescent="0.2">
      <c r="C319" s="38"/>
      <c r="D319" s="37"/>
      <c r="E319" s="37"/>
      <c r="F319" s="39"/>
      <c r="G319" s="37"/>
    </row>
    <row r="320" spans="3:7" s="31" customFormat="1" x14ac:dyDescent="0.2">
      <c r="C320" s="38"/>
      <c r="D320" s="37"/>
      <c r="E320" s="37"/>
      <c r="F320" s="39"/>
      <c r="G320" s="37"/>
    </row>
    <row r="321" spans="3:7" s="31" customFormat="1" x14ac:dyDescent="0.2">
      <c r="C321" s="38"/>
      <c r="D321" s="37"/>
      <c r="E321" s="37"/>
      <c r="F321" s="39"/>
      <c r="G321" s="37"/>
    </row>
    <row r="322" spans="3:7" s="31" customFormat="1" x14ac:dyDescent="0.2">
      <c r="C322" s="38"/>
      <c r="D322" s="37"/>
      <c r="E322" s="37"/>
      <c r="F322" s="39"/>
      <c r="G322" s="37"/>
    </row>
    <row r="323" spans="3:7" s="31" customFormat="1" x14ac:dyDescent="0.2">
      <c r="C323" s="38"/>
      <c r="D323" s="37"/>
      <c r="E323" s="37"/>
      <c r="F323" s="39"/>
      <c r="G323" s="37"/>
    </row>
    <row r="324" spans="3:7" s="31" customFormat="1" x14ac:dyDescent="0.2">
      <c r="C324" s="38"/>
      <c r="D324" s="37"/>
      <c r="E324" s="37"/>
      <c r="F324" s="39"/>
      <c r="G324" s="37"/>
    </row>
    <row r="325" spans="3:7" s="31" customFormat="1" x14ac:dyDescent="0.2">
      <c r="C325" s="38"/>
      <c r="D325" s="37"/>
      <c r="E325" s="37"/>
      <c r="F325" s="39"/>
      <c r="G325" s="37"/>
    </row>
    <row r="326" spans="3:7" s="31" customFormat="1" x14ac:dyDescent="0.2">
      <c r="C326" s="38"/>
      <c r="D326" s="37"/>
      <c r="E326" s="37"/>
      <c r="F326" s="39"/>
      <c r="G326" s="37"/>
    </row>
    <row r="327" spans="3:7" s="31" customFormat="1" x14ac:dyDescent="0.2">
      <c r="C327" s="38"/>
      <c r="D327" s="37"/>
      <c r="E327" s="37"/>
      <c r="F327" s="39"/>
      <c r="G327" s="37"/>
    </row>
    <row r="328" spans="3:7" s="31" customFormat="1" x14ac:dyDescent="0.2">
      <c r="C328" s="38"/>
      <c r="D328" s="37"/>
      <c r="E328" s="37"/>
      <c r="F328" s="39"/>
      <c r="G328" s="37"/>
    </row>
    <row r="329" spans="3:7" s="31" customFormat="1" x14ac:dyDescent="0.2">
      <c r="C329" s="38"/>
      <c r="D329" s="37"/>
      <c r="E329" s="37"/>
      <c r="F329" s="39"/>
      <c r="G329" s="37"/>
    </row>
    <row r="330" spans="3:7" s="31" customFormat="1" x14ac:dyDescent="0.2">
      <c r="C330" s="38"/>
      <c r="D330" s="37"/>
      <c r="E330" s="37"/>
      <c r="F330" s="39"/>
      <c r="G330" s="37"/>
    </row>
    <row r="331" spans="3:7" s="31" customFormat="1" x14ac:dyDescent="0.2">
      <c r="C331" s="38"/>
      <c r="D331" s="37"/>
      <c r="E331" s="37"/>
      <c r="F331" s="39"/>
      <c r="G331" s="37"/>
    </row>
    <row r="332" spans="3:7" s="31" customFormat="1" x14ac:dyDescent="0.2">
      <c r="C332" s="38"/>
      <c r="D332" s="37"/>
      <c r="E332" s="37"/>
      <c r="F332" s="39"/>
      <c r="G332" s="37"/>
    </row>
    <row r="333" spans="3:7" s="31" customFormat="1" x14ac:dyDescent="0.2">
      <c r="C333" s="38"/>
      <c r="D333" s="37"/>
      <c r="E333" s="37"/>
      <c r="F333" s="39"/>
      <c r="G333" s="37"/>
    </row>
    <row r="334" spans="3:7" s="31" customFormat="1" x14ac:dyDescent="0.2">
      <c r="C334" s="38"/>
      <c r="D334" s="37"/>
      <c r="E334" s="37"/>
      <c r="F334" s="39"/>
      <c r="G334" s="37"/>
    </row>
    <row r="335" spans="3:7" s="31" customFormat="1" x14ac:dyDescent="0.2">
      <c r="C335" s="38"/>
      <c r="D335" s="37"/>
      <c r="E335" s="37"/>
      <c r="F335" s="39"/>
      <c r="G335" s="37"/>
    </row>
    <row r="336" spans="3:7" s="31" customFormat="1" x14ac:dyDescent="0.2">
      <c r="C336" s="38"/>
      <c r="D336" s="37"/>
      <c r="E336" s="37"/>
      <c r="F336" s="39"/>
      <c r="G336" s="37"/>
    </row>
    <row r="337" spans="3:7" s="31" customFormat="1" x14ac:dyDescent="0.2">
      <c r="C337" s="38"/>
      <c r="D337" s="37"/>
      <c r="E337" s="37"/>
      <c r="F337" s="39"/>
      <c r="G337" s="37"/>
    </row>
    <row r="338" spans="3:7" s="31" customFormat="1" x14ac:dyDescent="0.2">
      <c r="C338" s="38"/>
      <c r="D338" s="37"/>
      <c r="E338" s="37"/>
      <c r="F338" s="39"/>
      <c r="G338" s="37"/>
    </row>
    <row r="339" spans="3:7" s="31" customFormat="1" x14ac:dyDescent="0.2">
      <c r="C339" s="38"/>
      <c r="D339" s="37"/>
      <c r="E339" s="37"/>
      <c r="F339" s="39"/>
      <c r="G339" s="37"/>
    </row>
  </sheetData>
  <sheetProtection password="E937" sheet="1" objects="1" scenarios="1" selectLockedCells="1"/>
  <sortState ref="B7:G19">
    <sortCondition ref="D7:D19"/>
  </sortState>
  <mergeCells count="30">
    <mergeCell ref="G29:H29"/>
    <mergeCell ref="B2:D2"/>
    <mergeCell ref="B31:H31"/>
    <mergeCell ref="B3:D5"/>
    <mergeCell ref="G23:H23"/>
    <mergeCell ref="G24:H24"/>
    <mergeCell ref="G25:H25"/>
    <mergeCell ref="G26:H26"/>
    <mergeCell ref="G27:H27"/>
    <mergeCell ref="G28:H28"/>
    <mergeCell ref="G17:H17"/>
    <mergeCell ref="G18:H18"/>
    <mergeCell ref="G19:H19"/>
    <mergeCell ref="G20:H20"/>
    <mergeCell ref="G21:H21"/>
    <mergeCell ref="G22:H22"/>
    <mergeCell ref="G11:H11"/>
    <mergeCell ref="G12:H12"/>
    <mergeCell ref="G13:H13"/>
    <mergeCell ref="G14:H14"/>
    <mergeCell ref="G15:H15"/>
    <mergeCell ref="G16:H16"/>
    <mergeCell ref="F7:H7"/>
    <mergeCell ref="G8:H8"/>
    <mergeCell ref="G9:H9"/>
    <mergeCell ref="G10:H10"/>
    <mergeCell ref="F6:G6"/>
    <mergeCell ref="G2:H2"/>
    <mergeCell ref="G3:H3"/>
    <mergeCell ref="F5:H5"/>
  </mergeCells>
  <conditionalFormatting sqref="E8:E30">
    <cfRule type="containsText" dxfId="3" priority="5" operator="containsText" text="עדיין לא הקלדתם תשובה, או שהתשובה שגויה">
      <formula>NOT(ISERROR(SEARCH("עדיין לא הקלדתם תשובה, או שהתשובה שגויה",E8)))</formula>
    </cfRule>
    <cfRule type="containsText" dxfId="2" priority="7" operator="containsText" text="תשובה נכונה! כל הכבוד!">
      <formula>NOT(ISERROR(SEARCH("תשובה נכונה! כל הכבוד!",E8)))</formula>
    </cfRule>
  </conditionalFormatting>
  <conditionalFormatting sqref="B31:H31">
    <cfRule type="containsText" dxfId="1" priority="1" operator="containsText" text="עדיין לא סיימתם לענות על כל השאלות">
      <formula>NOT(ISERROR(SEARCH("עדיין לא סיימתם לענות על כל השאלות",B31)))</formula>
    </cfRule>
    <cfRule type="containsText" dxfId="0" priority="2" operator="containsText" text="כל הכבוד! עניתם נכונה על כל השאלות">
      <formula>NOT(ISERROR(SEARCH("כל הכבוד! עניתם נכונה על כל השאלות",B31)))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חידון קורונה</vt:lpstr>
      <vt:lpstr>פרה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2020-04-22T19:18:15Z</dcterms:created>
  <dcterms:modified xsi:type="dcterms:W3CDTF">2020-04-23T11:52:50Z</dcterms:modified>
</cp:coreProperties>
</file>