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קורונה" sheetId="1" r:id="rId1"/>
  </sheets>
  <definedNames>
    <definedName name="פרה">'חידון קורונה'!$C$15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F20" i="1"/>
  <c r="E20" i="1"/>
  <c r="F19" i="1"/>
  <c r="E19" i="1"/>
  <c r="F18" i="1"/>
  <c r="E18" i="1"/>
  <c r="F13" i="1"/>
  <c r="E13" i="1"/>
  <c r="F17" i="1"/>
  <c r="E17" i="1"/>
  <c r="F16" i="1"/>
  <c r="E16" i="1"/>
  <c r="F15" i="1"/>
  <c r="E15" i="1"/>
  <c r="F9" i="1"/>
  <c r="E9" i="1"/>
  <c r="F8" i="1"/>
  <c r="E8" i="1"/>
  <c r="F14" i="1"/>
  <c r="E14" i="1"/>
  <c r="E12" i="1"/>
  <c r="E10" i="1"/>
  <c r="E11" i="1"/>
  <c r="F12" i="1"/>
  <c r="F11" i="1"/>
  <c r="F10" i="1"/>
  <c r="F3" i="1" l="1"/>
  <c r="F4" i="1" s="1"/>
</calcChain>
</file>

<file path=xl/sharedStrings.xml><?xml version="1.0" encoding="utf-8"?>
<sst xmlns="http://schemas.openxmlformats.org/spreadsheetml/2006/main" count="38" uniqueCount="23">
  <si>
    <t>שאלות</t>
  </si>
  <si>
    <t>האם עניתם נכון?</t>
  </si>
  <si>
    <t>צבירת נקודות</t>
  </si>
  <si>
    <t>הקלידו בטור זה את התשובה ולאחר מכן הקישו אנטר</t>
  </si>
  <si>
    <t>מהו סכום הקנס בשקלים אותו אמור לשלם חולה קורונה המפר את הבידוד? (כתבו בספרות!)</t>
  </si>
  <si>
    <t>נקודות</t>
  </si>
  <si>
    <t xml:space="preserve">בעל חיים שקשור (או לא קשור) לקורונה? </t>
  </si>
  <si>
    <t>זה נשמע כמו משהו שקשור לפצצה אבל זו בעצם הגדרה לאנשים הגרים באותו בית (2 מילים)</t>
  </si>
  <si>
    <t xml:space="preserve">במצב זה היו תושבי ישראל בליל הסדר האחרון בעקבות הקורונה. </t>
  </si>
  <si>
    <t>תוצרת השכוי, אותה בערב פסח היה קשה להביא: (ברבים)</t>
  </si>
  <si>
    <t>בקורונה כבר מהתחלה נלחמתי, בסוף חליתי בה והחלמתי. (2 מילים)</t>
  </si>
  <si>
    <t xml:space="preserve">בעבר המושג היה מוכר רק לפלשתינאים, אך לאחרונה היה הרבה אצל הבני ברקים.  </t>
  </si>
  <si>
    <t>בעבר היה נפוץ יותר אצל חסידי רבי נחמן, היום יש כבר כמעט בכל בנין.</t>
  </si>
  <si>
    <t xml:space="preserve">מדינה באסיה ממנה התחילה האנדרלמוסיה. </t>
  </si>
  <si>
    <t xml:space="preserve">לידה עגנה הספינה "דיימונד פרינסס" שבה נדבקו חלק מהנוסעים בקורונה: </t>
  </si>
  <si>
    <t>אני מוסר הודעה כל כמה ימים, ומנהל את המשרד האחראי על החולים. מה שם משפחתי? (3 מילים)</t>
  </si>
  <si>
    <t>כולם לי מחכים, ביום שבו ימציאו אותי, נוכל לחזור לשגרה מלאה.</t>
  </si>
  <si>
    <t>סך נקודות שניתן לצבור במשחק זה</t>
  </si>
  <si>
    <t>האתר שהוקם לדיונים על גרפיקה ובסוף פתח גם חדר לדיונים ודיווחים על הקורונה.</t>
  </si>
  <si>
    <t>נכון להיום (כ"ט ניסן) המדינה עם מספר הנדבקים והמתים הגבוה ביותר היא: (2 מילים)</t>
  </si>
  <si>
    <t>סך נקודות שצברתם במשחק זה:</t>
  </si>
  <si>
    <t>הציון שלכם:</t>
  </si>
  <si>
    <t>להערות והארות שלחו מייל לכתובת: 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</si>
</sst>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24"/>
      <color theme="1"/>
      <name val="Arial"/>
      <family val="2"/>
      <charset val="177"/>
      <scheme val="minor"/>
    </font>
    <font>
      <sz val="16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22"/>
      <color theme="0"/>
      <name val="Arial"/>
      <family val="2"/>
      <scheme val="minor"/>
    </font>
    <font>
      <sz val="22"/>
      <color theme="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052A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wrapText="1" readingOrder="2"/>
    </xf>
    <xf numFmtId="0" fontId="0" fillId="0" borderId="0" xfId="0" applyAlignment="1">
      <alignment horizontal="right" vertical="center" readingOrder="2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right" vertical="center" wrapText="1" readingOrder="2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right" vertical="center" wrapText="1" readingOrder="2"/>
    </xf>
    <xf numFmtId="0" fontId="2" fillId="5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right" vertical="center" wrapText="1"/>
    </xf>
    <xf numFmtId="0" fontId="4" fillId="8" borderId="1" xfId="0" applyFont="1" applyFill="1" applyBorder="1" applyAlignment="1">
      <alignment horizontal="right" vertical="center" wrapText="1"/>
    </xf>
    <xf numFmtId="9" fontId="9" fillId="6" borderId="2" xfId="1" applyFont="1" applyFill="1" applyBorder="1" applyAlignment="1">
      <alignment horizontal="center" vertical="center" wrapText="1" readingOrder="2"/>
    </xf>
    <xf numFmtId="9" fontId="9" fillId="6" borderId="3" xfId="1" applyFont="1" applyFill="1" applyBorder="1" applyAlignment="1">
      <alignment horizontal="center" vertical="center" wrapText="1" readingOrder="2"/>
    </xf>
    <xf numFmtId="0" fontId="3" fillId="3" borderId="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5">
    <dxf>
      <fill>
        <patternFill>
          <bgColor rgb="FFF4280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42806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52A"/>
      <color rgb="FFF428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7"/>
  <sheetViews>
    <sheetView rightToLeft="1" tabSelected="1" topLeftCell="B1" workbookViewId="0">
      <pane ySplit="4" topLeftCell="A5" activePane="bottomLeft" state="frozen"/>
      <selection activeCell="B1" sqref="B1"/>
      <selection pane="bottomLeft" activeCell="D7" sqref="D7"/>
    </sheetView>
  </sheetViews>
  <sheetFormatPr defaultRowHeight="14.25" x14ac:dyDescent="0.2"/>
  <cols>
    <col min="1" max="2" width="9" customWidth="1"/>
    <col min="3" max="3" width="43.75" style="5" customWidth="1"/>
    <col min="4" max="4" width="21.375" style="3" customWidth="1"/>
    <col min="5" max="5" width="33.75" style="3" customWidth="1"/>
    <col min="6" max="6" width="8.625" style="10" customWidth="1"/>
    <col min="7" max="7" width="15.75" style="3" customWidth="1"/>
    <col min="8" max="8" width="15.625" customWidth="1"/>
  </cols>
  <sheetData>
    <row r="2" spans="2:7" ht="36" customHeight="1" x14ac:dyDescent="0.2">
      <c r="B2" s="29" t="s">
        <v>22</v>
      </c>
      <c r="C2" s="30"/>
      <c r="D2" s="30"/>
      <c r="E2" s="18" t="s">
        <v>17</v>
      </c>
      <c r="F2" s="19">
        <v>140</v>
      </c>
      <c r="G2" s="20" t="s">
        <v>5</v>
      </c>
    </row>
    <row r="3" spans="2:7" ht="36" customHeight="1" x14ac:dyDescent="0.2">
      <c r="B3" s="30"/>
      <c r="C3" s="30"/>
      <c r="D3" s="30"/>
      <c r="E3" s="28" t="s">
        <v>20</v>
      </c>
      <c r="F3" s="14">
        <f>SUM(F7:F20)</f>
        <v>0</v>
      </c>
      <c r="G3" s="15" t="s">
        <v>5</v>
      </c>
    </row>
    <row r="4" spans="2:7" ht="39" customHeight="1" x14ac:dyDescent="0.2">
      <c r="B4" s="30"/>
      <c r="C4" s="30"/>
      <c r="D4" s="30"/>
      <c r="E4" s="21" t="s">
        <v>21</v>
      </c>
      <c r="F4" s="26">
        <f>F3/140</f>
        <v>0</v>
      </c>
      <c r="G4" s="27"/>
    </row>
    <row r="5" spans="2:7" ht="31.5" customHeight="1" x14ac:dyDescent="0.2">
      <c r="E5" s="11"/>
      <c r="F5" s="8"/>
      <c r="G5" s="8"/>
    </row>
    <row r="6" spans="2:7" s="1" customFormat="1" ht="78" customHeight="1" x14ac:dyDescent="0.2">
      <c r="B6" s="22" t="s">
        <v>0</v>
      </c>
      <c r="C6" s="22"/>
      <c r="D6" s="12" t="s">
        <v>3</v>
      </c>
      <c r="E6" s="17" t="s">
        <v>1</v>
      </c>
      <c r="F6" s="13" t="s">
        <v>2</v>
      </c>
      <c r="G6" s="13"/>
    </row>
    <row r="7" spans="2:7" s="1" customFormat="1" ht="53.25" customHeight="1" x14ac:dyDescent="0.2">
      <c r="B7" s="23">
        <v>1</v>
      </c>
      <c r="C7" s="24" t="s">
        <v>18</v>
      </c>
      <c r="D7" s="31"/>
      <c r="E7" s="7" t="str">
        <f>IF(D7="פרוג","תשובה נכונה! כל הכבוד!","עדיין לא הקלדתם תשובה, או שהתשובה שגויה")</f>
        <v>עדיין לא הקלדתם תשובה, או שהתשובה שגויה</v>
      </c>
      <c r="F7" s="14">
        <f>IF(D7="פרוג",10,)</f>
        <v>0</v>
      </c>
      <c r="G7" s="15" t="s">
        <v>5</v>
      </c>
    </row>
    <row r="8" spans="2:7" s="1" customFormat="1" ht="58.5" customHeight="1" x14ac:dyDescent="0.2">
      <c r="B8" s="23">
        <v>2</v>
      </c>
      <c r="C8" s="24" t="s">
        <v>13</v>
      </c>
      <c r="D8" s="31"/>
      <c r="E8" s="7" t="str">
        <f>IF(D8="סין","תשובה נכונה! כל הכבוד!","עדיין לא הקלדתם תשובה, או שהתשובה שגויה")</f>
        <v>עדיין לא הקלדתם תשובה, או שהתשובה שגויה</v>
      </c>
      <c r="F8" s="14">
        <f>IF(D8="סין",10,0)</f>
        <v>0</v>
      </c>
      <c r="G8" s="15" t="s">
        <v>5</v>
      </c>
    </row>
    <row r="9" spans="2:7" s="1" customFormat="1" ht="58.5" customHeight="1" x14ac:dyDescent="0.2">
      <c r="B9" s="23">
        <v>3</v>
      </c>
      <c r="C9" s="25" t="s">
        <v>14</v>
      </c>
      <c r="D9" s="31"/>
      <c r="E9" s="7" t="str">
        <f>IF(D9="יפן","תשובה נכונה! כל הכבוד!","עדיין לא הקלדתם תשובה, או שהתשובה שגויה")</f>
        <v>עדיין לא הקלדתם תשובה, או שהתשובה שגויה</v>
      </c>
      <c r="F9" s="14">
        <f>IF(D9="יפן",10,0)</f>
        <v>0</v>
      </c>
      <c r="G9" s="15" t="s">
        <v>5</v>
      </c>
    </row>
    <row r="10" spans="2:7" s="1" customFormat="1" ht="58.5" customHeight="1" x14ac:dyDescent="0.2">
      <c r="B10" s="23">
        <v>4</v>
      </c>
      <c r="C10" s="25" t="s">
        <v>10</v>
      </c>
      <c r="D10" s="31"/>
      <c r="E10" s="7" t="str">
        <f>IF(D10="יעקב ליצמן","תשובה נכונה! כל הכבוד!","עדיין לא הקלדתם תשובה, או שהתשובה שגויה")</f>
        <v>עדיין לא הקלדתם תשובה, או שהתשובה שגויה</v>
      </c>
      <c r="F10" s="14">
        <f>IF(D10="יעקב ליצמן",10,0)</f>
        <v>0</v>
      </c>
      <c r="G10" s="15" t="s">
        <v>5</v>
      </c>
    </row>
    <row r="11" spans="2:7" s="1" customFormat="1" ht="58.5" customHeight="1" x14ac:dyDescent="0.2">
      <c r="B11" s="23">
        <v>5</v>
      </c>
      <c r="C11" s="25" t="s">
        <v>15</v>
      </c>
      <c r="D11" s="31"/>
      <c r="E11" s="7" t="str">
        <f>IF(D11="בר סימן טוב","תשובה נכונה! כל הכבוד!","עדיין לא הקלדתם תשובה, או שהתשובה שגויה")</f>
        <v>עדיין לא הקלדתם תשובה, או שהתשובה שגויה</v>
      </c>
      <c r="F11" s="14">
        <f>IF(D11="בר סימן טוב",10,0)</f>
        <v>0</v>
      </c>
      <c r="G11" s="15" t="s">
        <v>5</v>
      </c>
    </row>
    <row r="12" spans="2:7" s="1" customFormat="1" ht="58.5" customHeight="1" x14ac:dyDescent="0.2">
      <c r="B12" s="23">
        <v>6</v>
      </c>
      <c r="C12" s="25" t="s">
        <v>19</v>
      </c>
      <c r="D12" s="31"/>
      <c r="E12" s="7" t="str">
        <f>IF(D12="ארצות הברית","תשובה נכונה! כל הכבוד!","עדיין לא הקלדתם תשובה, או שהתשובה שגויה")</f>
        <v>עדיין לא הקלדתם תשובה, או שהתשובה שגויה</v>
      </c>
      <c r="F12" s="14">
        <f>IF(D12="ארצות הברית",10,0)</f>
        <v>0</v>
      </c>
      <c r="G12" s="15" t="s">
        <v>5</v>
      </c>
    </row>
    <row r="13" spans="2:7" s="1" customFormat="1" ht="58.5" customHeight="1" x14ac:dyDescent="0.2">
      <c r="B13" s="23">
        <v>7</v>
      </c>
      <c r="C13" s="25" t="s">
        <v>11</v>
      </c>
      <c r="D13" s="31"/>
      <c r="E13" s="7" t="str">
        <f>IF(D13="סגר","תשובה נכונה! כל הכבוד!","עדיין לא הקלדתם תשובה, או שהתשובה שגויה")</f>
        <v>עדיין לא הקלדתם תשובה, או שהתשובה שגויה</v>
      </c>
      <c r="F13" s="14">
        <f>IF(D13="סגר",10,0)</f>
        <v>0</v>
      </c>
      <c r="G13" s="15" t="s">
        <v>5</v>
      </c>
    </row>
    <row r="14" spans="2:7" ht="58.5" customHeight="1" x14ac:dyDescent="0.2">
      <c r="B14" s="23">
        <v>8</v>
      </c>
      <c r="C14" s="25" t="s">
        <v>8</v>
      </c>
      <c r="D14" s="31"/>
      <c r="E14" s="7" t="str">
        <f>IF(D14="עוצר","תשובה נכונה! כל הכבוד!","עדיין לא הקלדתם תשובה, או שהתשובה שגויה")</f>
        <v>עדיין לא הקלדתם תשובה, או שהתשובה שגויה</v>
      </c>
      <c r="F14" s="14">
        <f>IF(D14="עוצר",10,0)</f>
        <v>0</v>
      </c>
      <c r="G14" s="15" t="s">
        <v>5</v>
      </c>
    </row>
    <row r="15" spans="2:7" ht="58.5" customHeight="1" x14ac:dyDescent="0.2">
      <c r="B15" s="23">
        <v>9</v>
      </c>
      <c r="C15" s="25" t="s">
        <v>4</v>
      </c>
      <c r="D15" s="31"/>
      <c r="E15" s="7" t="str">
        <f>IF(D15=5000,"תשובה נכונה! כל הכבוד!","עדיין לא הקלדתם תשובה, או שהתשובה שגויה")</f>
        <v>עדיין לא הקלדתם תשובה, או שהתשובה שגויה</v>
      </c>
      <c r="F15" s="14">
        <f>IF(D15=5000,10,0)</f>
        <v>0</v>
      </c>
      <c r="G15" s="15" t="s">
        <v>5</v>
      </c>
    </row>
    <row r="16" spans="2:7" ht="58.5" customHeight="1" x14ac:dyDescent="0.2">
      <c r="B16" s="23">
        <v>10</v>
      </c>
      <c r="C16" s="25" t="s">
        <v>7</v>
      </c>
      <c r="D16" s="31"/>
      <c r="E16" s="7" t="str">
        <f>IF(D16="משפחה גרעינית","תשובה נכונה! כל הכבוד!","עדיין לא הקלדתם תשובה, או שהתשובה שגויה")</f>
        <v>עדיין לא הקלדתם תשובה, או שהתשובה שגויה</v>
      </c>
      <c r="F16" s="14">
        <f>IF(D16="משפחה גרעינית",10,0)</f>
        <v>0</v>
      </c>
      <c r="G16" s="15" t="s">
        <v>5</v>
      </c>
    </row>
    <row r="17" spans="2:7" ht="58.5" customHeight="1" x14ac:dyDescent="0.2">
      <c r="B17" s="23">
        <v>11</v>
      </c>
      <c r="C17" s="25" t="s">
        <v>9</v>
      </c>
      <c r="D17" s="31"/>
      <c r="E17" s="7" t="str">
        <f>IF(D17="ביצים","תשובה נכונה! כל הכבוד!","עדיין לא הקלדתם תשובה, או שהתשובה שגויה")</f>
        <v>עדיין לא הקלדתם תשובה, או שהתשובה שגויה</v>
      </c>
      <c r="F17" s="14">
        <f>IF(D17="ביצים",10,0)</f>
        <v>0</v>
      </c>
      <c r="G17" s="15" t="s">
        <v>5</v>
      </c>
    </row>
    <row r="18" spans="2:7" ht="55.5" customHeight="1" x14ac:dyDescent="0.2">
      <c r="B18" s="23">
        <v>12</v>
      </c>
      <c r="C18" s="25" t="s">
        <v>6</v>
      </c>
      <c r="D18" s="31"/>
      <c r="E18" s="7" t="str">
        <f>IF(D18="עטלף","תשובה נכונה! כל הכבוד!","עדיין לא הקלדתם תשובה, או שהתשובה שגויה")</f>
        <v>עדיין לא הקלדתם תשובה, או שהתשובה שגויה</v>
      </c>
      <c r="F18" s="16">
        <f>IF(D18="עטלף",10,0)</f>
        <v>0</v>
      </c>
      <c r="G18" s="15" t="s">
        <v>5</v>
      </c>
    </row>
    <row r="19" spans="2:7" ht="55.5" customHeight="1" x14ac:dyDescent="0.2">
      <c r="B19" s="23">
        <v>13</v>
      </c>
      <c r="C19" s="25" t="s">
        <v>12</v>
      </c>
      <c r="D19" s="31"/>
      <c r="E19" s="7" t="str">
        <f>IF(D19="בידוד","תשובה נכונה! כל הכבוד!","עדיין לא הקלדתם תשובה, או שהתשובה שגויה")</f>
        <v>עדיין לא הקלדתם תשובה, או שהתשובה שגויה</v>
      </c>
      <c r="F19" s="16">
        <f>IF(D19="בידוד",10,0)</f>
        <v>0</v>
      </c>
      <c r="G19" s="15" t="s">
        <v>5</v>
      </c>
    </row>
    <row r="20" spans="2:7" ht="55.5" customHeight="1" x14ac:dyDescent="0.2">
      <c r="B20" s="23">
        <v>14</v>
      </c>
      <c r="C20" s="25" t="s">
        <v>16</v>
      </c>
      <c r="D20" s="31"/>
      <c r="E20" s="7" t="str">
        <f>IF(D20="חיסון","תשובה נכונה! כל הכבוד!","עדיין לא הקלדתם תשובה, או שהתשובה שגויה")</f>
        <v>עדיין לא הקלדתם תשובה, או שהתשובה שגויה</v>
      </c>
      <c r="F20" s="16">
        <f>IF(D20="חיסון",10,0)</f>
        <v>0</v>
      </c>
      <c r="G20" s="15" t="s">
        <v>5</v>
      </c>
    </row>
    <row r="21" spans="2:7" ht="55.5" customHeight="1" x14ac:dyDescent="0.2">
      <c r="B21" s="1"/>
      <c r="C21" s="6"/>
      <c r="D21" s="2"/>
      <c r="E21" s="2"/>
      <c r="F21" s="9"/>
    </row>
    <row r="22" spans="2:7" ht="55.5" customHeight="1" x14ac:dyDescent="0.2">
      <c r="B22" s="4"/>
      <c r="C22" s="4"/>
      <c r="D22" s="4"/>
      <c r="E22" s="4"/>
      <c r="F22" s="4"/>
      <c r="G22" s="4"/>
    </row>
    <row r="23" spans="2:7" ht="55.5" customHeight="1" x14ac:dyDescent="0.2">
      <c r="B23" s="1"/>
      <c r="C23" s="6"/>
      <c r="D23" s="2"/>
      <c r="E23" s="2"/>
      <c r="F23" s="9"/>
    </row>
    <row r="24" spans="2:7" x14ac:dyDescent="0.2">
      <c r="B24" s="1"/>
      <c r="C24" s="6"/>
      <c r="D24" s="2"/>
      <c r="E24" s="2"/>
      <c r="F24" s="9"/>
    </row>
    <row r="25" spans="2:7" x14ac:dyDescent="0.2">
      <c r="B25" s="1"/>
      <c r="C25" s="6"/>
      <c r="D25" s="2"/>
      <c r="E25" s="2"/>
      <c r="F25" s="9"/>
    </row>
    <row r="26" spans="2:7" x14ac:dyDescent="0.2">
      <c r="B26" s="1"/>
      <c r="C26" s="6"/>
      <c r="D26" s="2"/>
      <c r="E26" s="2"/>
      <c r="F26" s="9"/>
    </row>
    <row r="27" spans="2:7" x14ac:dyDescent="0.2">
      <c r="B27" s="1"/>
      <c r="C27" s="6"/>
      <c r="D27" s="2"/>
      <c r="E27" s="2"/>
      <c r="F27" s="9"/>
    </row>
  </sheetData>
  <sheetProtection password="E937" sheet="1" objects="1" scenarios="1" selectLockedCells="1"/>
  <mergeCells count="6">
    <mergeCell ref="F6:G6"/>
    <mergeCell ref="B6:C6"/>
    <mergeCell ref="F4:G4"/>
    <mergeCell ref="F5:G5"/>
    <mergeCell ref="B22:G22"/>
    <mergeCell ref="B2:D4"/>
  </mergeCells>
  <conditionalFormatting sqref="E7">
    <cfRule type="containsText" dxfId="2" priority="5" operator="containsText" text="תשובה נכונה! כל הכבוד!">
      <formula>NOT(ISERROR(SEARCH("תשובה נכונה! כל הכבוד!",E7)))</formula>
    </cfRule>
    <cfRule type="containsText" dxfId="3" priority="3" operator="containsText" text="עדיין לא הקלדתם תשובה, או שהתשובה שגויה">
      <formula>NOT(ISERROR(SEARCH("עדיין לא הקלדתם תשובה, או שהתשובה שגויה",E7)))</formula>
    </cfRule>
  </conditionalFormatting>
  <conditionalFormatting sqref="E8:E20">
    <cfRule type="containsText" dxfId="0" priority="1" operator="containsText" text="עדיין לא הקלדתם תשובה, או שהתשובה שגויה">
      <formula>NOT(ISERROR(SEARCH("עדיין לא הקלדתם תשובה, או שהתשובה שגויה",E8)))</formula>
    </cfRule>
    <cfRule type="containsText" dxfId="1" priority="2" operator="containsText" text="תשובה נכונה! כל הכבוד!">
      <formula>NOT(ISERROR(SEARCH("תשובה נכונה! כל הכבוד!",E8)))</formula>
    </cfRule>
  </conditionalFormatting>
  <pageMargins left="0.7" right="0.7" top="0.75" bottom="0.75" header="0.3" footer="0.3"/>
  <pageSetup paperSize="9" orientation="portrait" r:id="rId1"/>
  <ignoredErrors>
    <ignoredError sqref="F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חידון קורונה</vt:lpstr>
      <vt:lpstr>פרה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2020-04-22T19:18:15Z</dcterms:created>
  <dcterms:modified xsi:type="dcterms:W3CDTF">2020-04-22T22:33:12Z</dcterms:modified>
</cp:coreProperties>
</file>