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P v115w\לקוחות פרטיים\"/>
    </mc:Choice>
  </mc:AlternateContent>
  <bookViews>
    <workbookView xWindow="240" yWindow="45" windowWidth="15600" windowHeight="9240" activeTab="2"/>
  </bookViews>
  <sheets>
    <sheet name="בית חודשי" sheetId="1" r:id="rId1"/>
    <sheet name="בית שנתי" sheetId="2" r:id="rId2"/>
    <sheet name="חובות" sheetId="3" r:id="rId3"/>
    <sheet name="עסק" sheetId="4" r:id="rId4"/>
    <sheet name="שאלון" sheetId="5" r:id="rId5"/>
  </sheets>
  <calcPr calcId="152511"/>
</workbook>
</file>

<file path=xl/calcChain.xml><?xml version="1.0" encoding="utf-8"?>
<calcChain xmlns="http://schemas.openxmlformats.org/spreadsheetml/2006/main">
  <c r="E15" i="3" l="1"/>
  <c r="E16" i="3" s="1"/>
  <c r="M120" i="5" l="1"/>
  <c r="L120" i="5"/>
  <c r="F42" i="2" l="1"/>
  <c r="C17" i="2" s="1"/>
  <c r="C10" i="2"/>
  <c r="C16" i="2" s="1"/>
  <c r="E36" i="3"/>
  <c r="D36" i="3"/>
  <c r="D15" i="3"/>
  <c r="L25" i="1"/>
  <c r="J25" i="1"/>
  <c r="H25" i="1"/>
  <c r="C11" i="1"/>
  <c r="K30" i="1" s="1"/>
  <c r="H27" i="1" l="1"/>
  <c r="C18" i="2"/>
  <c r="C19" i="2" s="1"/>
  <c r="H33" i="1" l="1"/>
  <c r="C25" i="2" s="1"/>
  <c r="K31" i="1"/>
  <c r="K32" i="1"/>
  <c r="C22" i="2" s="1"/>
  <c r="H33" i="3" l="1"/>
  <c r="H9" i="3"/>
</calcChain>
</file>

<file path=xl/comments1.xml><?xml version="1.0" encoding="utf-8"?>
<comments xmlns="http://schemas.openxmlformats.org/spreadsheetml/2006/main">
  <authors>
    <author>Windows User</author>
  </authors>
  <commentList>
    <comment ref="F60" authorId="0" shapeId="0">
      <text>
        <r>
          <rPr>
            <b/>
            <sz val="9"/>
            <color indexed="81"/>
            <rFont val="Tahoma"/>
            <family val="2"/>
          </rPr>
          <t>30.11.12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0" authorId="0" shapeId="0">
      <text>
        <r>
          <rPr>
            <b/>
            <sz val="9"/>
            <color indexed="81"/>
            <rFont val="Tahoma"/>
            <family val="2"/>
          </rPr>
          <t>30.12.12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1" authorId="0" shapeId="0">
      <text>
        <r>
          <rPr>
            <b/>
            <sz val="9"/>
            <color indexed="81"/>
            <rFont val="Tahoma"/>
            <family val="2"/>
          </rPr>
          <t>21.12.12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<sst xmlns="http://schemas.openxmlformats.org/spreadsheetml/2006/main" count="249" uniqueCount="238">
  <si>
    <t>הכנסות</t>
  </si>
  <si>
    <t>סה"כ</t>
  </si>
  <si>
    <t>ביטוח לאומי</t>
  </si>
  <si>
    <t>שכר דירה</t>
  </si>
  <si>
    <t>משכנתא</t>
  </si>
  <si>
    <t>ארנונה</t>
  </si>
  <si>
    <t>ועד בית</t>
  </si>
  <si>
    <t>שכר לימוד</t>
  </si>
  <si>
    <t>צדקה</t>
  </si>
  <si>
    <t>עיתונים</t>
  </si>
  <si>
    <t>מקווה</t>
  </si>
  <si>
    <t>גנרטור</t>
  </si>
  <si>
    <t>עוזרת בית</t>
  </si>
  <si>
    <t>מטפלת לילדים</t>
  </si>
  <si>
    <t>תוכנית חיסכון</t>
  </si>
  <si>
    <t>ליסינג לרכב</t>
  </si>
  <si>
    <t>שיעורים פרטיים</t>
  </si>
  <si>
    <t>הוצאות-1</t>
  </si>
  <si>
    <t>הוצאות-2</t>
  </si>
  <si>
    <t>דמי ניהול חשבון</t>
  </si>
  <si>
    <t>עמלות</t>
  </si>
  <si>
    <t>ריביות</t>
  </si>
  <si>
    <t>טלפון נייד</t>
  </si>
  <si>
    <t>טלפון נייח</t>
  </si>
  <si>
    <t>חשמל</t>
  </si>
  <si>
    <t>גז</t>
  </si>
  <si>
    <t>מים</t>
  </si>
  <si>
    <t>אינטרנט</t>
  </si>
  <si>
    <t>חוגים</t>
  </si>
  <si>
    <t>ביטוח וטסט לרכב</t>
  </si>
  <si>
    <t>דגים ובשר</t>
  </si>
  <si>
    <t>מוצרי תינוקות</t>
  </si>
  <si>
    <t>ויטמינים</t>
  </si>
  <si>
    <t>תרופות</t>
  </si>
  <si>
    <t>סיגריות</t>
  </si>
  <si>
    <t>נסיעות שונות</t>
  </si>
  <si>
    <t>הוצאות-3</t>
  </si>
  <si>
    <t>דלק לרכב</t>
  </si>
  <si>
    <t>מוניות</t>
  </si>
  <si>
    <t>כרטיסי הגרלה</t>
  </si>
  <si>
    <t>מכשירי כתיבה</t>
  </si>
  <si>
    <t>עדשות/תמיסות</t>
  </si>
  <si>
    <t>רפואה אלטרנטיבית</t>
  </si>
  <si>
    <t>בריאות</t>
  </si>
  <si>
    <t>מס ישוב</t>
  </si>
  <si>
    <t>סה"כ הוצאות-1</t>
  </si>
  <si>
    <t>סה"כ הוצאות-2</t>
  </si>
  <si>
    <t>סה"כ הוצאות-3</t>
  </si>
  <si>
    <t>סה"כ הוצאות</t>
  </si>
  <si>
    <t>סה"כ הכנסות</t>
  </si>
  <si>
    <t>הלוואוות</t>
  </si>
  <si>
    <t>דמי כיס</t>
  </si>
  <si>
    <t>מכולת</t>
  </si>
  <si>
    <t>מס' נפשות</t>
  </si>
  <si>
    <t>ביטוח רפואי</t>
  </si>
  <si>
    <t>ביטוח חיים</t>
  </si>
  <si>
    <t>ירקות-פירות</t>
  </si>
  <si>
    <t>שונות</t>
  </si>
  <si>
    <t>הסעות קבועות  ילדים</t>
  </si>
  <si>
    <t>הוצאות שוטפות</t>
  </si>
  <si>
    <t>תשלום חודשי-$</t>
  </si>
  <si>
    <t>תשלום חודשי-₪</t>
  </si>
  <si>
    <t>שיניים</t>
  </si>
  <si>
    <t>מזון</t>
  </si>
  <si>
    <t xml:space="preserve">סה"כ חובות </t>
  </si>
  <si>
    <t>סה"כ החזר חודשי בש"ח</t>
  </si>
  <si>
    <t>תיקונים בבית</t>
  </si>
  <si>
    <t>רכישת מוצרים חדשים לבית</t>
  </si>
  <si>
    <t>משקפיים</t>
  </si>
  <si>
    <t>חוגים לילדים</t>
  </si>
  <si>
    <t>קורסים והשתלמויות</t>
  </si>
  <si>
    <t>דמי שכלול לבית הספר</t>
  </si>
  <si>
    <t xml:space="preserve"> מחנות קייץ</t>
  </si>
  <si>
    <t>קייטנות</t>
  </si>
  <si>
    <t>תחילת שנת לימודים</t>
  </si>
  <si>
    <t>חופשות</t>
  </si>
  <si>
    <t>מתנות</t>
  </si>
  <si>
    <t>ירידת פריון עבודה</t>
  </si>
  <si>
    <t>ביגוד הורים</t>
  </si>
  <si>
    <t>ביגוד ילדים</t>
  </si>
  <si>
    <t>הנעלה הורים</t>
  </si>
  <si>
    <t>הנעלה ילדים</t>
  </si>
  <si>
    <t>ארבעה מינים</t>
  </si>
  <si>
    <t>סוכה</t>
  </si>
  <si>
    <t>מקומות בבית הכנסת</t>
  </si>
  <si>
    <t>מזון חג- סוכות</t>
  </si>
  <si>
    <t>נסיעות וטיולים- סוכות</t>
  </si>
  <si>
    <t>משלוח מנות</t>
  </si>
  <si>
    <t>מתנות לאביונים</t>
  </si>
  <si>
    <t>מתנות למורים</t>
  </si>
  <si>
    <t>תחפושות</t>
  </si>
  <si>
    <t>מצות</t>
  </si>
  <si>
    <t>מזון חג הפסח</t>
  </si>
  <si>
    <t>הוצאות ניקיון פסח</t>
  </si>
  <si>
    <t>סיוד בית פסח</t>
  </si>
  <si>
    <t>נסיעות וטיולים פסח</t>
  </si>
  <si>
    <t>רשימת הוצאות שנתית</t>
  </si>
  <si>
    <t>סך הכל</t>
  </si>
  <si>
    <t>מאזן שנתי</t>
  </si>
  <si>
    <t>הוצאות</t>
  </si>
  <si>
    <t>יתרה</t>
  </si>
  <si>
    <t>טיפולים רכב</t>
  </si>
  <si>
    <t>₪</t>
  </si>
  <si>
    <t>הכנסות-שנתי</t>
  </si>
  <si>
    <t>נקודות למחשבה</t>
  </si>
  <si>
    <t>יודעים מה מצב המינוס שלכם? אולי אתם בכלל לא במינוס? הלוואות ותשלומים הם חברים טובים שלכם? ומה בדבר מנהל הבנק גם הוא "חבר טוב" שמרבה להתקשר?</t>
  </si>
  <si>
    <t>שאלון עצמי שיגלה לכם איזה טיפוסים פיננסיים אתם והאם אתם מנהיגים בבטחה את הספינה שנקראת "כלכלת הבית והמשפחה"</t>
  </si>
  <si>
    <t>מאת: ירון ינאי לחיות נכון- מגזין לכלכלה וניהול הבית-גליון מס' 7- תמוז תשע"ג- יוני 2013</t>
  </si>
  <si>
    <t>האם חשבונך במינוס?</t>
  </si>
  <si>
    <t>באופן קבוע</t>
  </si>
  <si>
    <t>לפעמים</t>
  </si>
  <si>
    <t>אף פעם לא. אני חי רק בפלוס.</t>
  </si>
  <si>
    <t>א</t>
  </si>
  <si>
    <t>ב</t>
  </si>
  <si>
    <t>נניח שאתה יודע שבעוד 8 חודשים תאלץ להוציא סכום כסף גדול (לדוגמא: טיפול שיניים) כיצד תערך לכך?</t>
  </si>
  <si>
    <t>כשנגיע לגשר נעבור אותו</t>
  </si>
  <si>
    <t>בודק אפשרות לקחת הלוואה</t>
  </si>
  <si>
    <t>מפריש כסף מידי חודש לטובת הטיפול</t>
  </si>
  <si>
    <t>ג</t>
  </si>
  <si>
    <t>כמה פעמים בחודש אתה קונה בתשלומים?</t>
  </si>
  <si>
    <t>בכל פעם שמאפשרים לי</t>
  </si>
  <si>
    <t>אף פעם לא</t>
  </si>
  <si>
    <t>בין 3 ל -4 פעמים בחודש</t>
  </si>
  <si>
    <t>ד</t>
  </si>
  <si>
    <t>כיצד אתה מתייחס לרכב פרטי?</t>
  </si>
  <si>
    <t>השקעה</t>
  </si>
  <si>
    <t>לא יודע</t>
  </si>
  <si>
    <t>הוצאה</t>
  </si>
  <si>
    <t>ה</t>
  </si>
  <si>
    <t>האם בני נוער צריכים דמי כיס?</t>
  </si>
  <si>
    <t>מה פתאום? כל פעם שצריך שיפנו להורים</t>
  </si>
  <si>
    <t>אני לא בטוח</t>
  </si>
  <si>
    <t>ודאי. זו הדרך לחנך אותם לכלכלה נבונה</t>
  </si>
  <si>
    <t>ו</t>
  </si>
  <si>
    <t>עד כמה אתה עוקב אחרי מצב חשבונך והפעולות שבוצעו בו?</t>
  </si>
  <si>
    <t>מעדיף לא לראות. למה לעשות 'שחור בעיניים'?</t>
  </si>
  <si>
    <t>פעם- פעמיים בחודש</t>
  </si>
  <si>
    <t>מקסימום, כל שלושה ימים</t>
  </si>
  <si>
    <t>ז</t>
  </si>
  <si>
    <t>האם אתה חוסך לפנסיה?</t>
  </si>
  <si>
    <t>לא, אין לי מספיק כסף לכך.</t>
  </si>
  <si>
    <t>אני חוסך משהו אבל אני לא יודע לכמה זה מסתכם בסופו שלדבר</t>
  </si>
  <si>
    <t>כן. ערכתי סימולציה לברור היקף ההפרשה החודשית הנדרשת ואולה אני חוסך כל חודש</t>
  </si>
  <si>
    <t>ח</t>
  </si>
  <si>
    <t>היכן אתה עורך את רוב קניות המזון?</t>
  </si>
  <si>
    <t>במכולת או בסופר השכונתי</t>
  </si>
  <si>
    <t>לפעמים במכולת ולפעמים ברשתות המזון הזולות, איפה שיוצא</t>
  </si>
  <si>
    <t>ברשתות המזון הזולות</t>
  </si>
  <si>
    <t>ט</t>
  </si>
  <si>
    <t>הלכת לסופר והקופאית מציעה לך לחלק בתשלומים, לכמה תשלומים תחלק?</t>
  </si>
  <si>
    <t>כמה שאפשר.</t>
  </si>
  <si>
    <t>מינימום 2 תשלומים</t>
  </si>
  <si>
    <t>אחד בלבד</t>
  </si>
  <si>
    <t>י</t>
  </si>
  <si>
    <t>כתבת שיק והמוכר ביקש ש 'תשאיר פתוח'. מה דעתך?</t>
  </si>
  <si>
    <t>אין בעיה</t>
  </si>
  <si>
    <t>כותב 'למוטב בלבד'/לא סחיר ומשאיר פתוח</t>
  </si>
  <si>
    <t>אין דבר כזה. לא משאיר שיק פתוח</t>
  </si>
  <si>
    <t>י"א</t>
  </si>
  <si>
    <t>כמה זמן בחודש אתה משקיע בתכנון כלכלי?</t>
  </si>
  <si>
    <t>לא מתכנן</t>
  </si>
  <si>
    <t>שעה-שעתיים בחודש</t>
  </si>
  <si>
    <t>שעה בשבוע</t>
  </si>
  <si>
    <t>י"ב</t>
  </si>
  <si>
    <t>יצא טלפון סלולרי חדש שאתה מאוד רוצה (את הישן קנית לפני שנה) מה תעשה?</t>
  </si>
  <si>
    <t>אקנה את הטלפון</t>
  </si>
  <si>
    <t>אמתין עד שההתחייבות על הטלפון הישן תסתיים</t>
  </si>
  <si>
    <t>אשאר עם הטלפון הישן כ-3 שנים</t>
  </si>
  <si>
    <t>י"ג</t>
  </si>
  <si>
    <t>מה דעתך על הוצאות רכב/מנוי עיתונים/קניית קוקה קולה?</t>
  </si>
  <si>
    <t>חלק מעלות החיים</t>
  </si>
  <si>
    <t>הוצאות קבועות</t>
  </si>
  <si>
    <t>הוצאות משתנות</t>
  </si>
  <si>
    <t>י"ד</t>
  </si>
  <si>
    <t>בכל קיץ אתם נוהגים לצאת לחופשה שנתית. השנה המצב מעט קשה וברור לך שהוצאה גבוהה שכזאת</t>
  </si>
  <si>
    <t>על החופש תעיק עליך מאוד ותגרור אותך למינוס. מה תעשה?</t>
  </si>
  <si>
    <t>יוצאים לחופשה. נסתדר אחר כך.</t>
  </si>
  <si>
    <t>נצא לחופשה חליפית זולה יותר</t>
  </si>
  <si>
    <t>אבטל את החופשה</t>
  </si>
  <si>
    <t>ט"ו</t>
  </si>
  <si>
    <t>בחשבונך יתרת זכות של 12.000 ₪, מה זה מלמד אותך?</t>
  </si>
  <si>
    <t>מעולה. אוכל לקנות את החנוכיה מכסף שרציתי</t>
  </si>
  <si>
    <t>שעדיף לחיות בפלוס מאשר במינוס</t>
  </si>
  <si>
    <t>אי אפשר לדעת. צריך לבדוק אילו הוצאות עוד לא יצאו.</t>
  </si>
  <si>
    <t>ט"ז</t>
  </si>
  <si>
    <t>האם בן/בת הזוג שותפים להחלטות כספיות?</t>
  </si>
  <si>
    <t>כל אחד חי את חייו</t>
  </si>
  <si>
    <t>לפעמים, בהחלטות גדולות</t>
  </si>
  <si>
    <t>י"ז</t>
  </si>
  <si>
    <t>איזו אימרה מתאימה לך?</t>
  </si>
  <si>
    <t>חיים רק פעם אחת</t>
  </si>
  <si>
    <t>חשבון הבנק הוא כמו נדנדה. פעם למעלה ופעם למטה</t>
  </si>
  <si>
    <t>סוף מעשה במחשבה תחילה</t>
  </si>
  <si>
    <t>י"ח</t>
  </si>
  <si>
    <t>מה גובה ריבית הפריים?</t>
  </si>
  <si>
    <t>מה זה ריבית פריים?</t>
  </si>
  <si>
    <t>יש לי מושג עמום</t>
  </si>
  <si>
    <t>אני יודע במדוייק</t>
  </si>
  <si>
    <t>י"ט</t>
  </si>
  <si>
    <t>מהי שיטת החימום החסכונית ביותר? מזגן או רדיאטור / מפזר חום</t>
  </si>
  <si>
    <t>אין הבדל מהותי בין שיטת החימום</t>
  </si>
  <si>
    <t>מזגן</t>
  </si>
  <si>
    <t>כ</t>
  </si>
  <si>
    <t>נניח שאתה במינוס בחשבון הבנק. מה אתה יכול לעשות?</t>
  </si>
  <si>
    <t>לקחת הלוואה לכסות את המינוס</t>
  </si>
  <si>
    <t>קצת דואג אך בטוח שיהיו חודשים טובים יותר</t>
  </si>
  <si>
    <t>לבדוק את הרכב ההוצאות וההכנסות ולחיות לפי היכולת</t>
  </si>
  <si>
    <t>כ"א</t>
  </si>
  <si>
    <t>האם לקחת הלוואות לכיסוי המינוס ב 3 החודשים האחרונים?</t>
  </si>
  <si>
    <t>ודאי, בלי זה אני לא יכול להסתדר</t>
  </si>
  <si>
    <t>כן. לא היתה לי ברירה</t>
  </si>
  <si>
    <t>לא. אני משתדל לחיות ללא מינוס</t>
  </si>
  <si>
    <t>כ"ב</t>
  </si>
  <si>
    <t>מה מצב המינוס שלך בבנק?</t>
  </si>
  <si>
    <t>במינוס תמידי בניצול מלא</t>
  </si>
  <si>
    <t>לפעמים מנצל ולפעמים לא</t>
  </si>
  <si>
    <t>אין לי מינוס</t>
  </si>
  <si>
    <t>כללי הניקוד: אם בחרת בתשובה הראשונה תציינו בעמודה L במשבצת המסומנת את הספרה 1 , אם בחרתם בתשובה השנייה תציינו בעמודה L במשבצת המסומנת את הספרה 2, וכן הלאה</t>
  </si>
  <si>
    <t>בעל</t>
  </si>
  <si>
    <t>אשה</t>
  </si>
  <si>
    <t>סה"כ נקודות</t>
  </si>
  <si>
    <t>22-35</t>
  </si>
  <si>
    <t xml:space="preserve">אתה מדומה לסירה המפקירה את עצמה לתנודות הגלים ללא הגה וללא מצפן. בצורה </t>
  </si>
  <si>
    <t>שכזאת לא תגיע רחוק וצפוי לך עוד לילות ארוכים נטולי שינה ועמוססי דאגות כספיות. צפה לטלפון ממנהל סניף הבנק שלך.</t>
  </si>
  <si>
    <t>מס' נקודות</t>
  </si>
  <si>
    <t>36-55</t>
  </si>
  <si>
    <t>56-66</t>
  </si>
  <si>
    <t>כל הכבוד. אתה מנהל את חייך בבטחה. מודע ליכולתיך הכספיות ולמגבלותיך. אשריך!</t>
  </si>
  <si>
    <t xml:space="preserve">לעיתים אתה מחושב אך יש עוד מקום רב לשיפור. אתה יודע שיש בכוחך לשלוט בהוצאות ובדרך החיים שלך אך לא תמיד </t>
  </si>
  <si>
    <t>אתה מצליח בכך. בעזרת כלים והדרכה נכונה תוכל להשיג איכות חיים טובה יותר ואחריות על התנהלותך הפיננסית</t>
  </si>
  <si>
    <t>יתרה (הכנסות- הוצאות)</t>
  </si>
  <si>
    <t>יתרה (הכנסות-הוצאות-הפרשה לשנתי)</t>
  </si>
  <si>
    <t>יתרה (הכנסות-הוצאות-הפרשה לשנתי-תשלום חוב)</t>
  </si>
  <si>
    <t>ממוצע הוצאה חודשית לנפש</t>
  </si>
  <si>
    <t>חישוב מצב קופה</t>
  </si>
  <si>
    <t>הפרשה חודשית עבור הוצ' שנתית</t>
  </si>
  <si>
    <t>ממוצע הוצאה חודשית+שנתית לנפש</t>
  </si>
  <si>
    <t>תחזית חובות והתחייבויות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</si>
</sst>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₪&quot;\ * #,##0.00_ ;_ &quot;₪&quot;\ * \-#,##0.00_ ;_ &quot;₪&quot;\ * &quot;-&quot;??_ ;_ @_ "/>
    <numFmt numFmtId="164" formatCode="_-[$$-409]* #,##0.00_ ;_-[$$-409]* \-#,##0.00\ ;_-[$$-409]* &quot;-&quot;??_ ;_-@_ "/>
    <numFmt numFmtId="165" formatCode="_ [$₪-40D]\ * #,##0.00_ ;_ [$₪-40D]\ * \-#,##0.00_ ;_ [$₪-40D]\ * &quot;-&quot;??_ ;_ @_ "/>
  </numFmts>
  <fonts count="18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Arial"/>
      <family val="2"/>
      <charset val="177"/>
      <scheme val="minor"/>
    </font>
    <font>
      <u/>
      <sz val="7.7"/>
      <color theme="10"/>
      <name val="Arial"/>
      <family val="2"/>
      <charset val="177"/>
    </font>
    <font>
      <sz val="11"/>
      <color theme="1"/>
      <name val="Arial"/>
      <family val="2"/>
      <scheme val="minor"/>
    </font>
    <font>
      <b/>
      <sz val="8"/>
      <color theme="1"/>
      <name val="Arial"/>
      <family val="2"/>
      <scheme val="minor"/>
    </font>
    <font>
      <b/>
      <sz val="11"/>
      <color theme="3"/>
      <name val="Arial"/>
      <family val="2"/>
      <scheme val="minor"/>
    </font>
    <font>
      <b/>
      <sz val="11"/>
      <color rgb="FFFF0000"/>
      <name val="Arial"/>
      <family val="2"/>
      <scheme val="minor"/>
    </font>
    <font>
      <b/>
      <sz val="11"/>
      <color rgb="FF002060"/>
      <name val="Arial"/>
      <family val="2"/>
      <scheme val="minor"/>
    </font>
    <font>
      <sz val="11"/>
      <color rgb="FF002060"/>
      <name val="Arial"/>
      <family val="2"/>
      <scheme val="minor"/>
    </font>
    <font>
      <sz val="11"/>
      <color rgb="FFFF0000"/>
      <name val="Arial"/>
      <family val="2"/>
      <scheme val="minor"/>
    </font>
    <font>
      <b/>
      <sz val="11"/>
      <color rgb="FFFF0000"/>
      <name val="Arial"/>
      <family val="2"/>
      <charset val="177"/>
      <scheme val="minor"/>
    </font>
    <font>
      <b/>
      <sz val="11"/>
      <color rgb="FF002060"/>
      <name val="Arial"/>
      <family val="2"/>
      <charset val="177"/>
      <scheme val="minor"/>
    </font>
    <font>
      <b/>
      <sz val="10"/>
      <color theme="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148">
    <xf numFmtId="0" fontId="0" fillId="0" borderId="0" xfId="0"/>
    <xf numFmtId="0" fontId="0" fillId="0" borderId="1" xfId="0" applyBorder="1"/>
    <xf numFmtId="44" fontId="0" fillId="0" borderId="1" xfId="1" applyFont="1" applyBorder="1"/>
    <xf numFmtId="0" fontId="2" fillId="0" borderId="1" xfId="0" applyFont="1" applyBorder="1"/>
    <xf numFmtId="0" fontId="2" fillId="0" borderId="1" xfId="0" applyFont="1" applyFill="1" applyBorder="1" applyAlignment="1">
      <alignment horizontal="center"/>
    </xf>
    <xf numFmtId="44" fontId="0" fillId="0" borderId="1" xfId="0" applyNumberFormat="1" applyBorder="1"/>
    <xf numFmtId="0" fontId="2" fillId="0" borderId="1" xfId="0" applyFont="1" applyFill="1" applyBorder="1"/>
    <xf numFmtId="0" fontId="0" fillId="0" borderId="1" xfId="0" applyFill="1" applyBorder="1"/>
    <xf numFmtId="0" fontId="0" fillId="2" borderId="1" xfId="0" applyFill="1" applyBorder="1"/>
    <xf numFmtId="44" fontId="0" fillId="0" borderId="1" xfId="1" applyFont="1" applyFill="1" applyBorder="1"/>
    <xf numFmtId="0" fontId="0" fillId="0" borderId="0" xfId="0" applyBorder="1"/>
    <xf numFmtId="165" fontId="0" fillId="0" borderId="0" xfId="0" applyNumberFormat="1" applyBorder="1"/>
    <xf numFmtId="0" fontId="0" fillId="0" borderId="3" xfId="0" applyBorder="1"/>
    <xf numFmtId="44" fontId="0" fillId="0" borderId="3" xfId="1" applyFont="1" applyBorder="1"/>
    <xf numFmtId="164" fontId="0" fillId="0" borderId="0" xfId="0" applyNumberFormat="1" applyBorder="1"/>
    <xf numFmtId="0" fontId="0" fillId="3" borderId="0" xfId="0" applyFill="1" applyBorder="1"/>
    <xf numFmtId="0" fontId="2" fillId="3" borderId="0" xfId="0" applyFont="1" applyFill="1" applyBorder="1"/>
    <xf numFmtId="44" fontId="0" fillId="0" borderId="0" xfId="1" applyFont="1"/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0" fillId="0" borderId="1" xfId="0" applyNumberFormat="1" applyBorder="1"/>
    <xf numFmtId="164" fontId="2" fillId="0" borderId="1" xfId="0" applyNumberFormat="1" applyFont="1" applyBorder="1"/>
    <xf numFmtId="165" fontId="2" fillId="0" borderId="1" xfId="0" applyNumberFormat="1" applyFont="1" applyBorder="1"/>
    <xf numFmtId="0" fontId="0" fillId="0" borderId="1" xfId="0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44" fontId="0" fillId="3" borderId="0" xfId="1" applyFont="1" applyFill="1" applyBorder="1"/>
    <xf numFmtId="165" fontId="0" fillId="3" borderId="0" xfId="0" applyNumberFormat="1" applyFill="1" applyBorder="1"/>
    <xf numFmtId="0" fontId="2" fillId="0" borderId="7" xfId="0" applyFont="1" applyBorder="1" applyAlignment="1">
      <alignment horizontal="center"/>
    </xf>
    <xf numFmtId="44" fontId="2" fillId="0" borderId="1" xfId="1" applyFont="1" applyBorder="1"/>
    <xf numFmtId="44" fontId="0" fillId="0" borderId="4" xfId="1" applyFont="1" applyFill="1" applyBorder="1"/>
    <xf numFmtId="164" fontId="0" fillId="0" borderId="1" xfId="1" applyNumberFormat="1" applyFont="1" applyBorder="1"/>
    <xf numFmtId="164" fontId="0" fillId="0" borderId="1" xfId="1" applyNumberFormat="1" applyFont="1" applyFill="1" applyBorder="1"/>
    <xf numFmtId="164" fontId="0" fillId="2" borderId="1" xfId="1" applyNumberFormat="1" applyFont="1" applyFill="1" applyBorder="1"/>
    <xf numFmtId="165" fontId="0" fillId="2" borderId="1" xfId="1" applyNumberFormat="1" applyFont="1" applyFill="1" applyBorder="1"/>
    <xf numFmtId="165" fontId="0" fillId="0" borderId="3" xfId="1" applyNumberFormat="1" applyFont="1" applyBorder="1"/>
    <xf numFmtId="165" fontId="0" fillId="0" borderId="1" xfId="1" applyNumberFormat="1" applyFont="1" applyBorder="1"/>
    <xf numFmtId="165" fontId="0" fillId="3" borderId="1" xfId="0" applyNumberFormat="1" applyFill="1" applyBorder="1"/>
    <xf numFmtId="0" fontId="0" fillId="3" borderId="1" xfId="0" applyFill="1" applyBorder="1"/>
    <xf numFmtId="164" fontId="0" fillId="3" borderId="1" xfId="0" applyNumberFormat="1" applyFill="1" applyBorder="1"/>
    <xf numFmtId="44" fontId="0" fillId="3" borderId="1" xfId="1" applyFont="1" applyFill="1" applyBorder="1" applyAlignment="1">
      <alignment vertical="center"/>
    </xf>
    <xf numFmtId="44" fontId="0" fillId="3" borderId="1" xfId="1" applyFont="1" applyFill="1" applyBorder="1"/>
    <xf numFmtId="164" fontId="8" fillId="3" borderId="1" xfId="0" applyNumberFormat="1" applyFont="1" applyFill="1" applyBorder="1"/>
    <xf numFmtId="44" fontId="2" fillId="3" borderId="1" xfId="1" applyFont="1" applyFill="1" applyBorder="1" applyAlignment="1">
      <alignment horizontal="center"/>
    </xf>
    <xf numFmtId="44" fontId="2" fillId="3" borderId="1" xfId="1" applyFont="1" applyFill="1" applyBorder="1"/>
    <xf numFmtId="44" fontId="2" fillId="3" borderId="1" xfId="0" applyNumberFormat="1" applyFont="1" applyFill="1" applyBorder="1"/>
    <xf numFmtId="0" fontId="0" fillId="2" borderId="1" xfId="0" applyFill="1" applyBorder="1" applyAlignment="1">
      <alignment horizontal="center"/>
    </xf>
    <xf numFmtId="44" fontId="0" fillId="2" borderId="1" xfId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44" fontId="0" fillId="0" borderId="1" xfId="1" applyFont="1" applyBorder="1" applyAlignment="1">
      <alignment horizontal="right"/>
    </xf>
    <xf numFmtId="0" fontId="0" fillId="4" borderId="0" xfId="0" applyFill="1"/>
    <xf numFmtId="44" fontId="0" fillId="4" borderId="0" xfId="1" applyFont="1" applyFill="1"/>
    <xf numFmtId="0" fontId="7" fillId="4" borderId="0" xfId="2" applyFill="1" applyAlignment="1" applyProtection="1"/>
    <xf numFmtId="0" fontId="0" fillId="4" borderId="0" xfId="0" applyFill="1" applyBorder="1"/>
    <xf numFmtId="0" fontId="2" fillId="4" borderId="0" xfId="0" applyFont="1" applyFill="1" applyBorder="1"/>
    <xf numFmtId="44" fontId="2" fillId="4" borderId="0" xfId="0" applyNumberFormat="1" applyFont="1" applyFill="1" applyBorder="1"/>
    <xf numFmtId="44" fontId="0" fillId="4" borderId="0" xfId="0" applyNumberFormat="1" applyFill="1" applyBorder="1"/>
    <xf numFmtId="44" fontId="0" fillId="4" borderId="0" xfId="1" applyFont="1" applyFill="1" applyBorder="1"/>
    <xf numFmtId="0" fontId="2" fillId="4" borderId="0" xfId="0" applyFont="1" applyFill="1" applyBorder="1" applyAlignment="1">
      <alignment horizontal="center"/>
    </xf>
    <xf numFmtId="165" fontId="2" fillId="4" borderId="0" xfId="0" applyNumberFormat="1" applyFont="1" applyFill="1" applyBorder="1"/>
    <xf numFmtId="165" fontId="0" fillId="4" borderId="0" xfId="0" applyNumberFormat="1" applyFill="1" applyBorder="1"/>
    <xf numFmtId="0" fontId="2" fillId="4" borderId="0" xfId="0" applyFont="1" applyFill="1" applyBorder="1" applyAlignment="1"/>
    <xf numFmtId="0" fontId="0" fillId="4" borderId="0" xfId="0" applyFill="1" applyBorder="1" applyAlignment="1">
      <alignment horizontal="center"/>
    </xf>
    <xf numFmtId="44" fontId="0" fillId="4" borderId="0" xfId="1" applyFont="1" applyFill="1" applyBorder="1" applyAlignment="1">
      <alignment horizontal="center"/>
    </xf>
    <xf numFmtId="164" fontId="0" fillId="4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6" fillId="0" borderId="0" xfId="0" applyFont="1"/>
    <xf numFmtId="0" fontId="2" fillId="0" borderId="0" xfId="0" applyFont="1" applyBorder="1"/>
    <xf numFmtId="0" fontId="0" fillId="2" borderId="12" xfId="0" applyFill="1" applyBorder="1"/>
    <xf numFmtId="0" fontId="0" fillId="2" borderId="13" xfId="0" applyFill="1" applyBorder="1"/>
    <xf numFmtId="0" fontId="0" fillId="2" borderId="15" xfId="0" applyFill="1" applyBorder="1"/>
    <xf numFmtId="0" fontId="0" fillId="2" borderId="16" xfId="0" applyFill="1" applyBorder="1"/>
    <xf numFmtId="0" fontId="0" fillId="0" borderId="2" xfId="0" applyBorder="1" applyAlignment="1">
      <alignment horizontal="center"/>
    </xf>
    <xf numFmtId="0" fontId="0" fillId="5" borderId="12" xfId="0" applyFill="1" applyBorder="1"/>
    <xf numFmtId="0" fontId="0" fillId="5" borderId="13" xfId="0" applyFill="1" applyBorder="1"/>
    <xf numFmtId="0" fontId="0" fillId="5" borderId="15" xfId="0" applyFill="1" applyBorder="1"/>
    <xf numFmtId="0" fontId="0" fillId="5" borderId="16" xfId="0" applyFill="1" applyBorder="1"/>
    <xf numFmtId="0" fontId="0" fillId="6" borderId="10" xfId="0" applyFill="1" applyBorder="1" applyAlignment="1">
      <alignment horizontal="center"/>
    </xf>
    <xf numFmtId="0" fontId="0" fillId="6" borderId="21" xfId="0" applyFill="1" applyBorder="1"/>
    <xf numFmtId="0" fontId="0" fillId="6" borderId="6" xfId="0" applyFill="1" applyBorder="1"/>
    <xf numFmtId="0" fontId="2" fillId="2" borderId="11" xfId="0" applyFont="1" applyFill="1" applyBorder="1"/>
    <xf numFmtId="0" fontId="2" fillId="2" borderId="14" xfId="0" applyFont="1" applyFill="1" applyBorder="1"/>
    <xf numFmtId="0" fontId="2" fillId="5" borderId="11" xfId="0" applyFont="1" applyFill="1" applyBorder="1"/>
    <xf numFmtId="0" fontId="2" fillId="5" borderId="14" xfId="0" applyFont="1" applyFill="1" applyBorder="1"/>
    <xf numFmtId="0" fontId="2" fillId="6" borderId="5" xfId="0" applyFont="1" applyFill="1" applyBorder="1"/>
    <xf numFmtId="0" fontId="11" fillId="0" borderId="7" xfId="0" applyFont="1" applyFill="1" applyBorder="1" applyAlignment="1">
      <alignment horizontal="center"/>
    </xf>
    <xf numFmtId="0" fontId="0" fillId="4" borderId="0" xfId="0" applyFill="1" applyBorder="1" applyAlignment="1"/>
    <xf numFmtId="0" fontId="12" fillId="0" borderId="24" xfId="0" applyFont="1" applyFill="1" applyBorder="1" applyAlignment="1">
      <alignment horizontal="center"/>
    </xf>
    <xf numFmtId="44" fontId="13" fillId="0" borderId="25" xfId="0" applyNumberFormat="1" applyFont="1" applyBorder="1"/>
    <xf numFmtId="0" fontId="11" fillId="3" borderId="7" xfId="0" applyFont="1" applyFill="1" applyBorder="1" applyAlignment="1">
      <alignment horizontal="center"/>
    </xf>
    <xf numFmtId="44" fontId="14" fillId="3" borderId="23" xfId="0" applyNumberFormat="1" applyFont="1" applyFill="1" applyBorder="1" applyAlignment="1"/>
    <xf numFmtId="44" fontId="10" fillId="0" borderId="23" xfId="0" applyNumberFormat="1" applyFont="1" applyBorder="1"/>
    <xf numFmtId="0" fontId="0" fillId="0" borderId="26" xfId="0" applyBorder="1"/>
    <xf numFmtId="44" fontId="0" fillId="0" borderId="27" xfId="1" applyFont="1" applyBorder="1"/>
    <xf numFmtId="0" fontId="0" fillId="0" borderId="28" xfId="0" applyBorder="1"/>
    <xf numFmtId="44" fontId="0" fillId="0" borderId="29" xfId="1" applyFont="1" applyBorder="1"/>
    <xf numFmtId="0" fontId="0" fillId="2" borderId="30" xfId="0" applyFill="1" applyBorder="1"/>
    <xf numFmtId="44" fontId="0" fillId="2" borderId="31" xfId="1" applyFont="1" applyFill="1" applyBorder="1"/>
    <xf numFmtId="0" fontId="12" fillId="3" borderId="28" xfId="0" applyFont="1" applyFill="1" applyBorder="1" applyAlignment="1">
      <alignment horizontal="center"/>
    </xf>
    <xf numFmtId="44" fontId="16" fillId="3" borderId="29" xfId="0" applyNumberFormat="1" applyFont="1" applyFill="1" applyBorder="1" applyAlignment="1">
      <alignment vertical="center"/>
    </xf>
    <xf numFmtId="0" fontId="11" fillId="3" borderId="28" xfId="0" applyFont="1" applyFill="1" applyBorder="1" applyAlignment="1">
      <alignment horizontal="center"/>
    </xf>
    <xf numFmtId="44" fontId="15" fillId="3" borderId="29" xfId="0" applyNumberFormat="1" applyFont="1" applyFill="1" applyBorder="1" applyAlignment="1">
      <alignment vertical="center"/>
    </xf>
    <xf numFmtId="0" fontId="2" fillId="3" borderId="28" xfId="0" applyFont="1" applyFill="1" applyBorder="1" applyAlignment="1">
      <alignment horizontal="center"/>
    </xf>
    <xf numFmtId="44" fontId="2" fillId="3" borderId="29" xfId="0" applyNumberFormat="1" applyFont="1" applyFill="1" applyBorder="1" applyAlignment="1">
      <alignment horizontal="center"/>
    </xf>
    <xf numFmtId="44" fontId="2" fillId="3" borderId="31" xfId="0" applyNumberFormat="1" applyFont="1" applyFill="1" applyBorder="1" applyAlignment="1">
      <alignment horizontal="center"/>
    </xf>
    <xf numFmtId="0" fontId="2" fillId="3" borderId="30" xfId="0" applyFont="1" applyFill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44" fontId="2" fillId="0" borderId="23" xfId="0" applyNumberFormat="1" applyFont="1" applyBorder="1"/>
    <xf numFmtId="44" fontId="2" fillId="3" borderId="6" xfId="0" applyNumberFormat="1" applyFont="1" applyFill="1" applyBorder="1"/>
    <xf numFmtId="0" fontId="11" fillId="3" borderId="10" xfId="0" applyFont="1" applyFill="1" applyBorder="1" applyAlignment="1">
      <alignment horizontal="center"/>
    </xf>
    <xf numFmtId="44" fontId="0" fillId="0" borderId="2" xfId="1" applyFont="1" applyBorder="1" applyAlignment="1">
      <alignment horizontal="center" vertical="center"/>
    </xf>
    <xf numFmtId="44" fontId="0" fillId="0" borderId="3" xfId="1" applyFont="1" applyBorder="1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  <xf numFmtId="44" fontId="11" fillId="0" borderId="22" xfId="0" applyNumberFormat="1" applyFont="1" applyBorder="1" applyAlignment="1">
      <alignment horizontal="center"/>
    </xf>
    <xf numFmtId="44" fontId="11" fillId="0" borderId="23" xfId="0" applyNumberFormat="1" applyFont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44" fontId="0" fillId="4" borderId="0" xfId="1" applyFont="1" applyFill="1" applyBorder="1" applyAlignment="1">
      <alignment horizontal="center" vertical="center"/>
    </xf>
    <xf numFmtId="165" fontId="2" fillId="3" borderId="9" xfId="0" applyNumberFormat="1" applyFont="1" applyFill="1" applyBorder="1" applyAlignment="1">
      <alignment horizontal="center"/>
    </xf>
    <xf numFmtId="165" fontId="2" fillId="3" borderId="8" xfId="0" applyNumberFormat="1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/>
    </xf>
    <xf numFmtId="44" fontId="0" fillId="4" borderId="0" xfId="1" applyFont="1" applyFill="1" applyBorder="1" applyAlignment="1">
      <alignment vertical="center"/>
    </xf>
    <xf numFmtId="44" fontId="0" fillId="3" borderId="2" xfId="1" applyFont="1" applyFill="1" applyBorder="1" applyAlignment="1">
      <alignment horizontal="center" vertical="center"/>
    </xf>
    <xf numFmtId="44" fontId="0" fillId="3" borderId="4" xfId="1" applyFont="1" applyFill="1" applyBorder="1" applyAlignment="1">
      <alignment horizontal="center" vertical="center"/>
    </xf>
    <xf numFmtId="44" fontId="0" fillId="3" borderId="3" xfId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היפר-קישור" xfId="2" builtinId="8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rightToLeft="1" topLeftCell="A7" zoomScale="90" zoomScaleNormal="90" workbookViewId="0">
      <selection activeCell="L29" sqref="L29"/>
    </sheetView>
  </sheetViews>
  <sheetFormatPr defaultRowHeight="14.25" x14ac:dyDescent="0.2"/>
  <cols>
    <col min="2" max="2" width="17.25" bestFit="1" customWidth="1"/>
    <col min="3" max="3" width="16.375" bestFit="1" customWidth="1"/>
    <col min="4" max="4" width="13" bestFit="1" customWidth="1"/>
    <col min="5" max="5" width="9.375" bestFit="1" customWidth="1"/>
    <col min="7" max="7" width="29.875" customWidth="1"/>
    <col min="8" max="8" width="12.75" customWidth="1"/>
    <col min="9" max="9" width="14.125" bestFit="1" customWidth="1"/>
    <col min="10" max="10" width="19" bestFit="1" customWidth="1"/>
    <col min="11" max="11" width="15.75" bestFit="1" customWidth="1"/>
    <col min="12" max="12" width="16.625" bestFit="1" customWidth="1"/>
    <col min="13" max="13" width="15.75" bestFit="1" customWidth="1"/>
    <col min="14" max="14" width="11.75" bestFit="1" customWidth="1"/>
    <col min="15" max="15" width="12.25" bestFit="1" customWidth="1"/>
  </cols>
  <sheetData>
    <row r="1" spans="1:16" ht="15" thickBot="1" x14ac:dyDescent="0.25">
      <c r="A1" s="50"/>
      <c r="B1" s="50"/>
      <c r="C1" s="50"/>
      <c r="D1" s="50"/>
      <c r="E1" s="50"/>
      <c r="F1" s="50"/>
      <c r="G1" s="52"/>
      <c r="H1" s="50"/>
      <c r="I1" s="50"/>
      <c r="J1" s="50"/>
      <c r="K1" s="50"/>
      <c r="L1" s="50"/>
      <c r="M1" s="50"/>
      <c r="N1" s="50"/>
      <c r="O1" s="50"/>
      <c r="P1" s="50"/>
    </row>
    <row r="2" spans="1:16" ht="15.75" thickBot="1" x14ac:dyDescent="0.3">
      <c r="A2" s="50"/>
      <c r="B2" s="28" t="s">
        <v>53</v>
      </c>
      <c r="C2" s="18"/>
      <c r="D2" s="50"/>
      <c r="E2" s="50"/>
      <c r="F2" s="50"/>
      <c r="G2" s="52"/>
      <c r="H2" s="116"/>
      <c r="I2" s="116"/>
      <c r="J2" s="116"/>
      <c r="K2" s="58"/>
      <c r="L2" s="50"/>
      <c r="M2" s="54"/>
      <c r="N2" s="117"/>
      <c r="O2" s="117"/>
      <c r="P2" s="50"/>
    </row>
    <row r="3" spans="1:16" ht="15" thickBot="1" x14ac:dyDescent="0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</row>
    <row r="4" spans="1:16" ht="15.75" thickBot="1" x14ac:dyDescent="0.3">
      <c r="A4" s="50"/>
      <c r="B4" s="118" t="s">
        <v>0</v>
      </c>
      <c r="C4" s="119"/>
      <c r="D4" s="50"/>
      <c r="E4" s="50"/>
      <c r="F4" s="50"/>
      <c r="G4" s="20" t="s">
        <v>17</v>
      </c>
      <c r="H4" s="20" t="s">
        <v>102</v>
      </c>
      <c r="I4" s="20" t="s">
        <v>18</v>
      </c>
      <c r="J4" s="20" t="s">
        <v>102</v>
      </c>
      <c r="K4" s="20" t="s">
        <v>36</v>
      </c>
      <c r="L4" s="20" t="s">
        <v>102</v>
      </c>
      <c r="M4" s="50"/>
      <c r="N4" s="50"/>
      <c r="O4" s="50"/>
      <c r="P4" s="50"/>
    </row>
    <row r="5" spans="1:16" ht="15" x14ac:dyDescent="0.25">
      <c r="A5" s="50"/>
      <c r="B5" s="48"/>
      <c r="C5" s="13"/>
      <c r="D5" s="50"/>
      <c r="E5" s="51"/>
      <c r="F5" s="50"/>
      <c r="G5" s="20" t="s">
        <v>3</v>
      </c>
      <c r="H5" s="2"/>
      <c r="I5" s="3" t="s">
        <v>19</v>
      </c>
      <c r="J5" s="120"/>
      <c r="K5" s="3" t="s">
        <v>37</v>
      </c>
      <c r="L5" s="29"/>
      <c r="M5" s="50"/>
      <c r="N5" s="50"/>
      <c r="O5" s="50"/>
      <c r="P5" s="50"/>
    </row>
    <row r="6" spans="1:16" ht="15" x14ac:dyDescent="0.25">
      <c r="A6" s="50"/>
      <c r="B6" s="24"/>
      <c r="C6" s="2"/>
      <c r="D6" s="50"/>
      <c r="E6" s="50"/>
      <c r="F6" s="50"/>
      <c r="G6" s="20" t="s">
        <v>4</v>
      </c>
      <c r="H6" s="2"/>
      <c r="I6" s="3" t="s">
        <v>20</v>
      </c>
      <c r="J6" s="121"/>
      <c r="K6" s="3" t="s">
        <v>38</v>
      </c>
      <c r="L6" s="29"/>
      <c r="M6" s="50"/>
      <c r="N6" s="50"/>
      <c r="O6" s="50"/>
      <c r="P6" s="50"/>
    </row>
    <row r="7" spans="1:16" ht="15" x14ac:dyDescent="0.25">
      <c r="A7" s="50"/>
      <c r="B7" s="24"/>
      <c r="C7" s="2"/>
      <c r="D7" s="50"/>
      <c r="E7" s="50"/>
      <c r="F7" s="50"/>
      <c r="G7" s="20" t="s">
        <v>5</v>
      </c>
      <c r="H7" s="17"/>
      <c r="I7" s="3" t="s">
        <v>21</v>
      </c>
      <c r="J7" s="122"/>
      <c r="K7" s="3" t="s">
        <v>39</v>
      </c>
      <c r="L7" s="29"/>
      <c r="M7" s="50"/>
      <c r="N7" s="50"/>
      <c r="O7" s="50"/>
      <c r="P7" s="50"/>
    </row>
    <row r="8" spans="1:16" ht="15" x14ac:dyDescent="0.25">
      <c r="A8" s="50"/>
      <c r="B8" s="24"/>
      <c r="C8" s="2"/>
      <c r="D8" s="50"/>
      <c r="E8" s="50"/>
      <c r="F8" s="50"/>
      <c r="G8" s="20" t="s">
        <v>6</v>
      </c>
      <c r="H8" s="2"/>
      <c r="I8" s="3" t="s">
        <v>22</v>
      </c>
      <c r="J8" s="29"/>
      <c r="K8" s="3" t="s">
        <v>40</v>
      </c>
      <c r="L8" s="29"/>
      <c r="M8" s="50"/>
      <c r="N8" s="50"/>
      <c r="O8" s="50"/>
      <c r="P8" s="50"/>
    </row>
    <row r="9" spans="1:16" ht="15" x14ac:dyDescent="0.25">
      <c r="A9" s="50"/>
      <c r="B9" s="1"/>
      <c r="C9" s="2"/>
      <c r="D9" s="50"/>
      <c r="E9" s="50"/>
      <c r="F9" s="50"/>
      <c r="G9" s="20" t="s">
        <v>44</v>
      </c>
      <c r="H9" s="2"/>
      <c r="I9" s="3" t="s">
        <v>23</v>
      </c>
      <c r="J9" s="23"/>
      <c r="K9" s="3" t="s">
        <v>41</v>
      </c>
      <c r="L9" s="29"/>
      <c r="M9" s="50"/>
      <c r="N9" s="50"/>
      <c r="O9" s="50"/>
      <c r="P9" s="50"/>
    </row>
    <row r="10" spans="1:16" ht="15" x14ac:dyDescent="0.25">
      <c r="A10" s="50"/>
      <c r="B10" s="1"/>
      <c r="C10" s="2"/>
      <c r="D10" s="50"/>
      <c r="E10" s="50"/>
      <c r="F10" s="50"/>
      <c r="G10" s="20" t="s">
        <v>7</v>
      </c>
      <c r="H10" s="2"/>
      <c r="I10" s="3" t="s">
        <v>24</v>
      </c>
      <c r="J10" s="29"/>
      <c r="K10" s="3" t="s">
        <v>42</v>
      </c>
      <c r="L10" s="29"/>
      <c r="M10" s="50"/>
      <c r="N10" s="50"/>
      <c r="O10" s="50"/>
      <c r="P10" s="50"/>
    </row>
    <row r="11" spans="1:16" ht="15" x14ac:dyDescent="0.25">
      <c r="A11" s="50"/>
      <c r="B11" s="46" t="s">
        <v>1</v>
      </c>
      <c r="C11" s="47">
        <f>SUM(C5:C10)</f>
        <v>0</v>
      </c>
      <c r="D11" s="50"/>
      <c r="E11" s="50"/>
      <c r="F11" s="50"/>
      <c r="G11" s="20" t="s">
        <v>54</v>
      </c>
      <c r="H11" s="2"/>
      <c r="I11" s="3" t="s">
        <v>25</v>
      </c>
      <c r="J11" s="29"/>
      <c r="K11" s="3" t="s">
        <v>43</v>
      </c>
      <c r="L11" s="29"/>
      <c r="M11" s="50"/>
      <c r="N11" s="50"/>
      <c r="O11" s="50"/>
      <c r="P11" s="50"/>
    </row>
    <row r="12" spans="1:16" ht="15" x14ac:dyDescent="0.25">
      <c r="A12" s="50"/>
      <c r="B12" s="50"/>
      <c r="C12" s="50"/>
      <c r="D12" s="50"/>
      <c r="E12" s="50"/>
      <c r="F12" s="50"/>
      <c r="G12" s="20" t="s">
        <v>55</v>
      </c>
      <c r="H12" s="30"/>
      <c r="I12" s="3" t="s">
        <v>26</v>
      </c>
      <c r="J12" s="29"/>
      <c r="K12" s="3" t="s">
        <v>51</v>
      </c>
      <c r="L12" s="29"/>
      <c r="M12" s="50"/>
      <c r="N12" s="50"/>
      <c r="O12" s="50"/>
      <c r="P12" s="50"/>
    </row>
    <row r="13" spans="1:16" ht="15" x14ac:dyDescent="0.25">
      <c r="A13" s="50"/>
      <c r="B13" s="50"/>
      <c r="C13" s="50"/>
      <c r="D13" s="50"/>
      <c r="E13" s="50"/>
      <c r="F13" s="50"/>
      <c r="G13" s="20" t="s">
        <v>2</v>
      </c>
      <c r="H13" s="2"/>
      <c r="I13" s="3" t="s">
        <v>27</v>
      </c>
      <c r="J13" s="29"/>
      <c r="K13" s="3" t="s">
        <v>57</v>
      </c>
      <c r="L13" s="29"/>
      <c r="M13" s="50"/>
      <c r="N13" s="50"/>
      <c r="O13" s="50"/>
      <c r="P13" s="50"/>
    </row>
    <row r="14" spans="1:16" ht="15" x14ac:dyDescent="0.25">
      <c r="A14" s="50"/>
      <c r="B14" s="50"/>
      <c r="C14" s="50"/>
      <c r="D14" s="50"/>
      <c r="E14" s="50"/>
      <c r="F14" s="50"/>
      <c r="G14" s="123" t="s">
        <v>58</v>
      </c>
      <c r="H14" s="114"/>
      <c r="I14" s="3" t="s">
        <v>28</v>
      </c>
      <c r="J14" s="29"/>
      <c r="K14" s="3" t="s">
        <v>59</v>
      </c>
      <c r="L14" s="29"/>
      <c r="M14" s="50"/>
      <c r="N14" s="50"/>
      <c r="O14" s="50"/>
      <c r="P14" s="50"/>
    </row>
    <row r="15" spans="1:16" ht="15" x14ac:dyDescent="0.25">
      <c r="A15" s="50"/>
      <c r="B15" s="50"/>
      <c r="C15" s="50"/>
      <c r="D15" s="50"/>
      <c r="E15" s="50"/>
      <c r="F15" s="50"/>
      <c r="G15" s="123"/>
      <c r="H15" s="115"/>
      <c r="I15" s="3" t="s">
        <v>29</v>
      </c>
      <c r="J15" s="29"/>
      <c r="K15" s="3" t="s">
        <v>101</v>
      </c>
      <c r="L15" s="29"/>
      <c r="M15" s="50"/>
      <c r="N15" s="50"/>
      <c r="O15" s="50"/>
      <c r="P15" s="50"/>
    </row>
    <row r="16" spans="1:16" ht="15" x14ac:dyDescent="0.25">
      <c r="A16" s="50"/>
      <c r="B16" s="50"/>
      <c r="C16" s="50"/>
      <c r="D16" s="50"/>
      <c r="E16" s="50"/>
      <c r="F16" s="50"/>
      <c r="G16" s="20" t="s">
        <v>8</v>
      </c>
      <c r="H16" s="2"/>
      <c r="I16" s="3" t="s">
        <v>52</v>
      </c>
      <c r="J16" s="114"/>
      <c r="K16" s="3"/>
      <c r="L16" s="29"/>
      <c r="M16" s="50"/>
      <c r="N16" s="50"/>
      <c r="O16" s="50"/>
      <c r="P16" s="50"/>
    </row>
    <row r="17" spans="1:16" ht="15" x14ac:dyDescent="0.25">
      <c r="A17" s="50"/>
      <c r="B17" s="52"/>
      <c r="C17" s="50"/>
      <c r="D17" s="50"/>
      <c r="E17" s="50"/>
      <c r="F17" s="50"/>
      <c r="G17" s="20" t="s">
        <v>9</v>
      </c>
      <c r="H17" s="2"/>
      <c r="I17" s="3" t="s">
        <v>63</v>
      </c>
      <c r="J17" s="124"/>
      <c r="K17" s="3"/>
      <c r="L17" s="29"/>
      <c r="M17" s="50"/>
      <c r="N17" s="50"/>
      <c r="O17" s="50"/>
      <c r="P17" s="50"/>
    </row>
    <row r="18" spans="1:16" ht="15" x14ac:dyDescent="0.25">
      <c r="A18" s="50"/>
      <c r="B18" s="50"/>
      <c r="C18" s="50"/>
      <c r="D18" s="50"/>
      <c r="E18" s="50"/>
      <c r="F18" s="50"/>
      <c r="G18" s="20" t="s">
        <v>10</v>
      </c>
      <c r="H18" s="2"/>
      <c r="I18" s="3" t="s">
        <v>56</v>
      </c>
      <c r="J18" s="124"/>
      <c r="K18" s="3"/>
      <c r="L18" s="29"/>
      <c r="M18" s="50"/>
      <c r="N18" s="50"/>
      <c r="O18" s="50"/>
      <c r="P18" s="50"/>
    </row>
    <row r="19" spans="1:16" ht="15" x14ac:dyDescent="0.25">
      <c r="A19" s="50"/>
      <c r="B19" s="50"/>
      <c r="C19" s="50"/>
      <c r="D19" s="50"/>
      <c r="E19" s="50"/>
      <c r="F19" s="50"/>
      <c r="G19" s="20" t="s">
        <v>11</v>
      </c>
      <c r="H19" s="2"/>
      <c r="I19" s="3" t="s">
        <v>30</v>
      </c>
      <c r="J19" s="124"/>
      <c r="K19" s="3"/>
      <c r="L19" s="29"/>
      <c r="M19" s="50"/>
      <c r="N19" s="50"/>
      <c r="O19" s="50"/>
      <c r="P19" s="50"/>
    </row>
    <row r="20" spans="1:16" ht="15" x14ac:dyDescent="0.25">
      <c r="A20" s="50"/>
      <c r="B20" s="50"/>
      <c r="C20" s="50"/>
      <c r="D20" s="50"/>
      <c r="E20" s="50"/>
      <c r="F20" s="50"/>
      <c r="G20" s="20" t="s">
        <v>12</v>
      </c>
      <c r="H20" s="2"/>
      <c r="I20" s="3" t="s">
        <v>31</v>
      </c>
      <c r="J20" s="115"/>
      <c r="K20" s="3"/>
      <c r="L20" s="3"/>
      <c r="M20" s="50"/>
      <c r="N20" s="50"/>
      <c r="O20" s="50"/>
      <c r="P20" s="50"/>
    </row>
    <row r="21" spans="1:16" ht="15" x14ac:dyDescent="0.25">
      <c r="A21" s="50"/>
      <c r="B21" s="50"/>
      <c r="C21" s="50"/>
      <c r="D21" s="50"/>
      <c r="E21" s="50"/>
      <c r="F21" s="50"/>
      <c r="G21" s="20" t="s">
        <v>13</v>
      </c>
      <c r="H21" s="2"/>
      <c r="I21" s="3" t="s">
        <v>32</v>
      </c>
      <c r="J21" s="29"/>
      <c r="K21" s="3"/>
      <c r="L21" s="3"/>
      <c r="M21" s="50"/>
      <c r="N21" s="50"/>
      <c r="O21" s="50"/>
      <c r="P21" s="50"/>
    </row>
    <row r="22" spans="1:16" ht="15" x14ac:dyDescent="0.25">
      <c r="A22" s="50"/>
      <c r="B22" s="50"/>
      <c r="C22" s="50"/>
      <c r="D22" s="50"/>
      <c r="E22" s="50"/>
      <c r="F22" s="50"/>
      <c r="G22" s="20" t="s">
        <v>14</v>
      </c>
      <c r="H22" s="2"/>
      <c r="I22" s="3" t="s">
        <v>33</v>
      </c>
      <c r="J22" s="29"/>
      <c r="K22" s="3"/>
      <c r="L22" s="3"/>
      <c r="M22" s="50"/>
      <c r="N22" s="50"/>
      <c r="O22" s="50"/>
      <c r="P22" s="50"/>
    </row>
    <row r="23" spans="1:16" ht="15" x14ac:dyDescent="0.25">
      <c r="A23" s="50"/>
      <c r="B23" s="50"/>
      <c r="C23" s="50"/>
      <c r="D23" s="50"/>
      <c r="E23" s="50"/>
      <c r="F23" s="50"/>
      <c r="G23" s="20" t="s">
        <v>15</v>
      </c>
      <c r="H23" s="2"/>
      <c r="I23" s="3" t="s">
        <v>34</v>
      </c>
      <c r="J23" s="29"/>
      <c r="K23" s="3"/>
      <c r="L23" s="3"/>
      <c r="M23" s="50"/>
      <c r="N23" s="50"/>
      <c r="O23" s="50"/>
      <c r="P23" s="50"/>
    </row>
    <row r="24" spans="1:16" ht="15" x14ac:dyDescent="0.25">
      <c r="A24" s="50"/>
      <c r="B24" s="50"/>
      <c r="C24" s="50"/>
      <c r="D24" s="50"/>
      <c r="E24" s="50"/>
      <c r="F24" s="50"/>
      <c r="G24" s="20" t="s">
        <v>16</v>
      </c>
      <c r="H24" s="2"/>
      <c r="I24" s="3" t="s">
        <v>35</v>
      </c>
      <c r="J24" s="29"/>
      <c r="K24" s="3"/>
      <c r="L24" s="3"/>
      <c r="M24" s="50"/>
      <c r="N24" s="50"/>
      <c r="O24" s="50"/>
      <c r="P24" s="50"/>
    </row>
    <row r="25" spans="1:16" ht="15" x14ac:dyDescent="0.25">
      <c r="A25" s="50"/>
      <c r="B25" s="50"/>
      <c r="C25" s="50"/>
      <c r="D25" s="50"/>
      <c r="E25" s="50"/>
      <c r="F25" s="50"/>
      <c r="G25" s="4" t="s">
        <v>45</v>
      </c>
      <c r="H25" s="5">
        <f>SUM(H5:H24)</f>
        <v>0</v>
      </c>
      <c r="I25" s="4" t="s">
        <v>46</v>
      </c>
      <c r="J25" s="5">
        <f>SUM(J5:J24)</f>
        <v>0</v>
      </c>
      <c r="K25" s="4" t="s">
        <v>47</v>
      </c>
      <c r="L25" s="5">
        <f>SUM(L5:L24)</f>
        <v>0</v>
      </c>
      <c r="M25" s="50"/>
      <c r="N25" s="50"/>
      <c r="O25" s="50"/>
      <c r="P25" s="50"/>
    </row>
    <row r="26" spans="1:16" ht="15" thickBot="1" x14ac:dyDescent="0.25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</row>
    <row r="27" spans="1:16" ht="15.75" thickBot="1" x14ac:dyDescent="0.3">
      <c r="A27" s="50"/>
      <c r="B27" s="50"/>
      <c r="C27" s="50"/>
      <c r="D27" s="50"/>
      <c r="E27" s="50"/>
      <c r="F27" s="50"/>
      <c r="G27" s="88" t="s">
        <v>48</v>
      </c>
      <c r="H27" s="125">
        <f>H25+J25+L25</f>
        <v>0</v>
      </c>
      <c r="I27" s="125"/>
      <c r="J27" s="125"/>
      <c r="K27" s="125"/>
      <c r="L27" s="126"/>
      <c r="M27" s="56"/>
      <c r="N27" s="58"/>
      <c r="O27" s="50"/>
      <c r="P27" s="50"/>
    </row>
    <row r="28" spans="1:16" ht="15" thickBot="1" x14ac:dyDescent="0.25">
      <c r="A28" s="50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</row>
    <row r="29" spans="1:16" ht="15" thickBot="1" x14ac:dyDescent="0.25">
      <c r="A29" s="50"/>
      <c r="B29" s="50"/>
      <c r="C29" s="50"/>
      <c r="D29" s="50"/>
      <c r="E29" s="50"/>
      <c r="F29" s="50"/>
      <c r="G29" s="50"/>
      <c r="H29" s="50"/>
      <c r="I29" s="56"/>
      <c r="J29" s="127" t="s">
        <v>234</v>
      </c>
      <c r="K29" s="128"/>
      <c r="L29" s="50"/>
      <c r="M29" s="50"/>
      <c r="N29" s="50"/>
      <c r="O29" s="50"/>
      <c r="P29" s="50"/>
    </row>
    <row r="30" spans="1:16" ht="15.75" thickBot="1" x14ac:dyDescent="0.3">
      <c r="A30" s="50"/>
      <c r="B30" s="50"/>
      <c r="C30" s="50"/>
      <c r="D30" s="50"/>
      <c r="E30" s="50"/>
      <c r="F30" s="50"/>
      <c r="G30" s="50"/>
      <c r="H30" s="50"/>
      <c r="I30" s="50"/>
      <c r="J30" s="90" t="s">
        <v>49</v>
      </c>
      <c r="K30" s="91">
        <f>C11</f>
        <v>0</v>
      </c>
      <c r="L30" s="50"/>
      <c r="M30" s="50"/>
      <c r="N30" s="50"/>
      <c r="O30" s="50"/>
      <c r="P30" s="50"/>
    </row>
    <row r="31" spans="1:16" ht="15.75" thickBot="1" x14ac:dyDescent="0.3">
      <c r="A31" s="50"/>
      <c r="B31" s="50"/>
      <c r="C31" s="50"/>
      <c r="D31" s="50"/>
      <c r="E31" s="50"/>
      <c r="F31" s="50"/>
      <c r="G31" s="50"/>
      <c r="H31" s="50"/>
      <c r="I31" s="55"/>
      <c r="J31" s="92" t="s">
        <v>48</v>
      </c>
      <c r="K31" s="93">
        <f>-H27</f>
        <v>0</v>
      </c>
      <c r="L31" s="89"/>
      <c r="M31" s="53"/>
      <c r="N31" s="50"/>
      <c r="O31" s="50"/>
      <c r="P31" s="50"/>
    </row>
    <row r="32" spans="1:16" ht="15.75" thickBot="1" x14ac:dyDescent="0.3">
      <c r="A32" s="50"/>
      <c r="B32" s="50"/>
      <c r="C32" s="50"/>
      <c r="D32" s="50"/>
      <c r="E32" s="50"/>
      <c r="F32" s="50"/>
      <c r="G32" s="50"/>
      <c r="H32" s="50"/>
      <c r="I32" s="53"/>
      <c r="J32" s="28" t="s">
        <v>230</v>
      </c>
      <c r="K32" s="94">
        <f>K30-+H27</f>
        <v>0</v>
      </c>
      <c r="L32" s="53"/>
      <c r="M32" s="53"/>
      <c r="N32" s="50"/>
      <c r="O32" s="50"/>
      <c r="P32" s="50"/>
    </row>
    <row r="33" spans="1:16" ht="15" x14ac:dyDescent="0.25">
      <c r="A33" s="50"/>
      <c r="B33" s="50"/>
      <c r="C33" s="50"/>
      <c r="D33" s="50"/>
      <c r="E33" s="50"/>
      <c r="F33" s="50"/>
      <c r="G33" s="20" t="s">
        <v>233</v>
      </c>
      <c r="H33" s="29" t="e">
        <f>H27/C2</f>
        <v>#DIV/0!</v>
      </c>
      <c r="I33" s="53"/>
      <c r="J33" s="53"/>
      <c r="K33" s="53"/>
      <c r="L33" s="53"/>
      <c r="M33" s="57"/>
      <c r="N33" s="50"/>
      <c r="O33" s="50"/>
      <c r="P33" s="50"/>
    </row>
    <row r="34" spans="1:16" x14ac:dyDescent="0.2">
      <c r="A34" s="50"/>
      <c r="B34" s="50"/>
      <c r="C34" s="50"/>
      <c r="D34" s="50"/>
      <c r="E34" s="50"/>
      <c r="F34" s="50"/>
      <c r="G34" s="50"/>
      <c r="H34" s="50"/>
      <c r="I34" s="53"/>
      <c r="J34" s="53"/>
      <c r="K34" s="53"/>
      <c r="L34" s="53"/>
      <c r="M34" s="57"/>
      <c r="N34" s="50"/>
      <c r="O34" s="50"/>
      <c r="P34" s="50"/>
    </row>
    <row r="35" spans="1:16" x14ac:dyDescent="0.2">
      <c r="A35" s="50"/>
      <c r="B35" s="50"/>
      <c r="C35" s="50"/>
      <c r="D35" s="50"/>
      <c r="E35" s="50"/>
      <c r="F35" s="50"/>
      <c r="G35" s="50"/>
      <c r="H35" s="50"/>
      <c r="I35" s="53"/>
      <c r="J35" s="53"/>
      <c r="K35" s="53"/>
      <c r="L35" s="53"/>
      <c r="M35" s="57"/>
      <c r="N35" s="50"/>
      <c r="O35" s="50"/>
      <c r="P35" s="50"/>
    </row>
    <row r="36" spans="1:16" x14ac:dyDescent="0.2">
      <c r="A36" s="50"/>
      <c r="B36" s="50"/>
      <c r="C36" s="50"/>
      <c r="D36" s="50"/>
      <c r="E36" s="50"/>
      <c r="F36" s="50"/>
      <c r="G36" s="50"/>
      <c r="H36" s="50"/>
      <c r="I36" s="53"/>
      <c r="J36" s="53"/>
      <c r="K36" s="53"/>
      <c r="L36" s="53"/>
      <c r="M36" s="57"/>
      <c r="N36" s="50"/>
      <c r="O36" s="50"/>
      <c r="P36" s="50"/>
    </row>
    <row r="37" spans="1:16" x14ac:dyDescent="0.2">
      <c r="A37" s="50"/>
      <c r="B37" s="50"/>
      <c r="C37" s="50"/>
      <c r="D37" s="50"/>
      <c r="E37" s="50"/>
      <c r="F37" s="50"/>
      <c r="G37" s="50"/>
      <c r="H37" s="50"/>
      <c r="I37" s="53"/>
      <c r="J37" s="53"/>
      <c r="K37" s="53"/>
      <c r="L37" s="53"/>
      <c r="M37" s="57"/>
      <c r="N37" s="50"/>
      <c r="O37" s="50"/>
      <c r="P37" s="50"/>
    </row>
    <row r="38" spans="1:16" x14ac:dyDescent="0.2">
      <c r="A38" s="50"/>
      <c r="B38" s="50"/>
      <c r="C38" s="50"/>
      <c r="D38" s="50"/>
      <c r="E38" s="50"/>
      <c r="F38" s="50"/>
      <c r="G38" s="50"/>
      <c r="H38" s="50"/>
      <c r="I38" s="53"/>
      <c r="J38" s="53"/>
      <c r="K38" s="53"/>
      <c r="L38" s="53"/>
      <c r="M38" s="56"/>
      <c r="N38" s="50"/>
      <c r="O38" s="50"/>
      <c r="P38" s="50"/>
    </row>
    <row r="39" spans="1:16" x14ac:dyDescent="0.2">
      <c r="A39" s="50"/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</row>
    <row r="40" spans="1:16" x14ac:dyDescent="0.2">
      <c r="A40" s="50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</row>
  </sheetData>
  <mergeCells count="9">
    <mergeCell ref="J16:J20"/>
    <mergeCell ref="H27:L27"/>
    <mergeCell ref="J29:K29"/>
    <mergeCell ref="H14:H15"/>
    <mergeCell ref="H2:J2"/>
    <mergeCell ref="N2:O2"/>
    <mergeCell ref="B4:C4"/>
    <mergeCell ref="J5:J7"/>
    <mergeCell ref="G14:G15"/>
  </mergeCells>
  <conditionalFormatting sqref="K32">
    <cfRule type="cellIs" dxfId="5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66"/>
  <sheetViews>
    <sheetView rightToLeft="1" topLeftCell="A13" workbookViewId="0">
      <selection activeCell="C34" sqref="C34"/>
    </sheetView>
  </sheetViews>
  <sheetFormatPr defaultRowHeight="14.25" x14ac:dyDescent="0.2"/>
  <cols>
    <col min="1" max="1" width="9" style="15"/>
    <col min="2" max="2" width="29" style="15" bestFit="1" customWidth="1"/>
    <col min="3" max="3" width="20.25" style="15" bestFit="1" customWidth="1"/>
    <col min="4" max="4" width="13.875" style="15" bestFit="1" customWidth="1"/>
    <col min="5" max="5" width="20.625" style="15" bestFit="1" customWidth="1"/>
    <col min="6" max="6" width="11.875" style="15" bestFit="1" customWidth="1"/>
    <col min="7" max="7" width="13" style="15" bestFit="1" customWidth="1"/>
    <col min="8" max="8" width="21.25" style="15" bestFit="1" customWidth="1"/>
    <col min="9" max="16384" width="9" style="15"/>
  </cols>
  <sheetData>
    <row r="1" spans="1:10" ht="15" x14ac:dyDescent="0.25">
      <c r="A1" s="53"/>
      <c r="B1" s="53"/>
      <c r="C1" s="53"/>
      <c r="D1" s="53"/>
      <c r="E1" s="59"/>
      <c r="F1" s="53"/>
      <c r="G1" s="53"/>
      <c r="H1" s="53"/>
      <c r="I1" s="53"/>
      <c r="J1" s="53"/>
    </row>
    <row r="2" spans="1:10" ht="15.75" thickBot="1" x14ac:dyDescent="0.3">
      <c r="A2" s="53"/>
      <c r="B2" s="53"/>
      <c r="C2" s="53"/>
      <c r="D2" s="53"/>
      <c r="E2" s="59"/>
      <c r="F2" s="53"/>
      <c r="G2" s="53"/>
      <c r="H2" s="53"/>
      <c r="I2" s="53"/>
      <c r="J2" s="53"/>
    </row>
    <row r="3" spans="1:10" ht="15.75" thickBot="1" x14ac:dyDescent="0.3">
      <c r="A3" s="53"/>
      <c r="B3" s="118" t="s">
        <v>103</v>
      </c>
      <c r="C3" s="119"/>
      <c r="D3" s="53"/>
      <c r="E3" s="130" t="s">
        <v>96</v>
      </c>
      <c r="F3" s="131"/>
      <c r="G3" s="53"/>
      <c r="H3" s="53"/>
      <c r="I3" s="53"/>
      <c r="J3" s="53"/>
    </row>
    <row r="4" spans="1:10" ht="15" x14ac:dyDescent="0.25">
      <c r="A4" s="53"/>
      <c r="B4" s="95"/>
      <c r="C4" s="96"/>
      <c r="D4" s="61"/>
      <c r="E4" s="38" t="s">
        <v>66</v>
      </c>
      <c r="F4" s="43"/>
      <c r="G4" s="53"/>
      <c r="H4" s="53"/>
      <c r="I4" s="53"/>
      <c r="J4" s="53"/>
    </row>
    <row r="5" spans="1:10" ht="15" x14ac:dyDescent="0.25">
      <c r="A5" s="53"/>
      <c r="B5" s="97"/>
      <c r="C5" s="98"/>
      <c r="D5" s="57"/>
      <c r="E5" s="38" t="s">
        <v>67</v>
      </c>
      <c r="F5" s="43"/>
      <c r="G5" s="53"/>
      <c r="H5" s="53"/>
      <c r="I5" s="53"/>
      <c r="J5" s="53"/>
    </row>
    <row r="6" spans="1:10" ht="15" x14ac:dyDescent="0.25">
      <c r="A6" s="53"/>
      <c r="B6" s="97"/>
      <c r="C6" s="98"/>
      <c r="D6" s="57"/>
      <c r="E6" s="38" t="s">
        <v>62</v>
      </c>
      <c r="F6" s="44"/>
      <c r="G6" s="53"/>
      <c r="H6" s="53"/>
      <c r="I6" s="53"/>
      <c r="J6" s="53"/>
    </row>
    <row r="7" spans="1:10" x14ac:dyDescent="0.2">
      <c r="A7" s="53"/>
      <c r="B7" s="97"/>
      <c r="C7" s="98"/>
      <c r="D7" s="57"/>
      <c r="E7" s="39" t="s">
        <v>68</v>
      </c>
      <c r="F7" s="41"/>
      <c r="G7" s="53"/>
      <c r="H7" s="53"/>
      <c r="I7" s="53"/>
      <c r="J7" s="53"/>
    </row>
    <row r="8" spans="1:10" x14ac:dyDescent="0.2">
      <c r="A8" s="53"/>
      <c r="B8" s="97"/>
      <c r="C8" s="98"/>
      <c r="D8" s="57"/>
      <c r="E8" s="39" t="s">
        <v>69</v>
      </c>
      <c r="F8" s="41"/>
      <c r="G8" s="60"/>
      <c r="H8" s="60"/>
      <c r="I8" s="53"/>
      <c r="J8" s="53"/>
    </row>
    <row r="9" spans="1:10" x14ac:dyDescent="0.2">
      <c r="A9" s="53"/>
      <c r="B9" s="97"/>
      <c r="C9" s="98"/>
      <c r="D9" s="57"/>
      <c r="E9" s="39" t="s">
        <v>70</v>
      </c>
      <c r="F9" s="41"/>
      <c r="G9" s="53"/>
      <c r="H9" s="53"/>
      <c r="I9" s="53"/>
      <c r="J9" s="53"/>
    </row>
    <row r="10" spans="1:10" ht="15" thickBot="1" x14ac:dyDescent="0.25">
      <c r="A10" s="53"/>
      <c r="B10" s="99" t="s">
        <v>1</v>
      </c>
      <c r="C10" s="100">
        <f>SUM(C4:C9)</f>
        <v>0</v>
      </c>
      <c r="D10" s="57"/>
      <c r="E10" s="37" t="s">
        <v>71</v>
      </c>
      <c r="F10" s="41"/>
      <c r="G10" s="60"/>
      <c r="H10" s="53"/>
      <c r="I10" s="53"/>
      <c r="J10" s="53"/>
    </row>
    <row r="11" spans="1:10" ht="15" x14ac:dyDescent="0.25">
      <c r="A11" s="53"/>
      <c r="B11" s="53"/>
      <c r="C11" s="58"/>
      <c r="D11" s="57"/>
      <c r="E11" s="39" t="s">
        <v>72</v>
      </c>
      <c r="F11" s="41"/>
      <c r="G11" s="60"/>
      <c r="H11" s="53"/>
      <c r="I11" s="53"/>
      <c r="J11" s="53"/>
    </row>
    <row r="12" spans="1:10" ht="15" x14ac:dyDescent="0.25">
      <c r="A12" s="53"/>
      <c r="B12" s="53"/>
      <c r="C12" s="58"/>
      <c r="D12" s="57"/>
      <c r="E12" s="38" t="s">
        <v>73</v>
      </c>
      <c r="F12" s="41"/>
      <c r="G12" s="60"/>
      <c r="H12" s="53"/>
      <c r="I12" s="53"/>
      <c r="J12" s="53"/>
    </row>
    <row r="13" spans="1:10" x14ac:dyDescent="0.2">
      <c r="A13" s="53"/>
      <c r="B13" s="53"/>
      <c r="C13" s="53"/>
      <c r="D13" s="57"/>
      <c r="E13" s="39" t="s">
        <v>74</v>
      </c>
      <c r="F13" s="41"/>
      <c r="G13" s="60"/>
      <c r="H13" s="53"/>
      <c r="I13" s="53"/>
      <c r="J13" s="53"/>
    </row>
    <row r="14" spans="1:10" ht="15" thickBot="1" x14ac:dyDescent="0.25">
      <c r="A14" s="53"/>
      <c r="B14" s="53"/>
      <c r="C14" s="53"/>
      <c r="D14" s="57"/>
      <c r="E14" s="37" t="s">
        <v>75</v>
      </c>
      <c r="F14" s="41"/>
      <c r="G14" s="60"/>
      <c r="H14" s="53"/>
      <c r="I14" s="53"/>
      <c r="J14" s="53"/>
    </row>
    <row r="15" spans="1:10" ht="15" x14ac:dyDescent="0.25">
      <c r="A15" s="53"/>
      <c r="B15" s="132" t="s">
        <v>98</v>
      </c>
      <c r="C15" s="133"/>
      <c r="D15" s="134"/>
      <c r="E15" s="40" t="s">
        <v>76</v>
      </c>
      <c r="F15" s="41"/>
      <c r="G15" s="60"/>
      <c r="H15" s="53"/>
      <c r="I15" s="53"/>
      <c r="J15" s="53"/>
    </row>
    <row r="16" spans="1:10" ht="15" x14ac:dyDescent="0.25">
      <c r="A16" s="53"/>
      <c r="B16" s="101" t="s">
        <v>0</v>
      </c>
      <c r="C16" s="102">
        <f>C10</f>
        <v>0</v>
      </c>
      <c r="D16" s="134"/>
      <c r="E16" s="40" t="s">
        <v>77</v>
      </c>
      <c r="F16" s="41"/>
      <c r="G16" s="60"/>
      <c r="H16" s="60"/>
      <c r="I16" s="53"/>
      <c r="J16" s="53"/>
    </row>
    <row r="17" spans="1:10" ht="15" x14ac:dyDescent="0.25">
      <c r="A17" s="53"/>
      <c r="B17" s="103" t="s">
        <v>99</v>
      </c>
      <c r="C17" s="104">
        <f>F42</f>
        <v>0</v>
      </c>
      <c r="D17" s="57"/>
      <c r="E17" s="41" t="s">
        <v>78</v>
      </c>
      <c r="F17" s="135"/>
      <c r="G17" s="60"/>
      <c r="H17" s="53"/>
      <c r="I17" s="53"/>
      <c r="J17" s="53"/>
    </row>
    <row r="18" spans="1:10" ht="15" x14ac:dyDescent="0.25">
      <c r="A18" s="53"/>
      <c r="B18" s="105" t="s">
        <v>100</v>
      </c>
      <c r="C18" s="106">
        <f>C16-C17</f>
        <v>0</v>
      </c>
      <c r="D18" s="57"/>
      <c r="E18" s="38" t="s">
        <v>79</v>
      </c>
      <c r="F18" s="136"/>
      <c r="G18" s="59"/>
      <c r="H18" s="53"/>
      <c r="I18" s="53"/>
      <c r="J18" s="53"/>
    </row>
    <row r="19" spans="1:10" ht="15.75" thickBot="1" x14ac:dyDescent="0.3">
      <c r="A19" s="53"/>
      <c r="B19" s="108" t="s">
        <v>235</v>
      </c>
      <c r="C19" s="107">
        <f>C18/12</f>
        <v>0</v>
      </c>
      <c r="D19" s="57"/>
      <c r="E19" s="41" t="s">
        <v>80</v>
      </c>
      <c r="F19" s="136"/>
      <c r="G19" s="53"/>
      <c r="H19" s="53"/>
      <c r="I19" s="53"/>
      <c r="J19" s="53"/>
    </row>
    <row r="20" spans="1:10" ht="15.75" thickBot="1" x14ac:dyDescent="0.3">
      <c r="A20" s="53"/>
      <c r="B20" s="53"/>
      <c r="C20" s="58"/>
      <c r="D20" s="57"/>
      <c r="E20" s="38" t="s">
        <v>81</v>
      </c>
      <c r="F20" s="137"/>
      <c r="G20" s="53"/>
      <c r="H20" s="53"/>
      <c r="I20" s="53"/>
      <c r="J20" s="53"/>
    </row>
    <row r="21" spans="1:10" ht="15.75" thickBot="1" x14ac:dyDescent="0.3">
      <c r="A21" s="53"/>
      <c r="B21" s="138" t="s">
        <v>234</v>
      </c>
      <c r="C21" s="139"/>
      <c r="D21" s="57"/>
      <c r="E21" s="38" t="s">
        <v>82</v>
      </c>
      <c r="F21" s="41"/>
      <c r="G21" s="53"/>
      <c r="H21" s="53"/>
      <c r="I21" s="53"/>
      <c r="J21" s="53"/>
    </row>
    <row r="22" spans="1:10" ht="15.75" thickBot="1" x14ac:dyDescent="0.3">
      <c r="A22" s="53"/>
      <c r="B22" s="109" t="s">
        <v>231</v>
      </c>
      <c r="C22" s="94">
        <f>'בית חודשי'!K32+'בית שנתי'!C19</f>
        <v>0</v>
      </c>
      <c r="D22" s="57"/>
      <c r="E22" s="37" t="s">
        <v>83</v>
      </c>
      <c r="F22" s="41"/>
      <c r="G22" s="53"/>
      <c r="H22" s="53"/>
      <c r="I22" s="53"/>
      <c r="J22" s="53"/>
    </row>
    <row r="23" spans="1:10" ht="15" x14ac:dyDescent="0.25">
      <c r="A23" s="53"/>
      <c r="B23" s="53"/>
      <c r="C23" s="58"/>
      <c r="D23" s="57"/>
      <c r="E23" s="42" t="s">
        <v>84</v>
      </c>
      <c r="F23" s="44"/>
      <c r="G23" s="53"/>
      <c r="H23" s="53"/>
      <c r="I23" s="53"/>
      <c r="J23" s="53"/>
    </row>
    <row r="24" spans="1:10" ht="15" x14ac:dyDescent="0.25">
      <c r="A24" s="53"/>
      <c r="B24" s="53"/>
      <c r="C24" s="58"/>
      <c r="D24" s="57"/>
      <c r="E24" s="38" t="s">
        <v>85</v>
      </c>
      <c r="F24" s="41"/>
      <c r="G24" s="53"/>
      <c r="H24" s="60"/>
      <c r="I24" s="53"/>
      <c r="J24" s="53"/>
    </row>
    <row r="25" spans="1:10" ht="15" x14ac:dyDescent="0.25">
      <c r="A25" s="53"/>
      <c r="B25" s="20" t="s">
        <v>236</v>
      </c>
      <c r="C25" s="29" t="e">
        <f>C17/'בית חודשי'!C2/12+'בית חודשי'!H33</f>
        <v>#DIV/0!</v>
      </c>
      <c r="D25" s="57"/>
      <c r="E25" s="38" t="s">
        <v>86</v>
      </c>
      <c r="F25" s="41"/>
      <c r="G25" s="53"/>
      <c r="H25" s="53"/>
      <c r="I25" s="53"/>
      <c r="J25" s="53"/>
    </row>
    <row r="26" spans="1:10" ht="15" x14ac:dyDescent="0.25">
      <c r="A26" s="53"/>
      <c r="B26" s="53"/>
      <c r="C26" s="58"/>
      <c r="D26" s="57"/>
      <c r="E26" s="37" t="s">
        <v>87</v>
      </c>
      <c r="F26" s="41"/>
      <c r="G26" s="53"/>
      <c r="H26" s="53"/>
      <c r="I26" s="53"/>
      <c r="J26" s="53"/>
    </row>
    <row r="27" spans="1:10" ht="15" x14ac:dyDescent="0.25">
      <c r="A27" s="53"/>
      <c r="B27" s="53"/>
      <c r="C27" s="58"/>
      <c r="D27" s="129"/>
      <c r="E27" s="38" t="s">
        <v>88</v>
      </c>
      <c r="F27" s="41"/>
      <c r="G27" s="53"/>
      <c r="H27" s="53"/>
      <c r="I27" s="53"/>
      <c r="J27" s="53"/>
    </row>
    <row r="28" spans="1:10" ht="15" x14ac:dyDescent="0.25">
      <c r="A28" s="53"/>
      <c r="B28" s="53"/>
      <c r="C28" s="58"/>
      <c r="D28" s="129"/>
      <c r="E28" s="38" t="s">
        <v>89</v>
      </c>
      <c r="F28" s="41"/>
      <c r="G28" s="53"/>
      <c r="H28" s="53"/>
      <c r="I28" s="53"/>
      <c r="J28" s="53"/>
    </row>
    <row r="29" spans="1:10" ht="15" x14ac:dyDescent="0.25">
      <c r="A29" s="53"/>
      <c r="B29" s="53"/>
      <c r="C29" s="58"/>
      <c r="D29" s="129"/>
      <c r="E29" s="38" t="s">
        <v>90</v>
      </c>
      <c r="F29" s="41"/>
      <c r="G29" s="53"/>
      <c r="H29" s="53"/>
      <c r="I29" s="53"/>
      <c r="J29" s="53"/>
    </row>
    <row r="30" spans="1:10" ht="15" x14ac:dyDescent="0.25">
      <c r="A30" s="53"/>
      <c r="B30" s="53"/>
      <c r="C30" s="58"/>
      <c r="D30" s="57"/>
      <c r="E30" s="38" t="s">
        <v>91</v>
      </c>
      <c r="F30" s="41"/>
      <c r="G30" s="53"/>
      <c r="H30" s="53"/>
      <c r="I30" s="53"/>
      <c r="J30" s="53"/>
    </row>
    <row r="31" spans="1:10" ht="15" x14ac:dyDescent="0.25">
      <c r="A31" s="53"/>
      <c r="B31" s="53"/>
      <c r="C31" s="58"/>
      <c r="D31" s="57"/>
      <c r="E31" s="38" t="s">
        <v>92</v>
      </c>
      <c r="F31" s="41"/>
      <c r="G31" s="53"/>
      <c r="H31" s="53"/>
      <c r="I31" s="53"/>
      <c r="J31" s="53"/>
    </row>
    <row r="32" spans="1:10" ht="15" x14ac:dyDescent="0.25">
      <c r="A32" s="53"/>
      <c r="B32" s="53"/>
      <c r="C32" s="58"/>
      <c r="D32" s="57"/>
      <c r="E32" s="38" t="s">
        <v>93</v>
      </c>
      <c r="F32" s="41">
        <v>0</v>
      </c>
      <c r="G32" s="53"/>
      <c r="H32" s="53"/>
      <c r="I32" s="53"/>
      <c r="J32" s="53"/>
    </row>
    <row r="33" spans="1:10" ht="15" x14ac:dyDescent="0.25">
      <c r="A33" s="53"/>
      <c r="B33" s="53"/>
      <c r="C33" s="58"/>
      <c r="D33" s="57"/>
      <c r="E33" s="38" t="s">
        <v>94</v>
      </c>
      <c r="F33" s="41">
        <v>0</v>
      </c>
      <c r="G33" s="53"/>
      <c r="H33" s="53"/>
      <c r="I33" s="53"/>
      <c r="J33" s="53"/>
    </row>
    <row r="34" spans="1:10" ht="15" x14ac:dyDescent="0.25">
      <c r="A34" s="53"/>
      <c r="B34" s="53"/>
      <c r="C34" s="58"/>
      <c r="D34" s="57"/>
      <c r="E34" s="38" t="s">
        <v>95</v>
      </c>
      <c r="F34" s="41">
        <v>0</v>
      </c>
      <c r="G34" s="53"/>
      <c r="H34" s="53"/>
      <c r="I34" s="53"/>
      <c r="J34" s="53"/>
    </row>
    <row r="35" spans="1:10" ht="15" x14ac:dyDescent="0.25">
      <c r="A35" s="53"/>
      <c r="B35" s="53"/>
      <c r="C35" s="58"/>
      <c r="D35" s="57"/>
      <c r="E35" s="38"/>
      <c r="F35" s="41"/>
      <c r="G35" s="53"/>
      <c r="H35" s="53"/>
      <c r="I35" s="53"/>
      <c r="J35" s="53"/>
    </row>
    <row r="36" spans="1:10" ht="15" x14ac:dyDescent="0.25">
      <c r="A36" s="53"/>
      <c r="B36" s="53"/>
      <c r="C36" s="58"/>
      <c r="D36" s="57"/>
      <c r="E36" s="37"/>
      <c r="F36" s="41"/>
      <c r="G36" s="53"/>
      <c r="H36" s="53"/>
      <c r="I36" s="53"/>
      <c r="J36" s="53"/>
    </row>
    <row r="37" spans="1:10" ht="15" x14ac:dyDescent="0.25">
      <c r="A37" s="53"/>
      <c r="B37" s="53"/>
      <c r="C37" s="58"/>
      <c r="D37" s="57"/>
      <c r="E37" s="38"/>
      <c r="F37" s="41"/>
      <c r="G37" s="53"/>
      <c r="H37" s="53"/>
      <c r="I37" s="53"/>
      <c r="J37" s="53"/>
    </row>
    <row r="38" spans="1:10" ht="15" x14ac:dyDescent="0.25">
      <c r="A38" s="53"/>
      <c r="B38" s="53"/>
      <c r="C38" s="58"/>
      <c r="D38" s="129"/>
      <c r="E38" s="40"/>
      <c r="F38" s="41"/>
      <c r="G38" s="53"/>
      <c r="H38" s="53"/>
      <c r="I38" s="53"/>
      <c r="J38" s="53"/>
    </row>
    <row r="39" spans="1:10" ht="15" x14ac:dyDescent="0.25">
      <c r="A39" s="53"/>
      <c r="B39" s="53"/>
      <c r="C39" s="58"/>
      <c r="D39" s="129"/>
      <c r="E39" s="40"/>
      <c r="F39" s="41"/>
      <c r="G39" s="53"/>
      <c r="H39" s="53"/>
      <c r="I39" s="53"/>
      <c r="J39" s="53"/>
    </row>
    <row r="40" spans="1:10" ht="15" x14ac:dyDescent="0.25">
      <c r="A40" s="53"/>
      <c r="B40" s="53"/>
      <c r="C40" s="58"/>
      <c r="D40" s="129"/>
      <c r="E40" s="40"/>
      <c r="F40" s="41"/>
      <c r="G40" s="53"/>
      <c r="H40" s="53"/>
      <c r="I40" s="53"/>
      <c r="J40" s="53"/>
    </row>
    <row r="41" spans="1:10" ht="15" x14ac:dyDescent="0.25">
      <c r="A41" s="53"/>
      <c r="B41" s="53"/>
      <c r="C41" s="58"/>
      <c r="D41" s="129"/>
      <c r="E41" s="40"/>
      <c r="F41" s="41"/>
      <c r="G41" s="53"/>
      <c r="H41" s="53"/>
      <c r="I41" s="53"/>
      <c r="J41" s="53"/>
    </row>
    <row r="42" spans="1:10" ht="15" x14ac:dyDescent="0.25">
      <c r="A42" s="53"/>
      <c r="B42" s="53"/>
      <c r="C42" s="58"/>
      <c r="D42" s="57"/>
      <c r="E42" s="38" t="s">
        <v>97</v>
      </c>
      <c r="F42" s="45">
        <f>SUM(F4:F41)</f>
        <v>0</v>
      </c>
      <c r="G42" s="53"/>
      <c r="H42" s="53"/>
      <c r="I42" s="53"/>
      <c r="J42" s="53"/>
    </row>
    <row r="43" spans="1:10" ht="15" x14ac:dyDescent="0.25">
      <c r="A43" s="53"/>
      <c r="B43" s="53"/>
      <c r="C43" s="58"/>
      <c r="D43" s="57"/>
      <c r="E43" s="53"/>
      <c r="F43" s="53"/>
      <c r="G43" s="53"/>
      <c r="H43" s="53"/>
      <c r="I43" s="53"/>
      <c r="J43" s="53"/>
    </row>
    <row r="44" spans="1:10" ht="15" x14ac:dyDescent="0.25">
      <c r="A44" s="53"/>
      <c r="B44" s="53"/>
      <c r="C44" s="58"/>
      <c r="D44" s="57"/>
      <c r="E44" s="53"/>
      <c r="F44" s="53"/>
      <c r="G44" s="53"/>
      <c r="H44" s="53"/>
      <c r="I44" s="53"/>
      <c r="J44" s="53"/>
    </row>
    <row r="45" spans="1:10" ht="15" x14ac:dyDescent="0.25">
      <c r="A45" s="53"/>
      <c r="B45" s="53"/>
      <c r="C45" s="58"/>
      <c r="D45" s="57"/>
      <c r="E45" s="53"/>
      <c r="F45" s="53"/>
      <c r="G45" s="53"/>
      <c r="H45" s="53"/>
      <c r="I45" s="53"/>
      <c r="J45" s="53"/>
    </row>
    <row r="46" spans="1:10" ht="15" x14ac:dyDescent="0.25">
      <c r="A46" s="53"/>
      <c r="B46" s="53"/>
      <c r="C46" s="58"/>
      <c r="D46" s="57"/>
      <c r="E46" s="57"/>
      <c r="F46" s="53"/>
      <c r="G46" s="53"/>
      <c r="H46" s="53"/>
      <c r="I46" s="53"/>
      <c r="J46" s="53"/>
    </row>
    <row r="47" spans="1:10" ht="15" x14ac:dyDescent="0.25">
      <c r="A47" s="53"/>
      <c r="B47" s="53"/>
      <c r="C47" s="58"/>
      <c r="D47" s="57"/>
      <c r="E47" s="53"/>
      <c r="F47" s="53"/>
      <c r="G47" s="53"/>
      <c r="H47" s="53"/>
      <c r="I47" s="53"/>
      <c r="J47" s="53"/>
    </row>
    <row r="48" spans="1:10" ht="15" x14ac:dyDescent="0.25">
      <c r="A48" s="53"/>
      <c r="B48" s="53"/>
      <c r="C48" s="58"/>
      <c r="D48" s="57"/>
      <c r="E48" s="53"/>
      <c r="F48" s="53"/>
      <c r="G48" s="53"/>
      <c r="H48" s="53"/>
      <c r="I48" s="53"/>
      <c r="J48" s="53"/>
    </row>
    <row r="49" spans="1:10" ht="15" x14ac:dyDescent="0.25">
      <c r="A49" s="53"/>
      <c r="B49" s="53"/>
      <c r="C49" s="58"/>
      <c r="D49" s="57"/>
      <c r="E49" s="53"/>
      <c r="F49" s="53"/>
      <c r="G49" s="53"/>
      <c r="H49" s="53"/>
      <c r="I49" s="53"/>
      <c r="J49" s="53"/>
    </row>
    <row r="50" spans="1:10" ht="15" x14ac:dyDescent="0.25">
      <c r="A50" s="53"/>
      <c r="B50" s="53"/>
      <c r="C50" s="58"/>
      <c r="D50" s="57"/>
      <c r="E50" s="53"/>
      <c r="F50" s="53"/>
      <c r="G50" s="53"/>
      <c r="H50" s="53"/>
      <c r="I50" s="53"/>
      <c r="J50" s="53"/>
    </row>
    <row r="51" spans="1:10" ht="15" x14ac:dyDescent="0.25">
      <c r="A51" s="53"/>
      <c r="B51" s="53"/>
      <c r="C51" s="58"/>
      <c r="D51" s="57"/>
      <c r="E51" s="53"/>
      <c r="F51" s="53"/>
      <c r="G51" s="53"/>
      <c r="H51" s="53"/>
      <c r="I51" s="53"/>
      <c r="J51" s="53"/>
    </row>
    <row r="52" spans="1:10" ht="15" x14ac:dyDescent="0.25">
      <c r="C52" s="25"/>
      <c r="D52" s="26"/>
    </row>
    <row r="53" spans="1:10" ht="15" x14ac:dyDescent="0.25">
      <c r="C53" s="25"/>
      <c r="D53" s="26"/>
    </row>
    <row r="54" spans="1:10" ht="15" x14ac:dyDescent="0.25">
      <c r="C54" s="25"/>
      <c r="D54" s="26"/>
      <c r="E54" s="26"/>
    </row>
    <row r="55" spans="1:10" ht="15" x14ac:dyDescent="0.25">
      <c r="C55" s="25"/>
      <c r="D55" s="26"/>
    </row>
    <row r="56" spans="1:10" ht="15" x14ac:dyDescent="0.25">
      <c r="C56" s="25"/>
      <c r="D56" s="26"/>
    </row>
    <row r="57" spans="1:10" ht="15" x14ac:dyDescent="0.25">
      <c r="C57" s="25"/>
      <c r="D57" s="26"/>
    </row>
    <row r="58" spans="1:10" ht="15" x14ac:dyDescent="0.25">
      <c r="C58" s="25"/>
      <c r="D58" s="26"/>
      <c r="E58" s="26"/>
    </row>
    <row r="59" spans="1:10" ht="15" x14ac:dyDescent="0.25">
      <c r="C59" s="25"/>
      <c r="D59" s="26"/>
      <c r="E59" s="26"/>
    </row>
    <row r="60" spans="1:10" ht="15" x14ac:dyDescent="0.25">
      <c r="C60" s="25"/>
      <c r="D60" s="26"/>
      <c r="F60" s="27"/>
      <c r="G60" s="27"/>
    </row>
    <row r="61" spans="1:10" ht="15" x14ac:dyDescent="0.25">
      <c r="C61" s="25"/>
      <c r="D61" s="26"/>
      <c r="F61" s="27"/>
      <c r="G61" s="27"/>
    </row>
    <row r="62" spans="1:10" ht="15" x14ac:dyDescent="0.25">
      <c r="C62" s="25"/>
      <c r="D62" s="26"/>
      <c r="E62" s="27"/>
    </row>
    <row r="63" spans="1:10" ht="15" x14ac:dyDescent="0.25">
      <c r="C63" s="25"/>
      <c r="D63" s="26"/>
      <c r="E63" s="26"/>
    </row>
    <row r="64" spans="1:10" ht="15" x14ac:dyDescent="0.25">
      <c r="C64" s="16"/>
      <c r="D64" s="26"/>
      <c r="E64" s="27"/>
    </row>
    <row r="65" spans="3:4" ht="15" x14ac:dyDescent="0.25">
      <c r="C65" s="16"/>
      <c r="D65" s="26"/>
    </row>
    <row r="66" spans="3:4" ht="15" x14ac:dyDescent="0.25">
      <c r="C66" s="16"/>
      <c r="D66" s="26"/>
    </row>
  </sheetData>
  <mergeCells count="8">
    <mergeCell ref="D38:D41"/>
    <mergeCell ref="B3:C3"/>
    <mergeCell ref="E3:F3"/>
    <mergeCell ref="B15:C15"/>
    <mergeCell ref="D15:D16"/>
    <mergeCell ref="D27:D29"/>
    <mergeCell ref="F17:F20"/>
    <mergeCell ref="B21:C21"/>
  </mergeCells>
  <conditionalFormatting sqref="C18">
    <cfRule type="cellIs" dxfId="4" priority="2" operator="lessThan">
      <formula>0</formula>
    </cfRule>
  </conditionalFormatting>
  <conditionalFormatting sqref="C22">
    <cfRule type="cellIs" dxfId="3" priority="1" operator="lessThan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rightToLeft="1" tabSelected="1" topLeftCell="A16" workbookViewId="0">
      <selection activeCell="G37" sqref="G37"/>
    </sheetView>
  </sheetViews>
  <sheetFormatPr defaultRowHeight="14.25" x14ac:dyDescent="0.2"/>
  <cols>
    <col min="1" max="1" width="9" style="10"/>
    <col min="2" max="2" width="11.375" style="10" bestFit="1" customWidth="1"/>
    <col min="3" max="3" width="19.75" style="10" bestFit="1" customWidth="1"/>
    <col min="4" max="4" width="13" style="10" bestFit="1" customWidth="1"/>
    <col min="5" max="5" width="12.5" style="10" bestFit="1" customWidth="1"/>
    <col min="6" max="6" width="9" style="10"/>
    <col min="7" max="7" width="29.875" style="10" bestFit="1" customWidth="1"/>
    <col min="8" max="8" width="13.625" style="10" bestFit="1" customWidth="1"/>
    <col min="9" max="11" width="9" style="10"/>
    <col min="12" max="12" width="16.125" style="10" bestFit="1" customWidth="1"/>
    <col min="13" max="13" width="7.875" style="10" bestFit="1" customWidth="1"/>
    <col min="14" max="14" width="11" style="10" bestFit="1" customWidth="1"/>
    <col min="15" max="15" width="13" style="10" bestFit="1" customWidth="1"/>
    <col min="16" max="16384" width="9" style="10"/>
  </cols>
  <sheetData>
    <row r="1" spans="1:15" x14ac:dyDescent="0.2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5" x14ac:dyDescent="0.2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5" ht="15" x14ac:dyDescent="0.25">
      <c r="A3" s="53"/>
      <c r="B3" s="54"/>
      <c r="C3" s="53"/>
      <c r="D3" s="53"/>
      <c r="E3" s="53"/>
      <c r="F3" s="53"/>
      <c r="G3" s="53"/>
      <c r="H3" s="53"/>
      <c r="I3" s="53"/>
      <c r="J3" s="53"/>
      <c r="K3" s="53"/>
      <c r="N3" s="14"/>
      <c r="O3" s="11"/>
    </row>
    <row r="4" spans="1:15" ht="15" x14ac:dyDescent="0.25">
      <c r="A4" s="53"/>
      <c r="B4" s="53"/>
      <c r="C4" s="54"/>
      <c r="D4" s="62"/>
      <c r="E4" s="53"/>
      <c r="F4" s="53"/>
      <c r="G4" s="53"/>
      <c r="H4" s="53"/>
      <c r="I4" s="53"/>
      <c r="J4" s="53"/>
      <c r="K4" s="53"/>
      <c r="N4" s="14"/>
      <c r="O4" s="11"/>
    </row>
    <row r="5" spans="1:15" ht="15" x14ac:dyDescent="0.25">
      <c r="A5" s="53"/>
      <c r="B5" s="58"/>
      <c r="C5" s="54"/>
      <c r="D5" s="62"/>
      <c r="E5" s="53"/>
      <c r="F5" s="53"/>
      <c r="G5" s="53"/>
      <c r="H5" s="53"/>
      <c r="I5" s="53"/>
      <c r="J5" s="53"/>
      <c r="K5" s="53"/>
      <c r="N5" s="14"/>
      <c r="O5" s="11"/>
    </row>
    <row r="6" spans="1:15" x14ac:dyDescent="0.2">
      <c r="A6" s="53"/>
      <c r="B6" s="53"/>
      <c r="C6" s="19" t="s">
        <v>50</v>
      </c>
      <c r="D6" s="19" t="s">
        <v>60</v>
      </c>
      <c r="E6" s="19" t="s">
        <v>61</v>
      </c>
      <c r="F6" s="53"/>
      <c r="G6" s="53"/>
      <c r="H6" s="53"/>
      <c r="I6" s="53"/>
      <c r="J6" s="53"/>
      <c r="K6" s="53"/>
      <c r="N6" s="14"/>
      <c r="O6" s="11"/>
    </row>
    <row r="7" spans="1:15" ht="15.75" thickBot="1" x14ac:dyDescent="0.3">
      <c r="A7" s="54"/>
      <c r="B7" s="58"/>
      <c r="C7" s="1"/>
      <c r="D7" s="31"/>
      <c r="E7" s="2"/>
      <c r="F7" s="62"/>
      <c r="G7" s="53"/>
      <c r="H7" s="53"/>
      <c r="I7" s="53"/>
      <c r="J7" s="53"/>
      <c r="K7" s="53"/>
      <c r="N7" s="14"/>
      <c r="O7" s="11"/>
    </row>
    <row r="8" spans="1:15" ht="15.75" thickBot="1" x14ac:dyDescent="0.3">
      <c r="A8" s="53"/>
      <c r="B8" s="58"/>
      <c r="C8" s="1"/>
      <c r="D8" s="31"/>
      <c r="E8" s="2"/>
      <c r="F8" s="53"/>
      <c r="G8" s="138" t="s">
        <v>234</v>
      </c>
      <c r="H8" s="139"/>
      <c r="I8" s="53"/>
      <c r="J8" s="53"/>
      <c r="K8" s="53"/>
      <c r="N8" s="14"/>
      <c r="O8" s="11"/>
    </row>
    <row r="9" spans="1:15" ht="15.75" thickBot="1" x14ac:dyDescent="0.3">
      <c r="A9" s="53"/>
      <c r="B9" s="53"/>
      <c r="C9" s="1"/>
      <c r="D9" s="31"/>
      <c r="E9" s="21"/>
      <c r="F9" s="53"/>
      <c r="G9" s="110" t="s">
        <v>232</v>
      </c>
      <c r="H9" s="111">
        <f>חובות!E16+'בית שנתי'!C22</f>
        <v>0</v>
      </c>
      <c r="I9" s="53"/>
      <c r="J9" s="53"/>
      <c r="K9" s="53"/>
      <c r="N9" s="14"/>
      <c r="O9" s="11"/>
    </row>
    <row r="10" spans="1:15" x14ac:dyDescent="0.2">
      <c r="A10" s="53"/>
      <c r="B10" s="53"/>
      <c r="C10" s="7"/>
      <c r="D10" s="9"/>
      <c r="E10" s="2"/>
      <c r="F10" s="53"/>
      <c r="G10" s="63"/>
      <c r="H10" s="53"/>
      <c r="I10" s="53"/>
      <c r="J10" s="53"/>
      <c r="K10" s="53"/>
      <c r="N10" s="14"/>
      <c r="O10" s="11"/>
    </row>
    <row r="11" spans="1:15" ht="15" x14ac:dyDescent="0.25">
      <c r="A11" s="54"/>
      <c r="B11" s="53"/>
      <c r="C11" s="7"/>
      <c r="D11" s="32"/>
      <c r="E11" s="2"/>
      <c r="F11" s="53"/>
      <c r="G11" s="64"/>
      <c r="H11" s="53"/>
      <c r="I11" s="53"/>
      <c r="J11" s="53"/>
      <c r="K11" s="53"/>
      <c r="N11" s="14"/>
      <c r="O11" s="11"/>
    </row>
    <row r="12" spans="1:15" x14ac:dyDescent="0.2">
      <c r="A12" s="53"/>
      <c r="B12" s="53"/>
      <c r="C12" s="7"/>
      <c r="D12" s="32"/>
      <c r="E12" s="2"/>
      <c r="F12" s="53"/>
      <c r="G12" s="62"/>
      <c r="H12" s="53"/>
      <c r="I12" s="53"/>
      <c r="J12" s="53"/>
      <c r="K12" s="53"/>
      <c r="N12" s="14"/>
      <c r="O12" s="11"/>
    </row>
    <row r="13" spans="1:15" ht="15" x14ac:dyDescent="0.25">
      <c r="A13" s="54"/>
      <c r="B13" s="53"/>
      <c r="C13" s="7"/>
      <c r="D13" s="9"/>
      <c r="E13" s="2"/>
      <c r="F13" s="53"/>
      <c r="G13" s="62"/>
      <c r="H13" s="62"/>
      <c r="I13" s="53"/>
      <c r="J13" s="53"/>
      <c r="K13" s="58"/>
      <c r="N13" s="14"/>
      <c r="O13" s="11"/>
    </row>
    <row r="14" spans="1:15" ht="15" x14ac:dyDescent="0.25">
      <c r="A14" s="53"/>
      <c r="B14" s="58"/>
      <c r="C14" s="7"/>
      <c r="D14" s="9"/>
      <c r="E14" s="1"/>
      <c r="F14" s="53"/>
      <c r="G14" s="62"/>
      <c r="H14" s="53"/>
      <c r="I14" s="53"/>
      <c r="J14" s="53"/>
      <c r="K14" s="53"/>
      <c r="N14" s="14"/>
      <c r="O14" s="11"/>
    </row>
    <row r="15" spans="1:15" ht="15" x14ac:dyDescent="0.25">
      <c r="A15" s="53"/>
      <c r="B15" s="58"/>
      <c r="C15" s="8" t="s">
        <v>1</v>
      </c>
      <c r="D15" s="33">
        <f>SUM(D7:D14)</f>
        <v>0</v>
      </c>
      <c r="E15" s="34">
        <f>-SUM(E7:E14)</f>
        <v>0</v>
      </c>
      <c r="F15" s="53"/>
      <c r="G15" s="62"/>
      <c r="H15" s="53"/>
      <c r="I15" s="53"/>
      <c r="J15" s="53"/>
      <c r="K15" s="53"/>
      <c r="N15" s="14"/>
      <c r="O15" s="11"/>
    </row>
    <row r="16" spans="1:15" x14ac:dyDescent="0.2">
      <c r="A16" s="53"/>
      <c r="B16" s="53"/>
      <c r="C16" s="142" t="s">
        <v>65</v>
      </c>
      <c r="D16" s="143"/>
      <c r="E16" s="34">
        <f>D15*3.9+E15</f>
        <v>0</v>
      </c>
      <c r="F16" s="53"/>
      <c r="G16" s="53"/>
      <c r="H16" s="53"/>
      <c r="I16" s="53"/>
      <c r="J16" s="53"/>
      <c r="K16" s="53"/>
      <c r="N16" s="14"/>
      <c r="O16" s="11"/>
    </row>
    <row r="17" spans="1:15" x14ac:dyDescent="0.2">
      <c r="A17" s="53"/>
      <c r="B17" s="53"/>
      <c r="C17" s="50"/>
      <c r="D17" s="50"/>
      <c r="E17" s="50"/>
      <c r="F17" s="53"/>
      <c r="G17" s="53"/>
      <c r="H17" s="53"/>
      <c r="I17" s="53"/>
      <c r="J17" s="53"/>
      <c r="K17" s="53"/>
      <c r="N17" s="14"/>
      <c r="O17" s="11"/>
    </row>
    <row r="18" spans="1:15" ht="15" x14ac:dyDescent="0.25">
      <c r="A18" s="53"/>
      <c r="B18" s="53"/>
      <c r="C18" s="141" t="s">
        <v>64</v>
      </c>
      <c r="D18" s="141"/>
      <c r="E18" s="141"/>
      <c r="F18" s="53"/>
      <c r="G18" s="53"/>
      <c r="H18" s="53"/>
      <c r="I18" s="53"/>
      <c r="J18" s="53"/>
      <c r="K18" s="58"/>
      <c r="N18" s="14"/>
      <c r="O18" s="11"/>
    </row>
    <row r="19" spans="1:15" x14ac:dyDescent="0.2">
      <c r="A19" s="53"/>
      <c r="B19" s="53"/>
      <c r="C19" s="12"/>
      <c r="D19" s="35"/>
      <c r="E19" s="1"/>
      <c r="F19" s="53"/>
      <c r="G19" s="53"/>
      <c r="H19" s="53"/>
      <c r="I19" s="53"/>
      <c r="J19" s="53"/>
      <c r="K19" s="53"/>
      <c r="N19" s="14"/>
      <c r="O19" s="11"/>
    </row>
    <row r="20" spans="1:15" x14ac:dyDescent="0.2">
      <c r="A20" s="53"/>
      <c r="B20" s="53"/>
      <c r="C20" s="49"/>
      <c r="D20" s="36"/>
      <c r="E20" s="1"/>
      <c r="F20" s="53"/>
      <c r="G20" s="53"/>
      <c r="H20" s="53"/>
      <c r="I20" s="53"/>
      <c r="J20" s="53"/>
      <c r="K20" s="53"/>
      <c r="N20" s="14"/>
      <c r="O20" s="11"/>
    </row>
    <row r="21" spans="1:15" x14ac:dyDescent="0.2">
      <c r="A21" s="53"/>
      <c r="B21" s="53"/>
      <c r="C21" s="1"/>
      <c r="D21" s="36"/>
      <c r="E21" s="1"/>
      <c r="F21" s="53"/>
      <c r="G21" s="53"/>
      <c r="H21" s="53"/>
      <c r="I21" s="53"/>
      <c r="J21" s="53"/>
      <c r="K21" s="53"/>
      <c r="N21" s="14"/>
      <c r="O21" s="11"/>
    </row>
    <row r="22" spans="1:15" ht="15" x14ac:dyDescent="0.25">
      <c r="A22" s="53"/>
      <c r="B22" s="58"/>
      <c r="C22" s="1"/>
      <c r="D22" s="2"/>
      <c r="E22" s="5"/>
      <c r="F22" s="53"/>
      <c r="G22" s="53"/>
      <c r="H22" s="53"/>
      <c r="I22" s="53"/>
      <c r="J22" s="53"/>
      <c r="K22" s="53"/>
      <c r="N22" s="14"/>
      <c r="O22" s="11"/>
    </row>
    <row r="23" spans="1:15" x14ac:dyDescent="0.2">
      <c r="A23" s="53"/>
      <c r="B23" s="53"/>
      <c r="C23" s="1"/>
      <c r="D23" s="2"/>
      <c r="E23" s="5"/>
      <c r="F23" s="53"/>
      <c r="G23" s="53"/>
      <c r="H23" s="53"/>
      <c r="I23" s="53"/>
      <c r="J23" s="53"/>
      <c r="K23" s="53"/>
      <c r="N23" s="14"/>
      <c r="O23" s="11"/>
    </row>
    <row r="24" spans="1:15" x14ac:dyDescent="0.2">
      <c r="A24" s="53"/>
      <c r="B24" s="62"/>
      <c r="C24" s="1"/>
      <c r="D24" s="2"/>
      <c r="E24" s="5"/>
      <c r="F24" s="53"/>
      <c r="G24" s="53"/>
      <c r="H24" s="53"/>
      <c r="I24" s="53"/>
      <c r="J24" s="53"/>
      <c r="K24" s="53"/>
      <c r="O24" s="11"/>
    </row>
    <row r="25" spans="1:15" x14ac:dyDescent="0.2">
      <c r="A25" s="53"/>
      <c r="B25" s="53"/>
      <c r="C25" s="1"/>
      <c r="D25" s="2"/>
      <c r="E25" s="5"/>
      <c r="F25" s="53"/>
      <c r="G25" s="53"/>
      <c r="H25" s="53"/>
      <c r="I25" s="53"/>
      <c r="J25" s="53"/>
      <c r="K25" s="53"/>
      <c r="L25" s="140"/>
      <c r="M25" s="140"/>
      <c r="N25" s="14"/>
      <c r="O25" s="11"/>
    </row>
    <row r="26" spans="1:15" x14ac:dyDescent="0.2">
      <c r="A26" s="53"/>
      <c r="B26" s="53"/>
      <c r="C26" s="1"/>
      <c r="D26" s="2"/>
      <c r="E26" s="5"/>
      <c r="F26" s="53"/>
      <c r="G26" s="53"/>
      <c r="H26" s="53"/>
      <c r="I26" s="53"/>
      <c r="J26" s="53"/>
      <c r="K26" s="53"/>
    </row>
    <row r="27" spans="1:15" x14ac:dyDescent="0.2">
      <c r="A27" s="53"/>
      <c r="B27" s="53"/>
      <c r="C27" s="1"/>
      <c r="D27" s="2"/>
      <c r="E27" s="5"/>
      <c r="F27" s="53"/>
      <c r="G27" s="53"/>
      <c r="H27" s="53"/>
      <c r="I27" s="53"/>
      <c r="J27" s="53"/>
      <c r="K27" s="53"/>
    </row>
    <row r="28" spans="1:15" x14ac:dyDescent="0.2">
      <c r="A28" s="53"/>
      <c r="B28" s="53"/>
      <c r="C28" s="1"/>
      <c r="D28" s="2"/>
      <c r="E28" s="5"/>
      <c r="F28" s="53"/>
      <c r="G28" s="53"/>
      <c r="H28" s="53"/>
      <c r="I28" s="53"/>
      <c r="J28" s="53"/>
      <c r="K28" s="53"/>
    </row>
    <row r="29" spans="1:15" x14ac:dyDescent="0.2">
      <c r="A29" s="53"/>
      <c r="B29" s="53"/>
      <c r="C29" s="1"/>
      <c r="D29" s="2"/>
      <c r="E29" s="5"/>
      <c r="F29" s="53"/>
      <c r="G29" s="53"/>
      <c r="H29" s="53"/>
      <c r="I29" s="53"/>
      <c r="J29" s="53"/>
      <c r="K29" s="53"/>
    </row>
    <row r="30" spans="1:15" x14ac:dyDescent="0.2">
      <c r="A30" s="53"/>
      <c r="B30" s="53"/>
      <c r="C30" s="1"/>
      <c r="D30" s="31"/>
      <c r="E30" s="5"/>
      <c r="F30" s="53"/>
      <c r="G30" s="53"/>
      <c r="H30" s="53"/>
      <c r="I30" s="53"/>
      <c r="J30" s="53"/>
      <c r="K30" s="53"/>
    </row>
    <row r="31" spans="1:15" x14ac:dyDescent="0.2">
      <c r="A31" s="53"/>
      <c r="B31" s="53"/>
      <c r="C31" s="1"/>
      <c r="D31" s="31"/>
      <c r="E31" s="5"/>
      <c r="F31" s="53"/>
      <c r="G31" s="53"/>
      <c r="H31" s="53"/>
      <c r="I31" s="53"/>
      <c r="J31" s="53"/>
      <c r="K31" s="53"/>
    </row>
    <row r="32" spans="1:15" ht="15" thickBot="1" x14ac:dyDescent="0.25">
      <c r="A32" s="53"/>
      <c r="B32" s="53"/>
      <c r="C32" s="1"/>
      <c r="D32" s="31"/>
      <c r="E32" s="5"/>
      <c r="F32" s="53"/>
      <c r="G32" s="53"/>
      <c r="H32" s="53"/>
      <c r="I32" s="53"/>
      <c r="J32" s="53"/>
      <c r="K32" s="53"/>
    </row>
    <row r="33" spans="1:11" ht="15.75" thickBot="1" x14ac:dyDescent="0.3">
      <c r="A33" s="53"/>
      <c r="B33" s="53"/>
      <c r="C33" s="1"/>
      <c r="D33" s="31"/>
      <c r="E33" s="5"/>
      <c r="F33" s="53"/>
      <c r="G33" s="113" t="s">
        <v>237</v>
      </c>
      <c r="H33" s="112">
        <f>'בית שנתי'!C22*60</f>
        <v>0</v>
      </c>
      <c r="I33" s="53"/>
      <c r="J33" s="53"/>
      <c r="K33" s="53"/>
    </row>
    <row r="34" spans="1:11" x14ac:dyDescent="0.2">
      <c r="A34" s="53"/>
      <c r="B34" s="53"/>
      <c r="C34" s="1"/>
      <c r="D34" s="31"/>
      <c r="E34" s="5"/>
      <c r="F34" s="53"/>
      <c r="G34" s="53"/>
      <c r="H34" s="53"/>
      <c r="I34" s="53"/>
      <c r="J34" s="53"/>
      <c r="K34" s="53"/>
    </row>
    <row r="35" spans="1:11" x14ac:dyDescent="0.2">
      <c r="A35" s="53"/>
      <c r="B35" s="53"/>
      <c r="C35" s="1"/>
      <c r="D35" s="2"/>
      <c r="E35" s="1"/>
      <c r="F35" s="53"/>
      <c r="G35" s="53"/>
      <c r="H35" s="53"/>
      <c r="I35" s="53"/>
      <c r="J35" s="53"/>
      <c r="K35" s="53"/>
    </row>
    <row r="36" spans="1:11" ht="15" x14ac:dyDescent="0.25">
      <c r="A36" s="53"/>
      <c r="B36" s="53"/>
      <c r="C36" s="6" t="s">
        <v>1</v>
      </c>
      <c r="D36" s="23">
        <f>SUM(D19:D35)</f>
        <v>0</v>
      </c>
      <c r="E36" s="22">
        <f>SUM(E19:E35)</f>
        <v>0</v>
      </c>
      <c r="F36" s="53"/>
      <c r="G36" s="53"/>
      <c r="H36" s="53"/>
      <c r="I36" s="53"/>
      <c r="J36" s="53"/>
      <c r="K36" s="53"/>
    </row>
    <row r="37" spans="1:11" x14ac:dyDescent="0.2">
      <c r="A37" s="53"/>
      <c r="B37" s="53"/>
      <c r="C37" s="53"/>
      <c r="D37" s="53"/>
      <c r="E37" s="53"/>
      <c r="F37" s="53"/>
      <c r="G37" s="53"/>
      <c r="H37" s="53"/>
      <c r="I37" s="53"/>
      <c r="J37" s="53"/>
      <c r="K37" s="53"/>
    </row>
    <row r="38" spans="1:11" x14ac:dyDescent="0.2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</row>
    <row r="39" spans="1:11" x14ac:dyDescent="0.2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</row>
    <row r="40" spans="1:11" x14ac:dyDescent="0.2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</row>
    <row r="41" spans="1:11" x14ac:dyDescent="0.2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</row>
    <row r="42" spans="1:11" x14ac:dyDescent="0.2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</row>
    <row r="43" spans="1:11" x14ac:dyDescent="0.2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</row>
  </sheetData>
  <mergeCells count="4">
    <mergeCell ref="L25:M25"/>
    <mergeCell ref="C18:E18"/>
    <mergeCell ref="C16:D16"/>
    <mergeCell ref="G8:H8"/>
  </mergeCells>
  <conditionalFormatting sqref="E16">
    <cfRule type="cellIs" dxfId="2" priority="3" operator="lessThan">
      <formula>0</formula>
    </cfRule>
  </conditionalFormatting>
  <conditionalFormatting sqref="H9">
    <cfRule type="cellIs" dxfId="1" priority="2" operator="lessThan">
      <formula>0</formula>
    </cfRule>
  </conditionalFormatting>
  <conditionalFormatting sqref="H33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>
      <selection activeCell="E18" sqref="E18"/>
    </sheetView>
  </sheetViews>
  <sheetFormatPr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42"/>
  <sheetViews>
    <sheetView rightToLeft="1" topLeftCell="A106" workbookViewId="0">
      <selection activeCell="D127" sqref="D127"/>
    </sheetView>
  </sheetViews>
  <sheetFormatPr defaultRowHeight="14.25" x14ac:dyDescent="0.2"/>
  <cols>
    <col min="11" max="11" width="10.5" bestFit="1" customWidth="1"/>
  </cols>
  <sheetData>
    <row r="2" spans="2:13" ht="15" x14ac:dyDescent="0.25">
      <c r="B2" s="67" t="s">
        <v>104</v>
      </c>
    </row>
    <row r="3" spans="2:13" ht="15" x14ac:dyDescent="0.25">
      <c r="B3" s="67" t="s">
        <v>105</v>
      </c>
    </row>
    <row r="4" spans="2:13" ht="15" x14ac:dyDescent="0.25">
      <c r="B4" s="67" t="s">
        <v>106</v>
      </c>
    </row>
    <row r="5" spans="2:13" ht="15" x14ac:dyDescent="0.25">
      <c r="B5" s="67" t="s">
        <v>107</v>
      </c>
    </row>
    <row r="6" spans="2:13" ht="15" x14ac:dyDescent="0.25">
      <c r="B6" s="67"/>
    </row>
    <row r="7" spans="2:13" ht="15" x14ac:dyDescent="0.25">
      <c r="B7" s="67" t="s">
        <v>217</v>
      </c>
    </row>
    <row r="8" spans="2:13" ht="15" x14ac:dyDescent="0.25">
      <c r="B8" s="67"/>
    </row>
    <row r="9" spans="2:13" ht="15" x14ac:dyDescent="0.25">
      <c r="L9" s="20" t="s">
        <v>218</v>
      </c>
      <c r="M9" s="20" t="s">
        <v>219</v>
      </c>
    </row>
    <row r="10" spans="2:13" x14ac:dyDescent="0.2">
      <c r="B10" s="68" t="s">
        <v>112</v>
      </c>
      <c r="C10" s="69" t="s">
        <v>108</v>
      </c>
      <c r="D10" s="69"/>
    </row>
    <row r="11" spans="2:13" x14ac:dyDescent="0.2">
      <c r="C11" t="s">
        <v>109</v>
      </c>
      <c r="L11" s="66"/>
      <c r="M11" s="66"/>
    </row>
    <row r="12" spans="2:13" x14ac:dyDescent="0.2">
      <c r="C12" t="s">
        <v>110</v>
      </c>
      <c r="L12" s="66"/>
      <c r="M12" s="66"/>
    </row>
    <row r="13" spans="2:13" x14ac:dyDescent="0.2">
      <c r="C13" t="s">
        <v>111</v>
      </c>
      <c r="L13" s="66"/>
      <c r="M13" s="66"/>
    </row>
    <row r="14" spans="2:13" x14ac:dyDescent="0.2">
      <c r="L14" s="68"/>
      <c r="M14" s="68"/>
    </row>
    <row r="15" spans="2:13" x14ac:dyDescent="0.2">
      <c r="B15" s="68" t="s">
        <v>113</v>
      </c>
      <c r="C15" s="69" t="s">
        <v>114</v>
      </c>
      <c r="D15" s="69"/>
      <c r="E15" s="69"/>
      <c r="F15" s="69"/>
      <c r="G15" s="69"/>
      <c r="H15" s="69"/>
      <c r="I15" s="69"/>
      <c r="J15" s="69"/>
      <c r="K15" s="69"/>
      <c r="L15" s="68"/>
      <c r="M15" s="68"/>
    </row>
    <row r="16" spans="2:13" x14ac:dyDescent="0.2">
      <c r="C16" t="s">
        <v>115</v>
      </c>
      <c r="L16" s="66"/>
      <c r="M16" s="66"/>
    </row>
    <row r="17" spans="2:13" x14ac:dyDescent="0.2">
      <c r="C17" t="s">
        <v>116</v>
      </c>
      <c r="L17" s="66"/>
      <c r="M17" s="66"/>
    </row>
    <row r="18" spans="2:13" x14ac:dyDescent="0.2">
      <c r="C18" t="s">
        <v>117</v>
      </c>
      <c r="L18" s="66"/>
      <c r="M18" s="66"/>
    </row>
    <row r="19" spans="2:13" x14ac:dyDescent="0.2">
      <c r="L19" s="68"/>
      <c r="M19" s="68"/>
    </row>
    <row r="20" spans="2:13" x14ac:dyDescent="0.2">
      <c r="B20" s="68" t="s">
        <v>118</v>
      </c>
      <c r="C20" s="69" t="s">
        <v>119</v>
      </c>
      <c r="D20" s="69"/>
      <c r="E20" s="69"/>
      <c r="F20" s="69"/>
      <c r="L20" s="68"/>
      <c r="M20" s="68"/>
    </row>
    <row r="21" spans="2:13" x14ac:dyDescent="0.2">
      <c r="C21" t="s">
        <v>120</v>
      </c>
      <c r="L21" s="66"/>
      <c r="M21" s="66"/>
    </row>
    <row r="22" spans="2:13" x14ac:dyDescent="0.2">
      <c r="C22" t="s">
        <v>122</v>
      </c>
      <c r="L22" s="66"/>
      <c r="M22" s="66"/>
    </row>
    <row r="23" spans="2:13" x14ac:dyDescent="0.2">
      <c r="C23" t="s">
        <v>121</v>
      </c>
      <c r="L23" s="66"/>
      <c r="M23" s="66"/>
    </row>
    <row r="24" spans="2:13" x14ac:dyDescent="0.2">
      <c r="L24" s="68"/>
      <c r="M24" s="68"/>
    </row>
    <row r="25" spans="2:13" x14ac:dyDescent="0.2">
      <c r="B25" s="68" t="s">
        <v>123</v>
      </c>
      <c r="C25" s="69" t="s">
        <v>124</v>
      </c>
      <c r="D25" s="69"/>
      <c r="E25" s="69"/>
      <c r="L25" s="68"/>
      <c r="M25" s="68"/>
    </row>
    <row r="26" spans="2:13" x14ac:dyDescent="0.2">
      <c r="C26" t="s">
        <v>125</v>
      </c>
      <c r="L26" s="66"/>
      <c r="M26" s="66"/>
    </row>
    <row r="27" spans="2:13" x14ac:dyDescent="0.2">
      <c r="C27" t="s">
        <v>126</v>
      </c>
      <c r="L27" s="66"/>
      <c r="M27" s="66"/>
    </row>
    <row r="28" spans="2:13" x14ac:dyDescent="0.2">
      <c r="C28" t="s">
        <v>127</v>
      </c>
      <c r="L28" s="66"/>
      <c r="M28" s="66"/>
    </row>
    <row r="29" spans="2:13" x14ac:dyDescent="0.2">
      <c r="L29" s="68"/>
      <c r="M29" s="68"/>
    </row>
    <row r="30" spans="2:13" x14ac:dyDescent="0.2">
      <c r="B30" s="68" t="s">
        <v>128</v>
      </c>
      <c r="C30" s="69" t="s">
        <v>129</v>
      </c>
      <c r="D30" s="69"/>
      <c r="E30" s="69"/>
      <c r="L30" s="68"/>
      <c r="M30" s="68"/>
    </row>
    <row r="31" spans="2:13" x14ac:dyDescent="0.2">
      <c r="C31" t="s">
        <v>130</v>
      </c>
      <c r="L31" s="66"/>
      <c r="M31" s="66"/>
    </row>
    <row r="32" spans="2:13" x14ac:dyDescent="0.2">
      <c r="C32" t="s">
        <v>131</v>
      </c>
      <c r="L32" s="66"/>
      <c r="M32" s="66"/>
    </row>
    <row r="33" spans="2:13" x14ac:dyDescent="0.2">
      <c r="C33" t="s">
        <v>132</v>
      </c>
      <c r="L33" s="66"/>
      <c r="M33" s="66"/>
    </row>
    <row r="34" spans="2:13" x14ac:dyDescent="0.2">
      <c r="L34" s="68"/>
      <c r="M34" s="68"/>
    </row>
    <row r="35" spans="2:13" x14ac:dyDescent="0.2">
      <c r="B35" s="68" t="s">
        <v>133</v>
      </c>
      <c r="C35" s="69" t="s">
        <v>134</v>
      </c>
      <c r="D35" s="69"/>
      <c r="E35" s="69"/>
      <c r="F35" s="69"/>
      <c r="G35" s="69"/>
      <c r="L35" s="68"/>
      <c r="M35" s="68"/>
    </row>
    <row r="36" spans="2:13" x14ac:dyDescent="0.2">
      <c r="C36" t="s">
        <v>135</v>
      </c>
      <c r="L36" s="66"/>
      <c r="M36" s="66"/>
    </row>
    <row r="37" spans="2:13" x14ac:dyDescent="0.2">
      <c r="C37" t="s">
        <v>136</v>
      </c>
      <c r="L37" s="66"/>
      <c r="M37" s="66"/>
    </row>
    <row r="38" spans="2:13" x14ac:dyDescent="0.2">
      <c r="C38" t="s">
        <v>137</v>
      </c>
      <c r="L38" s="66"/>
      <c r="M38" s="66"/>
    </row>
    <row r="39" spans="2:13" x14ac:dyDescent="0.2">
      <c r="L39" s="68"/>
      <c r="M39" s="68"/>
    </row>
    <row r="40" spans="2:13" x14ac:dyDescent="0.2">
      <c r="B40" s="68" t="s">
        <v>138</v>
      </c>
      <c r="C40" s="69" t="s">
        <v>139</v>
      </c>
      <c r="D40" s="69"/>
      <c r="L40" s="68"/>
      <c r="M40" s="68"/>
    </row>
    <row r="41" spans="2:13" x14ac:dyDescent="0.2">
      <c r="C41" t="s">
        <v>140</v>
      </c>
      <c r="L41" s="66"/>
      <c r="M41" s="66"/>
    </row>
    <row r="42" spans="2:13" x14ac:dyDescent="0.2">
      <c r="C42" t="s">
        <v>141</v>
      </c>
      <c r="L42" s="66"/>
      <c r="M42" s="66"/>
    </row>
    <row r="43" spans="2:13" x14ac:dyDescent="0.2">
      <c r="C43" t="s">
        <v>142</v>
      </c>
      <c r="L43" s="66"/>
      <c r="M43" s="66"/>
    </row>
    <row r="44" spans="2:13" x14ac:dyDescent="0.2">
      <c r="L44" s="68"/>
      <c r="M44" s="68"/>
    </row>
    <row r="45" spans="2:13" x14ac:dyDescent="0.2">
      <c r="B45" s="68" t="s">
        <v>143</v>
      </c>
      <c r="C45" s="69" t="s">
        <v>144</v>
      </c>
      <c r="D45" s="69"/>
      <c r="E45" s="69"/>
      <c r="L45" s="68"/>
      <c r="M45" s="68"/>
    </row>
    <row r="46" spans="2:13" x14ac:dyDescent="0.2">
      <c r="C46" t="s">
        <v>145</v>
      </c>
      <c r="L46" s="66"/>
      <c r="M46" s="66"/>
    </row>
    <row r="47" spans="2:13" x14ac:dyDescent="0.2">
      <c r="C47" t="s">
        <v>146</v>
      </c>
      <c r="L47" s="66"/>
      <c r="M47" s="66"/>
    </row>
    <row r="48" spans="2:13" x14ac:dyDescent="0.2">
      <c r="C48" t="s">
        <v>147</v>
      </c>
      <c r="L48" s="66"/>
      <c r="M48" s="66"/>
    </row>
    <row r="49" spans="2:13" x14ac:dyDescent="0.2">
      <c r="L49" s="68"/>
      <c r="M49" s="68"/>
    </row>
    <row r="50" spans="2:13" x14ac:dyDescent="0.2">
      <c r="B50" s="68" t="s">
        <v>148</v>
      </c>
      <c r="C50" s="69" t="s">
        <v>149</v>
      </c>
      <c r="D50" s="69"/>
      <c r="E50" s="69"/>
      <c r="F50" s="69"/>
      <c r="G50" s="69"/>
      <c r="H50" s="69"/>
      <c r="L50" s="68"/>
      <c r="M50" s="68"/>
    </row>
    <row r="51" spans="2:13" x14ac:dyDescent="0.2">
      <c r="C51" t="s">
        <v>150</v>
      </c>
      <c r="L51" s="66"/>
      <c r="M51" s="66"/>
    </row>
    <row r="52" spans="2:13" x14ac:dyDescent="0.2">
      <c r="C52" t="s">
        <v>151</v>
      </c>
      <c r="L52" s="66"/>
      <c r="M52" s="66"/>
    </row>
    <row r="53" spans="2:13" x14ac:dyDescent="0.2">
      <c r="C53" t="s">
        <v>152</v>
      </c>
      <c r="L53" s="66"/>
      <c r="M53" s="66"/>
    </row>
    <row r="54" spans="2:13" x14ac:dyDescent="0.2">
      <c r="L54" s="68"/>
      <c r="M54" s="68"/>
    </row>
    <row r="55" spans="2:13" x14ac:dyDescent="0.2">
      <c r="B55" s="68" t="s">
        <v>153</v>
      </c>
      <c r="C55" s="69" t="s">
        <v>154</v>
      </c>
      <c r="D55" s="69"/>
      <c r="E55" s="69"/>
      <c r="F55" s="69"/>
      <c r="G55" s="69"/>
      <c r="L55" s="68"/>
      <c r="M55" s="68"/>
    </row>
    <row r="56" spans="2:13" x14ac:dyDescent="0.2">
      <c r="B56" s="68"/>
      <c r="C56" t="s">
        <v>155</v>
      </c>
      <c r="L56" s="66"/>
      <c r="M56" s="66"/>
    </row>
    <row r="57" spans="2:13" x14ac:dyDescent="0.2">
      <c r="B57" s="68"/>
      <c r="C57" t="s">
        <v>156</v>
      </c>
      <c r="L57" s="66"/>
      <c r="M57" s="66"/>
    </row>
    <row r="58" spans="2:13" x14ac:dyDescent="0.2">
      <c r="B58" s="68"/>
      <c r="C58" t="s">
        <v>157</v>
      </c>
      <c r="L58" s="66"/>
      <c r="M58" s="66"/>
    </row>
    <row r="59" spans="2:13" x14ac:dyDescent="0.2">
      <c r="B59" s="68"/>
      <c r="L59" s="68"/>
      <c r="M59" s="68"/>
    </row>
    <row r="60" spans="2:13" x14ac:dyDescent="0.2">
      <c r="B60" s="68" t="s">
        <v>158</v>
      </c>
      <c r="C60" s="69" t="s">
        <v>159</v>
      </c>
      <c r="D60" s="69"/>
      <c r="E60" s="69"/>
      <c r="F60" s="69"/>
      <c r="L60" s="68"/>
      <c r="M60" s="68"/>
    </row>
    <row r="61" spans="2:13" x14ac:dyDescent="0.2">
      <c r="B61" s="68"/>
      <c r="C61" t="s">
        <v>160</v>
      </c>
      <c r="L61" s="66"/>
      <c r="M61" s="66"/>
    </row>
    <row r="62" spans="2:13" x14ac:dyDescent="0.2">
      <c r="B62" s="68"/>
      <c r="C62" t="s">
        <v>161</v>
      </c>
      <c r="L62" s="66"/>
      <c r="M62" s="66"/>
    </row>
    <row r="63" spans="2:13" x14ac:dyDescent="0.2">
      <c r="B63" s="68"/>
      <c r="C63" t="s">
        <v>162</v>
      </c>
      <c r="L63" s="66"/>
      <c r="M63" s="66"/>
    </row>
    <row r="64" spans="2:13" x14ac:dyDescent="0.2">
      <c r="B64" s="68"/>
      <c r="L64" s="68"/>
      <c r="M64" s="68"/>
    </row>
    <row r="65" spans="2:13" x14ac:dyDescent="0.2">
      <c r="B65" s="68" t="s">
        <v>163</v>
      </c>
      <c r="C65" s="69" t="s">
        <v>164</v>
      </c>
      <c r="D65" s="69"/>
      <c r="E65" s="69"/>
      <c r="F65" s="69"/>
      <c r="G65" s="69"/>
      <c r="H65" s="69"/>
      <c r="I65" s="69"/>
      <c r="L65" s="68"/>
      <c r="M65" s="68"/>
    </row>
    <row r="66" spans="2:13" x14ac:dyDescent="0.2">
      <c r="B66" s="68"/>
      <c r="C66" t="s">
        <v>165</v>
      </c>
      <c r="L66" s="66"/>
      <c r="M66" s="66"/>
    </row>
    <row r="67" spans="2:13" x14ac:dyDescent="0.2">
      <c r="B67" s="68"/>
      <c r="C67" t="s">
        <v>166</v>
      </c>
      <c r="L67" s="66"/>
      <c r="M67" s="66"/>
    </row>
    <row r="68" spans="2:13" x14ac:dyDescent="0.2">
      <c r="B68" s="68"/>
      <c r="C68" t="s">
        <v>167</v>
      </c>
      <c r="L68" s="66"/>
      <c r="M68" s="66"/>
    </row>
    <row r="69" spans="2:13" x14ac:dyDescent="0.2">
      <c r="B69" s="68"/>
      <c r="L69" s="68"/>
      <c r="M69" s="68"/>
    </row>
    <row r="70" spans="2:13" x14ac:dyDescent="0.2">
      <c r="B70" s="68" t="s">
        <v>168</v>
      </c>
      <c r="C70" s="69" t="s">
        <v>169</v>
      </c>
      <c r="D70" s="69"/>
      <c r="E70" s="69"/>
      <c r="F70" s="69"/>
      <c r="G70" s="69"/>
      <c r="L70" s="68"/>
      <c r="M70" s="68"/>
    </row>
    <row r="71" spans="2:13" x14ac:dyDescent="0.2">
      <c r="B71" s="68"/>
      <c r="C71" t="s">
        <v>170</v>
      </c>
      <c r="L71" s="66"/>
      <c r="M71" s="66"/>
    </row>
    <row r="72" spans="2:13" x14ac:dyDescent="0.2">
      <c r="B72" s="68"/>
      <c r="C72" t="s">
        <v>171</v>
      </c>
      <c r="L72" s="66"/>
      <c r="M72" s="66"/>
    </row>
    <row r="73" spans="2:13" x14ac:dyDescent="0.2">
      <c r="B73" s="68"/>
      <c r="C73" t="s">
        <v>172</v>
      </c>
      <c r="L73" s="66"/>
      <c r="M73" s="66"/>
    </row>
    <row r="74" spans="2:13" x14ac:dyDescent="0.2">
      <c r="B74" s="68"/>
      <c r="L74" s="68"/>
      <c r="M74" s="68"/>
    </row>
    <row r="75" spans="2:13" x14ac:dyDescent="0.2">
      <c r="B75" s="68" t="s">
        <v>173</v>
      </c>
      <c r="C75" s="69" t="s">
        <v>174</v>
      </c>
      <c r="D75" s="69"/>
      <c r="E75" s="69"/>
      <c r="F75" s="69"/>
      <c r="G75" s="69"/>
      <c r="H75" s="69"/>
      <c r="I75" s="69"/>
      <c r="J75" s="69"/>
      <c r="L75" s="68"/>
      <c r="M75" s="68"/>
    </row>
    <row r="76" spans="2:13" x14ac:dyDescent="0.2">
      <c r="B76" s="68"/>
      <c r="C76" s="69" t="s">
        <v>175</v>
      </c>
      <c r="D76" s="69"/>
      <c r="E76" s="69"/>
      <c r="F76" s="69"/>
      <c r="G76" s="69"/>
      <c r="H76" s="69"/>
      <c r="I76" s="69"/>
      <c r="J76" s="69"/>
      <c r="L76" s="68"/>
      <c r="M76" s="68"/>
    </row>
    <row r="77" spans="2:13" x14ac:dyDescent="0.2">
      <c r="B77" s="68"/>
      <c r="C77" t="s">
        <v>176</v>
      </c>
      <c r="L77" s="66"/>
      <c r="M77" s="66"/>
    </row>
    <row r="78" spans="2:13" x14ac:dyDescent="0.2">
      <c r="B78" s="68"/>
      <c r="C78" t="s">
        <v>177</v>
      </c>
      <c r="L78" s="66"/>
      <c r="M78" s="66"/>
    </row>
    <row r="79" spans="2:13" x14ac:dyDescent="0.2">
      <c r="B79" s="68"/>
      <c r="C79" t="s">
        <v>178</v>
      </c>
      <c r="L79" s="66"/>
      <c r="M79" s="66"/>
    </row>
    <row r="80" spans="2:13" x14ac:dyDescent="0.2">
      <c r="B80" s="68"/>
      <c r="L80" s="68"/>
      <c r="M80" s="68"/>
    </row>
    <row r="81" spans="2:13" x14ac:dyDescent="0.2">
      <c r="B81" s="68" t="s">
        <v>179</v>
      </c>
      <c r="C81" s="69" t="s">
        <v>180</v>
      </c>
      <c r="L81" s="68"/>
      <c r="M81" s="68"/>
    </row>
    <row r="82" spans="2:13" x14ac:dyDescent="0.2">
      <c r="B82" s="68"/>
      <c r="C82" t="s">
        <v>181</v>
      </c>
      <c r="L82" s="66"/>
      <c r="M82" s="66"/>
    </row>
    <row r="83" spans="2:13" x14ac:dyDescent="0.2">
      <c r="B83" s="68"/>
      <c r="C83" t="s">
        <v>182</v>
      </c>
      <c r="L83" s="66"/>
      <c r="M83" s="66"/>
    </row>
    <row r="84" spans="2:13" x14ac:dyDescent="0.2">
      <c r="B84" s="68"/>
      <c r="C84" t="s">
        <v>183</v>
      </c>
      <c r="L84" s="66"/>
      <c r="M84" s="66"/>
    </row>
    <row r="85" spans="2:13" x14ac:dyDescent="0.2">
      <c r="B85" s="68"/>
      <c r="L85" s="68"/>
      <c r="M85" s="68"/>
    </row>
    <row r="86" spans="2:13" x14ac:dyDescent="0.2">
      <c r="B86" s="68" t="s">
        <v>184</v>
      </c>
      <c r="C86" s="69" t="s">
        <v>185</v>
      </c>
      <c r="L86" s="68"/>
      <c r="M86" s="68"/>
    </row>
    <row r="87" spans="2:13" x14ac:dyDescent="0.2">
      <c r="B87" s="68"/>
      <c r="C87" t="s">
        <v>186</v>
      </c>
      <c r="L87" s="66"/>
      <c r="M87" s="66"/>
    </row>
    <row r="88" spans="2:13" x14ac:dyDescent="0.2">
      <c r="B88" s="68"/>
      <c r="C88" t="s">
        <v>187</v>
      </c>
      <c r="L88" s="66"/>
      <c r="M88" s="66"/>
    </row>
    <row r="89" spans="2:13" x14ac:dyDescent="0.2">
      <c r="B89" s="68"/>
      <c r="C89" t="s">
        <v>109</v>
      </c>
      <c r="L89" s="66"/>
      <c r="M89" s="66"/>
    </row>
    <row r="90" spans="2:13" x14ac:dyDescent="0.2">
      <c r="B90" s="68"/>
      <c r="L90" s="68"/>
      <c r="M90" s="68"/>
    </row>
    <row r="91" spans="2:13" x14ac:dyDescent="0.2">
      <c r="B91" s="68" t="s">
        <v>188</v>
      </c>
      <c r="C91" s="69" t="s">
        <v>189</v>
      </c>
      <c r="L91" s="68"/>
      <c r="M91" s="68"/>
    </row>
    <row r="92" spans="2:13" x14ac:dyDescent="0.2">
      <c r="B92" s="68"/>
      <c r="C92" t="s">
        <v>190</v>
      </c>
      <c r="L92" s="66"/>
      <c r="M92" s="66"/>
    </row>
    <row r="93" spans="2:13" x14ac:dyDescent="0.2">
      <c r="B93" s="68"/>
      <c r="C93" t="s">
        <v>191</v>
      </c>
      <c r="L93" s="66"/>
      <c r="M93" s="66"/>
    </row>
    <row r="94" spans="2:13" x14ac:dyDescent="0.2">
      <c r="B94" s="68"/>
      <c r="C94" t="s">
        <v>192</v>
      </c>
      <c r="L94" s="66"/>
      <c r="M94" s="66"/>
    </row>
    <row r="95" spans="2:13" x14ac:dyDescent="0.2">
      <c r="B95" s="68"/>
      <c r="L95" s="68"/>
      <c r="M95" s="68"/>
    </row>
    <row r="96" spans="2:13" x14ac:dyDescent="0.2">
      <c r="B96" s="68" t="s">
        <v>193</v>
      </c>
      <c r="C96" s="69" t="s">
        <v>194</v>
      </c>
      <c r="L96" s="68"/>
      <c r="M96" s="68"/>
    </row>
    <row r="97" spans="2:13" x14ac:dyDescent="0.2">
      <c r="B97" s="68"/>
      <c r="C97" t="s">
        <v>195</v>
      </c>
      <c r="L97" s="66"/>
      <c r="M97" s="66"/>
    </row>
    <row r="98" spans="2:13" x14ac:dyDescent="0.2">
      <c r="B98" s="68"/>
      <c r="C98" t="s">
        <v>196</v>
      </c>
      <c r="L98" s="66"/>
      <c r="M98" s="66"/>
    </row>
    <row r="99" spans="2:13" x14ac:dyDescent="0.2">
      <c r="B99" s="68"/>
      <c r="C99" t="s">
        <v>197</v>
      </c>
      <c r="L99" s="66"/>
      <c r="M99" s="66"/>
    </row>
    <row r="100" spans="2:13" x14ac:dyDescent="0.2">
      <c r="B100" s="68"/>
      <c r="L100" s="68"/>
      <c r="M100" s="68"/>
    </row>
    <row r="101" spans="2:13" x14ac:dyDescent="0.2">
      <c r="B101" s="68" t="s">
        <v>198</v>
      </c>
      <c r="C101" s="69" t="s">
        <v>199</v>
      </c>
      <c r="L101" s="68"/>
      <c r="M101" s="68"/>
    </row>
    <row r="102" spans="2:13" x14ac:dyDescent="0.2">
      <c r="B102" s="68"/>
      <c r="C102" t="s">
        <v>126</v>
      </c>
      <c r="L102" s="66"/>
      <c r="M102" s="66"/>
    </row>
    <row r="103" spans="2:13" x14ac:dyDescent="0.2">
      <c r="B103" s="68"/>
      <c r="C103" t="s">
        <v>200</v>
      </c>
      <c r="L103" s="66"/>
      <c r="M103" s="66"/>
    </row>
    <row r="104" spans="2:13" x14ac:dyDescent="0.2">
      <c r="B104" s="68"/>
      <c r="C104" t="s">
        <v>201</v>
      </c>
      <c r="L104" s="66"/>
      <c r="M104" s="66"/>
    </row>
    <row r="105" spans="2:13" x14ac:dyDescent="0.2">
      <c r="B105" s="68"/>
      <c r="L105" s="68"/>
      <c r="M105" s="68"/>
    </row>
    <row r="106" spans="2:13" x14ac:dyDescent="0.2">
      <c r="B106" s="68" t="s">
        <v>202</v>
      </c>
      <c r="C106" s="69" t="s">
        <v>203</v>
      </c>
      <c r="L106" s="68"/>
      <c r="M106" s="68"/>
    </row>
    <row r="107" spans="2:13" x14ac:dyDescent="0.2">
      <c r="B107" s="68"/>
      <c r="C107" t="s">
        <v>204</v>
      </c>
      <c r="L107" s="66"/>
      <c r="M107" s="66"/>
    </row>
    <row r="108" spans="2:13" x14ac:dyDescent="0.2">
      <c r="B108" s="68"/>
      <c r="C108" t="s">
        <v>205</v>
      </c>
      <c r="L108" s="66"/>
      <c r="M108" s="66"/>
    </row>
    <row r="109" spans="2:13" x14ac:dyDescent="0.2">
      <c r="B109" s="68"/>
      <c r="C109" t="s">
        <v>206</v>
      </c>
      <c r="L109" s="66"/>
      <c r="M109" s="66"/>
    </row>
    <row r="110" spans="2:13" x14ac:dyDescent="0.2">
      <c r="B110" s="68"/>
      <c r="L110" s="68"/>
      <c r="M110" s="68"/>
    </row>
    <row r="111" spans="2:13" x14ac:dyDescent="0.2">
      <c r="B111" s="68" t="s">
        <v>207</v>
      </c>
      <c r="C111" s="69" t="s">
        <v>208</v>
      </c>
      <c r="L111" s="68"/>
      <c r="M111" s="68"/>
    </row>
    <row r="112" spans="2:13" x14ac:dyDescent="0.2">
      <c r="B112" s="68"/>
      <c r="C112" t="s">
        <v>209</v>
      </c>
      <c r="L112" s="66"/>
      <c r="M112" s="66"/>
    </row>
    <row r="113" spans="2:13" x14ac:dyDescent="0.2">
      <c r="B113" s="68"/>
      <c r="C113" t="s">
        <v>210</v>
      </c>
      <c r="L113" s="66"/>
      <c r="M113" s="66"/>
    </row>
    <row r="114" spans="2:13" x14ac:dyDescent="0.2">
      <c r="B114" s="68"/>
      <c r="C114" t="s">
        <v>211</v>
      </c>
      <c r="L114" s="66"/>
      <c r="M114" s="66"/>
    </row>
    <row r="115" spans="2:13" x14ac:dyDescent="0.2">
      <c r="B115" s="68"/>
      <c r="L115" s="68"/>
      <c r="M115" s="68"/>
    </row>
    <row r="116" spans="2:13" x14ac:dyDescent="0.2">
      <c r="B116" s="68" t="s">
        <v>212</v>
      </c>
      <c r="C116" s="69" t="s">
        <v>213</v>
      </c>
      <c r="L116" s="68"/>
      <c r="M116" s="68"/>
    </row>
    <row r="117" spans="2:13" x14ac:dyDescent="0.2">
      <c r="B117" s="68"/>
      <c r="C117" t="s">
        <v>214</v>
      </c>
      <c r="L117" s="66"/>
      <c r="M117" s="66"/>
    </row>
    <row r="118" spans="2:13" x14ac:dyDescent="0.2">
      <c r="B118" s="68"/>
      <c r="C118" t="s">
        <v>215</v>
      </c>
      <c r="L118" s="66"/>
      <c r="M118" s="66"/>
    </row>
    <row r="119" spans="2:13" x14ac:dyDescent="0.2">
      <c r="B119" s="68"/>
      <c r="C119" t="s">
        <v>216</v>
      </c>
      <c r="L119" s="66"/>
      <c r="M119" s="66"/>
    </row>
    <row r="120" spans="2:13" ht="15" x14ac:dyDescent="0.25">
      <c r="B120" s="68"/>
      <c r="K120" s="3" t="s">
        <v>220</v>
      </c>
      <c r="L120" s="66">
        <f>SUM(L11:L119)</f>
        <v>0</v>
      </c>
      <c r="M120" s="66">
        <f>SUM(M11:M119)</f>
        <v>0</v>
      </c>
    </row>
    <row r="121" spans="2:13" ht="15.75" thickBot="1" x14ac:dyDescent="0.3">
      <c r="B121" s="68"/>
      <c r="C121" s="75" t="s">
        <v>224</v>
      </c>
      <c r="K121" s="70"/>
      <c r="L121" s="65"/>
      <c r="M121" s="65"/>
    </row>
    <row r="122" spans="2:13" ht="15" x14ac:dyDescent="0.25">
      <c r="B122" s="68"/>
      <c r="C122" s="144" t="s">
        <v>221</v>
      </c>
      <c r="D122" s="83" t="s">
        <v>222</v>
      </c>
      <c r="E122" s="71"/>
      <c r="F122" s="71"/>
      <c r="G122" s="71"/>
      <c r="H122" s="71"/>
      <c r="I122" s="71"/>
      <c r="J122" s="71"/>
      <c r="K122" s="71"/>
      <c r="L122" s="71"/>
      <c r="M122" s="72"/>
    </row>
    <row r="123" spans="2:13" ht="15.75" thickBot="1" x14ac:dyDescent="0.3">
      <c r="B123" s="68"/>
      <c r="C123" s="145"/>
      <c r="D123" s="84" t="s">
        <v>223</v>
      </c>
      <c r="E123" s="73"/>
      <c r="F123" s="73"/>
      <c r="G123" s="73"/>
      <c r="H123" s="73"/>
      <c r="I123" s="73"/>
      <c r="J123" s="73"/>
      <c r="K123" s="73"/>
      <c r="L123" s="73"/>
      <c r="M123" s="74"/>
    </row>
    <row r="124" spans="2:13" ht="15" thickBot="1" x14ac:dyDescent="0.25">
      <c r="B124" s="68"/>
    </row>
    <row r="125" spans="2:13" ht="15" x14ac:dyDescent="0.25">
      <c r="B125" s="68"/>
      <c r="C125" s="146" t="s">
        <v>225</v>
      </c>
      <c r="D125" s="85" t="s">
        <v>228</v>
      </c>
      <c r="E125" s="76"/>
      <c r="F125" s="76"/>
      <c r="G125" s="76"/>
      <c r="H125" s="76"/>
      <c r="I125" s="76"/>
      <c r="J125" s="76"/>
      <c r="K125" s="76"/>
      <c r="L125" s="76"/>
      <c r="M125" s="77"/>
    </row>
    <row r="126" spans="2:13" ht="15.75" thickBot="1" x14ac:dyDescent="0.3">
      <c r="B126" s="68"/>
      <c r="C126" s="147"/>
      <c r="D126" s="86" t="s">
        <v>229</v>
      </c>
      <c r="E126" s="78"/>
      <c r="F126" s="78"/>
      <c r="G126" s="78"/>
      <c r="H126" s="78"/>
      <c r="I126" s="78"/>
      <c r="J126" s="78"/>
      <c r="K126" s="78"/>
      <c r="L126" s="78"/>
      <c r="M126" s="79"/>
    </row>
    <row r="127" spans="2:13" ht="15" thickBot="1" x14ac:dyDescent="0.25">
      <c r="B127" s="68"/>
    </row>
    <row r="128" spans="2:13" ht="15.75" thickBot="1" x14ac:dyDescent="0.3">
      <c r="B128" s="68"/>
      <c r="C128" s="80" t="s">
        <v>226</v>
      </c>
      <c r="D128" s="87" t="s">
        <v>227</v>
      </c>
      <c r="E128" s="81"/>
      <c r="F128" s="81"/>
      <c r="G128" s="81"/>
      <c r="H128" s="81"/>
      <c r="I128" s="81"/>
      <c r="J128" s="81"/>
      <c r="K128" s="81"/>
      <c r="L128" s="81"/>
      <c r="M128" s="82"/>
    </row>
    <row r="129" spans="2:2" x14ac:dyDescent="0.2">
      <c r="B129" s="68"/>
    </row>
    <row r="130" spans="2:2" x14ac:dyDescent="0.2">
      <c r="B130" s="68"/>
    </row>
    <row r="131" spans="2:2" x14ac:dyDescent="0.2">
      <c r="B131" s="68"/>
    </row>
    <row r="132" spans="2:2" x14ac:dyDescent="0.2">
      <c r="B132" s="68"/>
    </row>
    <row r="133" spans="2:2" x14ac:dyDescent="0.2">
      <c r="B133" s="68"/>
    </row>
    <row r="134" spans="2:2" x14ac:dyDescent="0.2">
      <c r="B134" s="68"/>
    </row>
    <row r="135" spans="2:2" x14ac:dyDescent="0.2">
      <c r="B135" s="68"/>
    </row>
    <row r="136" spans="2:2" x14ac:dyDescent="0.2">
      <c r="B136" s="68"/>
    </row>
    <row r="137" spans="2:2" x14ac:dyDescent="0.2">
      <c r="B137" s="68"/>
    </row>
    <row r="138" spans="2:2" x14ac:dyDescent="0.2">
      <c r="B138" s="68"/>
    </row>
    <row r="139" spans="2:2" x14ac:dyDescent="0.2">
      <c r="B139" s="68"/>
    </row>
    <row r="140" spans="2:2" x14ac:dyDescent="0.2">
      <c r="B140" s="68"/>
    </row>
    <row r="141" spans="2:2" x14ac:dyDescent="0.2">
      <c r="B141" s="68"/>
    </row>
    <row r="142" spans="2:2" x14ac:dyDescent="0.2">
      <c r="B142" s="68"/>
    </row>
  </sheetData>
  <mergeCells count="2">
    <mergeCell ref="C122:C123"/>
    <mergeCell ref="C125:C12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5</vt:i4>
      </vt:variant>
    </vt:vector>
  </HeadingPairs>
  <TitlesOfParts>
    <vt:vector size="5" baseType="lpstr">
      <vt:lpstr>בית חודשי</vt:lpstr>
      <vt:lpstr>בית שנתי</vt:lpstr>
      <vt:lpstr>חובות</vt:lpstr>
      <vt:lpstr>עסק</vt:lpstr>
      <vt:lpstr>שאלון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2012-03-06T20:19:09Z</dcterms:created>
  <dcterms:modified xsi:type="dcterms:W3CDTF">2015-06-14T07:07:40Z</dcterms:modified>
</cp:coreProperties>
</file>