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<sst xmlns="http://schemas.openxmlformats.org/spreadsheetml/2006/main" count="14" uniqueCount="14">
  <si>
    <t>הנתונים באדיבות rהון השקעות</t>
  </si>
  <si>
    <t>שנה</t>
  </si>
  <si>
    <t>שינוי במדד pr</t>
  </si>
  <si>
    <t>שינוי עם דיבידנדים</t>
  </si>
  <si>
    <t>דיבידנדים</t>
  </si>
  <si>
    <t>רווח למנפיק ללא דיבידנדים</t>
  </si>
  <si>
    <t>רוח מנפיק כולל דיבידנדים ללא דמי ניהול</t>
  </si>
  <si>
    <t>דמי ניהול</t>
  </si>
  <si>
    <t>הפסד למנפיק</t>
  </si>
  <si>
    <t>סה"כ למנפיק</t>
  </si>
  <si>
    <t>תשואה סופית לבעל היחידות כולל דמי ניהול</t>
  </si>
  <si>
    <t xml:space="preserve">דולר אחד שהושקע בקרן </t>
  </si>
  <si>
    <t>דולר בקרן צוברת</t>
  </si>
  <si>
    <t>תשואת דולר אחד מדד pr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</si>
</sst>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$]#,##0.00"/>
  </numFmts>
  <fonts count="6">
    <font>
      <sz val="11.0"/>
      <color theme="1"/>
      <name val="Arial"/>
      <scheme val="minor"/>
    </font>
    <font>
      <b/>
      <sz val="11.0"/>
      <color rgb="FFFFFFFF"/>
      <name val="Calibri"/>
    </font>
    <font>
      <b/>
      <sz val="11.0"/>
      <color rgb="FF000000"/>
      <name val="Calibri"/>
    </font>
    <font>
      <color theme="1"/>
      <name val="Arial"/>
      <scheme val="minor"/>
    </font>
    <font>
      <b/>
      <sz val="11.0"/>
      <color rgb="FFFF9900"/>
      <name val="Calibri"/>
    </font>
    <font>
      <sz val="11.0"/>
      <color rgb="FFFFFFFF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FCE5CD"/>
        <bgColor rgb="FFFCE5CD"/>
      </patternFill>
    </fill>
  </fills>
  <borders count="7">
    <border/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2A9B1"/>
      </left>
      <right style="thin">
        <color rgb="FFA2A9B1"/>
      </right>
      <top style="thin">
        <color rgb="FFA2A9B1"/>
      </top>
      <bottom style="thin">
        <color rgb="FFA2A9B1"/>
      </bottom>
    </border>
    <border>
      <left style="thin">
        <color rgb="FFA2A9B1"/>
      </left>
      <right style="thin">
        <color rgb="FFA2A9B1"/>
      </right>
      <top/>
      <bottom style="thin">
        <color rgb="FFA2A9B1"/>
      </bottom>
    </border>
    <border>
      <left style="thin">
        <color rgb="FFA2A9B1"/>
      </left>
      <right style="thin">
        <color rgb="FFA2A9B1"/>
      </right>
      <top style="thin">
        <color rgb="FFA2A9B1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2" fontId="2" numFmtId="0" xfId="0" applyAlignment="1" applyFont="1">
      <alignment horizontal="center" readingOrder="0" shrinkToFit="0" vertical="center" wrapText="1"/>
    </xf>
    <xf borderId="0" fillId="2" fontId="1" numFmtId="10" xfId="0" applyAlignment="1" applyFont="1" applyNumberFormat="1">
      <alignment horizontal="center" readingOrder="0" shrinkToFit="0" vertical="center" wrapText="1"/>
    </xf>
    <xf borderId="0" fillId="0" fontId="3" numFmtId="164" xfId="0" applyFont="1" applyNumberFormat="1"/>
    <xf borderId="0" fillId="2" fontId="1" numFmtId="164" xfId="0" applyAlignment="1" applyFont="1" applyNumberFormat="1">
      <alignment horizontal="center" readingOrder="0" shrinkToFit="0" vertical="center" wrapText="1"/>
    </xf>
    <xf borderId="1" fillId="3" fontId="1" numFmtId="0" xfId="0" applyAlignment="1" applyBorder="1" applyFill="1" applyFont="1">
      <alignment horizontal="center" readingOrder="0" vertical="center"/>
    </xf>
    <xf borderId="1" fillId="3" fontId="1" numFmtId="0" xfId="0" applyAlignment="1" applyBorder="1" applyFont="1">
      <alignment horizontal="center" readingOrder="0" shrinkToFit="0" vertical="center" wrapText="1"/>
    </xf>
    <xf borderId="1" fillId="3" fontId="1" numFmtId="164" xfId="0" applyAlignment="1" applyBorder="1" applyFont="1" applyNumberFormat="1">
      <alignment horizontal="center" readingOrder="0" shrinkToFit="0" vertical="center" wrapText="1"/>
    </xf>
    <xf borderId="2" fillId="3" fontId="1" numFmtId="0" xfId="0" applyAlignment="1" applyBorder="1" applyFont="1">
      <alignment horizontal="center"/>
    </xf>
    <xf borderId="3" fillId="4" fontId="4" numFmtId="10" xfId="0" applyAlignment="1" applyBorder="1" applyFill="1" applyFont="1" applyNumberFormat="1">
      <alignment horizontal="center"/>
    </xf>
    <xf borderId="4" fillId="4" fontId="4" numFmtId="10" xfId="0" applyAlignment="1" applyBorder="1" applyFont="1" applyNumberFormat="1">
      <alignment horizontal="center"/>
    </xf>
    <xf borderId="4" fillId="4" fontId="4" numFmtId="10" xfId="0" applyAlignment="1" applyBorder="1" applyFont="1" applyNumberFormat="1">
      <alignment horizontal="center" readingOrder="0"/>
    </xf>
    <xf borderId="3" fillId="4" fontId="4" numFmtId="164" xfId="0" applyAlignment="1" applyBorder="1" applyFont="1" applyNumberFormat="1">
      <alignment horizontal="center"/>
    </xf>
    <xf borderId="4" fillId="4" fontId="4" numFmtId="164" xfId="0" applyAlignment="1" applyBorder="1" applyFont="1" applyNumberFormat="1">
      <alignment horizontal="center"/>
    </xf>
    <xf borderId="0" fillId="0" fontId="3" numFmtId="10" xfId="0" applyFont="1" applyNumberFormat="1"/>
    <xf borderId="5" fillId="4" fontId="4" numFmtId="10" xfId="0" applyAlignment="1" applyBorder="1" applyFont="1" applyNumberFormat="1">
      <alignment horizontal="center"/>
    </xf>
    <xf borderId="5" fillId="4" fontId="4" numFmtId="10" xfId="0" applyAlignment="1" applyBorder="1" applyFont="1" applyNumberFormat="1">
      <alignment horizontal="center" vertical="center"/>
    </xf>
    <xf borderId="6" fillId="3" fontId="1" numFmtId="0" xfId="0" applyAlignment="1" applyBorder="1" applyFont="1">
      <alignment horizontal="center" readingOrder="0" shrinkToFit="0" vertical="center" wrapText="1"/>
    </xf>
    <xf borderId="3" fillId="4" fontId="4" numFmtId="10" xfId="0" applyAlignment="1" applyBorder="1" applyFont="1" applyNumberFormat="1">
      <alignment horizontal="center" vertical="center"/>
    </xf>
    <xf borderId="6" fillId="3" fontId="5" numFmtId="10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8.63"/>
    <col customWidth="1" min="2" max="2" width="11.0"/>
    <col customWidth="1" min="3" max="3" width="8.5"/>
    <col customWidth="1" min="4" max="4" width="8.63"/>
    <col customWidth="1" min="5" max="6" width="15.0"/>
    <col customWidth="1" min="7" max="7" width="8.63"/>
    <col customWidth="1" min="8" max="8" width="10.63"/>
    <col customWidth="1" min="9" max="10" width="8.88"/>
    <col customWidth="1" min="11" max="13" width="8.63"/>
    <col customWidth="1" min="15" max="27" width="8.63"/>
    <col customWidth="1" min="28" max="28" width="11.13"/>
  </cols>
  <sheetData>
    <row r="1" ht="63.0" customHeight="1">
      <c r="A1" s="1"/>
      <c r="B1" s="2"/>
      <c r="C1" s="2"/>
      <c r="D1" s="3"/>
      <c r="E1" s="4" t="s">
        <v>0</v>
      </c>
      <c r="F1" s="4"/>
      <c r="H1" s="3"/>
      <c r="I1" s="5"/>
      <c r="J1" s="5"/>
      <c r="K1" s="3"/>
      <c r="L1" s="6"/>
      <c r="M1" s="7"/>
    </row>
    <row r="2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10" t="s">
        <v>12</v>
      </c>
      <c r="M2" s="10" t="s">
        <v>13</v>
      </c>
    </row>
    <row r="3" ht="14.25" customHeight="1">
      <c r="A3" s="11">
        <v>1970.0</v>
      </c>
      <c r="B3" s="12">
        <v>0.001</v>
      </c>
      <c r="C3" s="12">
        <v>0.0401</v>
      </c>
      <c r="D3" s="13">
        <f t="shared" ref="D3:D56" si="1">C3-B3</f>
        <v>0.0391</v>
      </c>
      <c r="E3" s="12">
        <f t="shared" ref="E3:E56" si="2">if(B3&gt;15%,B3-15%,0)</f>
        <v>0</v>
      </c>
      <c r="F3" s="12">
        <f t="shared" ref="F3:F56" si="3">E3+D3</f>
        <v>0.0391</v>
      </c>
      <c r="G3" s="14">
        <v>0.0128</v>
      </c>
      <c r="H3" s="12">
        <f t="shared" ref="H3:H56" si="4">if(B3&lt;-15%,-15%,if(B3&lt;0,B3,0))</f>
        <v>0</v>
      </c>
      <c r="I3" s="12">
        <f t="shared" ref="I3:I56" si="5">H3+F3+G3</f>
        <v>0.0519</v>
      </c>
      <c r="J3" s="12">
        <f t="shared" ref="J3:J56" si="6">B3-E3-H3-G3</f>
        <v>-0.0118</v>
      </c>
      <c r="K3" s="15">
        <f>1+(1*J3)</f>
        <v>0.9882</v>
      </c>
      <c r="L3" s="16">
        <f>1+(1*C3)</f>
        <v>1.0401</v>
      </c>
      <c r="M3" s="15">
        <f>1+B3</f>
        <v>1.001</v>
      </c>
    </row>
    <row r="4" ht="14.25" customHeight="1">
      <c r="A4" s="11">
        <v>1971.0</v>
      </c>
      <c r="B4" s="12">
        <v>0.1079</v>
      </c>
      <c r="C4" s="12">
        <v>0.1431</v>
      </c>
      <c r="D4" s="13">
        <f t="shared" si="1"/>
        <v>0.0352</v>
      </c>
      <c r="E4" s="12">
        <f t="shared" si="2"/>
        <v>0</v>
      </c>
      <c r="F4" s="12">
        <f t="shared" si="3"/>
        <v>0.0352</v>
      </c>
      <c r="G4" s="14">
        <v>0.0128</v>
      </c>
      <c r="H4" s="12">
        <f t="shared" si="4"/>
        <v>0</v>
      </c>
      <c r="I4" s="12">
        <f t="shared" si="5"/>
        <v>0.048</v>
      </c>
      <c r="J4" s="12">
        <f t="shared" si="6"/>
        <v>0.0951</v>
      </c>
      <c r="K4" s="15">
        <f t="shared" ref="K4:K56" si="7">K3+(K3*J4)</f>
        <v>1.08217782</v>
      </c>
      <c r="L4" s="16">
        <f t="shared" ref="L4:L56" si="8">L3+(L3*C4)</f>
        <v>1.18893831</v>
      </c>
      <c r="M4" s="15">
        <f t="shared" ref="M4:M56" si="9">M3+(M3*B4)</f>
        <v>1.1090079</v>
      </c>
    </row>
    <row r="5" ht="14.25" customHeight="1">
      <c r="A5" s="11">
        <v>1972.0</v>
      </c>
      <c r="B5" s="12">
        <v>0.1563</v>
      </c>
      <c r="C5" s="12">
        <v>0.1898</v>
      </c>
      <c r="D5" s="13">
        <f t="shared" si="1"/>
        <v>0.0335</v>
      </c>
      <c r="E5" s="12">
        <f t="shared" si="2"/>
        <v>0.0063</v>
      </c>
      <c r="F5" s="12">
        <f t="shared" si="3"/>
        <v>0.0398</v>
      </c>
      <c r="G5" s="14">
        <v>0.0128</v>
      </c>
      <c r="H5" s="12">
        <f t="shared" si="4"/>
        <v>0</v>
      </c>
      <c r="I5" s="12">
        <f t="shared" si="5"/>
        <v>0.0526</v>
      </c>
      <c r="J5" s="12">
        <f t="shared" si="6"/>
        <v>0.1372</v>
      </c>
      <c r="K5" s="15">
        <f t="shared" si="7"/>
        <v>1.230652617</v>
      </c>
      <c r="L5" s="16">
        <f t="shared" si="8"/>
        <v>1.414598801</v>
      </c>
      <c r="M5" s="15">
        <f t="shared" si="9"/>
        <v>1.282345835</v>
      </c>
    </row>
    <row r="6" ht="14.25" customHeight="1">
      <c r="A6" s="11">
        <v>1973.0</v>
      </c>
      <c r="B6" s="12">
        <v>-0.1737</v>
      </c>
      <c r="C6" s="12">
        <v>-0.1466</v>
      </c>
      <c r="D6" s="13">
        <f t="shared" si="1"/>
        <v>0.0271</v>
      </c>
      <c r="E6" s="12">
        <f t="shared" si="2"/>
        <v>0</v>
      </c>
      <c r="F6" s="12">
        <f t="shared" si="3"/>
        <v>0.0271</v>
      </c>
      <c r="G6" s="14">
        <v>0.0128</v>
      </c>
      <c r="H6" s="12">
        <f t="shared" si="4"/>
        <v>-0.15</v>
      </c>
      <c r="I6" s="12">
        <f t="shared" si="5"/>
        <v>-0.1101</v>
      </c>
      <c r="J6" s="12">
        <f t="shared" si="6"/>
        <v>-0.0365</v>
      </c>
      <c r="K6" s="15">
        <f t="shared" si="7"/>
        <v>1.185733796</v>
      </c>
      <c r="L6" s="16">
        <f t="shared" si="8"/>
        <v>1.207218617</v>
      </c>
      <c r="M6" s="15">
        <f t="shared" si="9"/>
        <v>1.059602363</v>
      </c>
    </row>
    <row r="7" ht="14.25" customHeight="1">
      <c r="A7" s="11">
        <v>1974.0</v>
      </c>
      <c r="B7" s="12">
        <v>-0.2972</v>
      </c>
      <c r="C7" s="12">
        <v>-0.2647</v>
      </c>
      <c r="D7" s="13">
        <f t="shared" si="1"/>
        <v>0.0325</v>
      </c>
      <c r="E7" s="12">
        <f t="shared" si="2"/>
        <v>0</v>
      </c>
      <c r="F7" s="12">
        <f t="shared" si="3"/>
        <v>0.0325</v>
      </c>
      <c r="G7" s="14">
        <v>0.0128</v>
      </c>
      <c r="H7" s="12">
        <f t="shared" si="4"/>
        <v>-0.15</v>
      </c>
      <c r="I7" s="12">
        <f t="shared" si="5"/>
        <v>-0.1047</v>
      </c>
      <c r="J7" s="12">
        <f t="shared" si="6"/>
        <v>-0.16</v>
      </c>
      <c r="K7" s="15">
        <f t="shared" si="7"/>
        <v>0.996016389</v>
      </c>
      <c r="L7" s="16">
        <f t="shared" si="8"/>
        <v>0.8876678491</v>
      </c>
      <c r="M7" s="15">
        <f t="shared" si="9"/>
        <v>0.7446885409</v>
      </c>
    </row>
    <row r="8" ht="14.25" customHeight="1">
      <c r="A8" s="11">
        <v>1975.0</v>
      </c>
      <c r="B8" s="12">
        <v>0.3155</v>
      </c>
      <c r="C8" s="12">
        <v>0.372</v>
      </c>
      <c r="D8" s="13">
        <f t="shared" si="1"/>
        <v>0.0565</v>
      </c>
      <c r="E8" s="12">
        <f t="shared" si="2"/>
        <v>0.1655</v>
      </c>
      <c r="F8" s="12">
        <f t="shared" si="3"/>
        <v>0.222</v>
      </c>
      <c r="G8" s="14">
        <v>0.0128</v>
      </c>
      <c r="H8" s="12">
        <f t="shared" si="4"/>
        <v>0</v>
      </c>
      <c r="I8" s="12">
        <f t="shared" si="5"/>
        <v>0.2348</v>
      </c>
      <c r="J8" s="12">
        <f t="shared" si="6"/>
        <v>0.1372</v>
      </c>
      <c r="K8" s="15">
        <f t="shared" si="7"/>
        <v>1.132669838</v>
      </c>
      <c r="L8" s="16">
        <f t="shared" si="8"/>
        <v>1.217880289</v>
      </c>
      <c r="M8" s="15">
        <f t="shared" si="9"/>
        <v>0.9796377756</v>
      </c>
    </row>
    <row r="9" ht="14.25" customHeight="1">
      <c r="A9" s="11">
        <v>1976.0</v>
      </c>
      <c r="B9" s="12">
        <v>0.1915</v>
      </c>
      <c r="C9" s="12">
        <v>0.2384</v>
      </c>
      <c r="D9" s="13">
        <f t="shared" si="1"/>
        <v>0.0469</v>
      </c>
      <c r="E9" s="12">
        <f t="shared" si="2"/>
        <v>0.0415</v>
      </c>
      <c r="F9" s="12">
        <f t="shared" si="3"/>
        <v>0.0884</v>
      </c>
      <c r="G9" s="14">
        <v>0.0128</v>
      </c>
      <c r="H9" s="12">
        <f t="shared" si="4"/>
        <v>0</v>
      </c>
      <c r="I9" s="12">
        <f t="shared" si="5"/>
        <v>0.1012</v>
      </c>
      <c r="J9" s="12">
        <f t="shared" si="6"/>
        <v>0.1372</v>
      </c>
      <c r="K9" s="15">
        <f t="shared" si="7"/>
        <v>1.288072139</v>
      </c>
      <c r="L9" s="16">
        <f t="shared" si="8"/>
        <v>1.50822295</v>
      </c>
      <c r="M9" s="15">
        <f t="shared" si="9"/>
        <v>1.16723841</v>
      </c>
    </row>
    <row r="10" ht="14.25" customHeight="1">
      <c r="A10" s="11">
        <v>1977.0</v>
      </c>
      <c r="B10" s="12">
        <v>-0.115</v>
      </c>
      <c r="C10" s="12">
        <v>-0.0718</v>
      </c>
      <c r="D10" s="13">
        <f t="shared" si="1"/>
        <v>0.0432</v>
      </c>
      <c r="E10" s="12">
        <f t="shared" si="2"/>
        <v>0</v>
      </c>
      <c r="F10" s="12">
        <f t="shared" si="3"/>
        <v>0.0432</v>
      </c>
      <c r="G10" s="14">
        <v>0.0128</v>
      </c>
      <c r="H10" s="12">
        <f t="shared" si="4"/>
        <v>-0.115</v>
      </c>
      <c r="I10" s="12">
        <f t="shared" si="5"/>
        <v>-0.059</v>
      </c>
      <c r="J10" s="12">
        <f t="shared" si="6"/>
        <v>-0.0128</v>
      </c>
      <c r="K10" s="15">
        <f t="shared" si="7"/>
        <v>1.271584816</v>
      </c>
      <c r="L10" s="16">
        <f t="shared" si="8"/>
        <v>1.399932542</v>
      </c>
      <c r="M10" s="15">
        <f t="shared" si="9"/>
        <v>1.033005992</v>
      </c>
    </row>
    <row r="11" ht="14.25" customHeight="1">
      <c r="A11" s="11">
        <v>1978.0</v>
      </c>
      <c r="B11" s="12">
        <v>0.0106</v>
      </c>
      <c r="C11" s="12">
        <v>0.0656</v>
      </c>
      <c r="D11" s="13">
        <f t="shared" si="1"/>
        <v>0.055</v>
      </c>
      <c r="E11" s="12">
        <f t="shared" si="2"/>
        <v>0</v>
      </c>
      <c r="F11" s="12">
        <f t="shared" si="3"/>
        <v>0.055</v>
      </c>
      <c r="G11" s="14">
        <v>0.0128</v>
      </c>
      <c r="H11" s="12">
        <f t="shared" si="4"/>
        <v>0</v>
      </c>
      <c r="I11" s="12">
        <f t="shared" si="5"/>
        <v>0.0678</v>
      </c>
      <c r="J11" s="12">
        <f t="shared" si="6"/>
        <v>-0.0022</v>
      </c>
      <c r="K11" s="15">
        <f t="shared" si="7"/>
        <v>1.268787329</v>
      </c>
      <c r="L11" s="16">
        <f t="shared" si="8"/>
        <v>1.491768117</v>
      </c>
      <c r="M11" s="15">
        <f t="shared" si="9"/>
        <v>1.043955856</v>
      </c>
    </row>
    <row r="12" ht="14.25" customHeight="1">
      <c r="A12" s="11">
        <v>1979.0</v>
      </c>
      <c r="B12" s="12">
        <v>0.1231</v>
      </c>
      <c r="C12" s="12">
        <v>0.1844</v>
      </c>
      <c r="D12" s="13">
        <f t="shared" si="1"/>
        <v>0.0613</v>
      </c>
      <c r="E12" s="12">
        <f t="shared" si="2"/>
        <v>0</v>
      </c>
      <c r="F12" s="12">
        <f t="shared" si="3"/>
        <v>0.0613</v>
      </c>
      <c r="G12" s="14">
        <v>0.0128</v>
      </c>
      <c r="H12" s="12">
        <f t="shared" si="4"/>
        <v>0</v>
      </c>
      <c r="I12" s="12">
        <f t="shared" si="5"/>
        <v>0.0741</v>
      </c>
      <c r="J12" s="12">
        <f t="shared" si="6"/>
        <v>0.1103</v>
      </c>
      <c r="K12" s="15">
        <f t="shared" si="7"/>
        <v>1.408734572</v>
      </c>
      <c r="L12" s="16">
        <f t="shared" si="8"/>
        <v>1.766850157</v>
      </c>
      <c r="M12" s="15">
        <f t="shared" si="9"/>
        <v>1.172466822</v>
      </c>
    </row>
    <row r="13" ht="14.25" customHeight="1">
      <c r="A13" s="11">
        <v>1980.0</v>
      </c>
      <c r="B13" s="12">
        <v>0.2577</v>
      </c>
      <c r="C13" s="12">
        <v>0.325</v>
      </c>
      <c r="D13" s="13">
        <f t="shared" si="1"/>
        <v>0.0673</v>
      </c>
      <c r="E13" s="12">
        <f t="shared" si="2"/>
        <v>0.1077</v>
      </c>
      <c r="F13" s="12">
        <f t="shared" si="3"/>
        <v>0.175</v>
      </c>
      <c r="G13" s="14">
        <v>0.0128</v>
      </c>
      <c r="H13" s="12">
        <f t="shared" si="4"/>
        <v>0</v>
      </c>
      <c r="I13" s="12">
        <f t="shared" si="5"/>
        <v>0.1878</v>
      </c>
      <c r="J13" s="12">
        <f t="shared" si="6"/>
        <v>0.1372</v>
      </c>
      <c r="K13" s="15">
        <f t="shared" si="7"/>
        <v>1.602012955</v>
      </c>
      <c r="L13" s="16">
        <f t="shared" si="8"/>
        <v>2.341076459</v>
      </c>
      <c r="M13" s="15">
        <f t="shared" si="9"/>
        <v>1.474611522</v>
      </c>
    </row>
    <row r="14" ht="14.25" customHeight="1">
      <c r="A14" s="11">
        <v>1981.0</v>
      </c>
      <c r="B14" s="12">
        <v>-0.0973</v>
      </c>
      <c r="C14" s="12">
        <v>-0.0492</v>
      </c>
      <c r="D14" s="13">
        <f t="shared" si="1"/>
        <v>0.0481</v>
      </c>
      <c r="E14" s="12">
        <f t="shared" si="2"/>
        <v>0</v>
      </c>
      <c r="F14" s="12">
        <f t="shared" si="3"/>
        <v>0.0481</v>
      </c>
      <c r="G14" s="14">
        <v>0.0128</v>
      </c>
      <c r="H14" s="12">
        <f t="shared" si="4"/>
        <v>-0.0973</v>
      </c>
      <c r="I14" s="12">
        <f t="shared" si="5"/>
        <v>-0.0364</v>
      </c>
      <c r="J14" s="12">
        <f t="shared" si="6"/>
        <v>-0.0128</v>
      </c>
      <c r="K14" s="15">
        <f t="shared" si="7"/>
        <v>1.581507189</v>
      </c>
      <c r="L14" s="16">
        <f t="shared" si="8"/>
        <v>2.225895497</v>
      </c>
      <c r="M14" s="15">
        <f t="shared" si="9"/>
        <v>1.331131821</v>
      </c>
    </row>
    <row r="15" ht="14.25" customHeight="1">
      <c r="A15" s="11">
        <v>1982.0</v>
      </c>
      <c r="B15" s="12">
        <v>0.1476</v>
      </c>
      <c r="C15" s="12">
        <v>0.2155</v>
      </c>
      <c r="D15" s="13">
        <f t="shared" si="1"/>
        <v>0.0679</v>
      </c>
      <c r="E15" s="12">
        <f t="shared" si="2"/>
        <v>0</v>
      </c>
      <c r="F15" s="12">
        <f t="shared" si="3"/>
        <v>0.0679</v>
      </c>
      <c r="G15" s="14">
        <v>0.0128</v>
      </c>
      <c r="H15" s="12">
        <f t="shared" si="4"/>
        <v>0</v>
      </c>
      <c r="I15" s="12">
        <f t="shared" si="5"/>
        <v>0.0807</v>
      </c>
      <c r="J15" s="12">
        <f t="shared" si="6"/>
        <v>0.1348</v>
      </c>
      <c r="K15" s="15">
        <f t="shared" si="7"/>
        <v>1.794694358</v>
      </c>
      <c r="L15" s="16">
        <f t="shared" si="8"/>
        <v>2.705575976</v>
      </c>
      <c r="M15" s="15">
        <f t="shared" si="9"/>
        <v>1.527606878</v>
      </c>
    </row>
    <row r="16" ht="14.25" customHeight="1">
      <c r="A16" s="11">
        <v>1983.0</v>
      </c>
      <c r="B16" s="12">
        <v>0.1727</v>
      </c>
      <c r="C16" s="12">
        <v>0.2256</v>
      </c>
      <c r="D16" s="13">
        <f t="shared" si="1"/>
        <v>0.0529</v>
      </c>
      <c r="E16" s="12">
        <f t="shared" si="2"/>
        <v>0.0227</v>
      </c>
      <c r="F16" s="12">
        <f t="shared" si="3"/>
        <v>0.0756</v>
      </c>
      <c r="G16" s="14">
        <v>0.0128</v>
      </c>
      <c r="H16" s="12">
        <f t="shared" si="4"/>
        <v>0</v>
      </c>
      <c r="I16" s="12">
        <f t="shared" si="5"/>
        <v>0.0884</v>
      </c>
      <c r="J16" s="12">
        <f t="shared" si="6"/>
        <v>0.1372</v>
      </c>
      <c r="K16" s="15">
        <f t="shared" si="7"/>
        <v>2.040926424</v>
      </c>
      <c r="L16" s="16">
        <f t="shared" si="8"/>
        <v>3.315953917</v>
      </c>
      <c r="M16" s="15">
        <f t="shared" si="9"/>
        <v>1.791424585</v>
      </c>
      <c r="O16" s="17"/>
    </row>
    <row r="17" ht="14.25" customHeight="1">
      <c r="A17" s="11">
        <v>1984.0</v>
      </c>
      <c r="B17" s="12">
        <v>0.014</v>
      </c>
      <c r="C17" s="12">
        <v>0.0627</v>
      </c>
      <c r="D17" s="13">
        <f t="shared" si="1"/>
        <v>0.0487</v>
      </c>
      <c r="E17" s="12">
        <f t="shared" si="2"/>
        <v>0</v>
      </c>
      <c r="F17" s="12">
        <f t="shared" si="3"/>
        <v>0.0487</v>
      </c>
      <c r="G17" s="14">
        <v>0.0128</v>
      </c>
      <c r="H17" s="12">
        <f t="shared" si="4"/>
        <v>0</v>
      </c>
      <c r="I17" s="12">
        <f t="shared" si="5"/>
        <v>0.0615</v>
      </c>
      <c r="J17" s="12">
        <f t="shared" si="6"/>
        <v>0.0012</v>
      </c>
      <c r="K17" s="15">
        <f t="shared" si="7"/>
        <v>2.043375536</v>
      </c>
      <c r="L17" s="16">
        <f t="shared" si="8"/>
        <v>3.523864227</v>
      </c>
      <c r="M17" s="15">
        <f t="shared" si="9"/>
        <v>1.816504529</v>
      </c>
    </row>
    <row r="18" ht="14.25" customHeight="1">
      <c r="A18" s="11">
        <v>1985.0</v>
      </c>
      <c r="B18" s="12">
        <v>0.2633</v>
      </c>
      <c r="C18" s="12">
        <v>0.3173</v>
      </c>
      <c r="D18" s="13">
        <f t="shared" si="1"/>
        <v>0.054</v>
      </c>
      <c r="E18" s="12">
        <f t="shared" si="2"/>
        <v>0.1133</v>
      </c>
      <c r="F18" s="12">
        <f t="shared" si="3"/>
        <v>0.1673</v>
      </c>
      <c r="G18" s="14">
        <v>0.0128</v>
      </c>
      <c r="H18" s="12">
        <f t="shared" si="4"/>
        <v>0</v>
      </c>
      <c r="I18" s="12">
        <f t="shared" si="5"/>
        <v>0.1801</v>
      </c>
      <c r="J18" s="12">
        <f t="shared" si="6"/>
        <v>0.1372</v>
      </c>
      <c r="K18" s="15">
        <f t="shared" si="7"/>
        <v>2.323726659</v>
      </c>
      <c r="L18" s="16">
        <f t="shared" si="8"/>
        <v>4.641986347</v>
      </c>
      <c r="M18" s="15">
        <f t="shared" si="9"/>
        <v>2.294790172</v>
      </c>
    </row>
    <row r="19" ht="14.25" customHeight="1">
      <c r="A19" s="11">
        <v>1986.0</v>
      </c>
      <c r="B19" s="12">
        <v>0.1462</v>
      </c>
      <c r="C19" s="12">
        <v>0.1867</v>
      </c>
      <c r="D19" s="13">
        <f t="shared" si="1"/>
        <v>0.0405</v>
      </c>
      <c r="E19" s="12">
        <f t="shared" si="2"/>
        <v>0</v>
      </c>
      <c r="F19" s="12">
        <f t="shared" si="3"/>
        <v>0.0405</v>
      </c>
      <c r="G19" s="14">
        <v>0.0128</v>
      </c>
      <c r="H19" s="12">
        <f t="shared" si="4"/>
        <v>0</v>
      </c>
      <c r="I19" s="12">
        <f t="shared" si="5"/>
        <v>0.0533</v>
      </c>
      <c r="J19" s="12">
        <f t="shared" si="6"/>
        <v>0.1334</v>
      </c>
      <c r="K19" s="15">
        <f t="shared" si="7"/>
        <v>2.633711796</v>
      </c>
      <c r="L19" s="16">
        <f t="shared" si="8"/>
        <v>5.508645198</v>
      </c>
      <c r="M19" s="15">
        <f t="shared" si="9"/>
        <v>2.630288495</v>
      </c>
    </row>
    <row r="20" ht="14.25" customHeight="1">
      <c r="A20" s="11">
        <v>1987.0</v>
      </c>
      <c r="B20" s="12">
        <v>0.0203</v>
      </c>
      <c r="C20" s="12">
        <v>0.0525</v>
      </c>
      <c r="D20" s="13">
        <f t="shared" si="1"/>
        <v>0.0322</v>
      </c>
      <c r="E20" s="12">
        <f t="shared" si="2"/>
        <v>0</v>
      </c>
      <c r="F20" s="12">
        <f t="shared" si="3"/>
        <v>0.0322</v>
      </c>
      <c r="G20" s="14">
        <v>0.0128</v>
      </c>
      <c r="H20" s="12">
        <f t="shared" si="4"/>
        <v>0</v>
      </c>
      <c r="I20" s="12">
        <f t="shared" si="5"/>
        <v>0.045</v>
      </c>
      <c r="J20" s="12">
        <f t="shared" si="6"/>
        <v>0.0075</v>
      </c>
      <c r="K20" s="15">
        <f t="shared" si="7"/>
        <v>2.653464634</v>
      </c>
      <c r="L20" s="16">
        <f t="shared" si="8"/>
        <v>5.79784907</v>
      </c>
      <c r="M20" s="15">
        <f t="shared" si="9"/>
        <v>2.683683352</v>
      </c>
    </row>
    <row r="21" ht="14.25" customHeight="1">
      <c r="A21" s="11">
        <v>1988.0</v>
      </c>
      <c r="B21" s="12">
        <v>0.124</v>
      </c>
      <c r="C21" s="12">
        <v>0.1661</v>
      </c>
      <c r="D21" s="13">
        <f t="shared" si="1"/>
        <v>0.0421</v>
      </c>
      <c r="E21" s="12">
        <f t="shared" si="2"/>
        <v>0</v>
      </c>
      <c r="F21" s="12">
        <f t="shared" si="3"/>
        <v>0.0421</v>
      </c>
      <c r="G21" s="14">
        <v>0.0128</v>
      </c>
      <c r="H21" s="12">
        <f t="shared" si="4"/>
        <v>0</v>
      </c>
      <c r="I21" s="12">
        <f t="shared" si="5"/>
        <v>0.0549</v>
      </c>
      <c r="J21" s="12">
        <f t="shared" si="6"/>
        <v>0.1112</v>
      </c>
      <c r="K21" s="15">
        <f t="shared" si="7"/>
        <v>2.948529901</v>
      </c>
      <c r="L21" s="16">
        <f t="shared" si="8"/>
        <v>6.760871801</v>
      </c>
      <c r="M21" s="15">
        <f t="shared" si="9"/>
        <v>3.016460087</v>
      </c>
    </row>
    <row r="22" ht="14.25" customHeight="1">
      <c r="A22" s="11">
        <v>1989.0</v>
      </c>
      <c r="B22" s="12">
        <v>0.2725</v>
      </c>
      <c r="C22" s="12">
        <v>0.3169</v>
      </c>
      <c r="D22" s="13">
        <f t="shared" si="1"/>
        <v>0.0444</v>
      </c>
      <c r="E22" s="12">
        <f t="shared" si="2"/>
        <v>0.1225</v>
      </c>
      <c r="F22" s="12">
        <f t="shared" si="3"/>
        <v>0.1669</v>
      </c>
      <c r="G22" s="14">
        <v>0.0128</v>
      </c>
      <c r="H22" s="12">
        <f t="shared" si="4"/>
        <v>0</v>
      </c>
      <c r="I22" s="12">
        <f t="shared" si="5"/>
        <v>0.1797</v>
      </c>
      <c r="J22" s="12">
        <f t="shared" si="6"/>
        <v>0.1372</v>
      </c>
      <c r="K22" s="15">
        <f t="shared" si="7"/>
        <v>3.353068204</v>
      </c>
      <c r="L22" s="16">
        <f t="shared" si="8"/>
        <v>8.903392075</v>
      </c>
      <c r="M22" s="15">
        <f t="shared" si="9"/>
        <v>3.838445461</v>
      </c>
    </row>
    <row r="23" ht="14.25" customHeight="1">
      <c r="A23" s="11">
        <v>1990.0</v>
      </c>
      <c r="B23" s="12">
        <v>-0.0656</v>
      </c>
      <c r="C23" s="12">
        <v>-0.031</v>
      </c>
      <c r="D23" s="13">
        <f t="shared" si="1"/>
        <v>0.0346</v>
      </c>
      <c r="E23" s="12">
        <f t="shared" si="2"/>
        <v>0</v>
      </c>
      <c r="F23" s="12">
        <f t="shared" si="3"/>
        <v>0.0346</v>
      </c>
      <c r="G23" s="14">
        <v>0.0128</v>
      </c>
      <c r="H23" s="12">
        <f t="shared" si="4"/>
        <v>-0.0656</v>
      </c>
      <c r="I23" s="12">
        <f t="shared" si="5"/>
        <v>-0.0182</v>
      </c>
      <c r="J23" s="12">
        <f t="shared" si="6"/>
        <v>-0.0128</v>
      </c>
      <c r="K23" s="15">
        <f t="shared" si="7"/>
        <v>3.310148931</v>
      </c>
      <c r="L23" s="16">
        <f t="shared" si="8"/>
        <v>8.627386921</v>
      </c>
      <c r="M23" s="15">
        <f t="shared" si="9"/>
        <v>3.586643439</v>
      </c>
    </row>
    <row r="24" ht="14.25" customHeight="1">
      <c r="A24" s="11">
        <v>1991.0</v>
      </c>
      <c r="B24" s="12">
        <v>0.2631</v>
      </c>
      <c r="C24" s="12">
        <v>0.3047</v>
      </c>
      <c r="D24" s="13">
        <f t="shared" si="1"/>
        <v>0.0416</v>
      </c>
      <c r="E24" s="12">
        <f t="shared" si="2"/>
        <v>0.1131</v>
      </c>
      <c r="F24" s="12">
        <f t="shared" si="3"/>
        <v>0.1547</v>
      </c>
      <c r="G24" s="14">
        <v>0.0128</v>
      </c>
      <c r="H24" s="12">
        <f t="shared" si="4"/>
        <v>0</v>
      </c>
      <c r="I24" s="12">
        <f t="shared" si="5"/>
        <v>0.1675</v>
      </c>
      <c r="J24" s="12">
        <f t="shared" si="6"/>
        <v>0.1372</v>
      </c>
      <c r="K24" s="15">
        <f t="shared" si="7"/>
        <v>3.764301364</v>
      </c>
      <c r="L24" s="16">
        <f t="shared" si="8"/>
        <v>11.25615172</v>
      </c>
      <c r="M24" s="15">
        <f t="shared" si="9"/>
        <v>4.530289328</v>
      </c>
    </row>
    <row r="25" ht="14.25" customHeight="1">
      <c r="A25" s="11">
        <v>1992.0</v>
      </c>
      <c r="B25" s="12">
        <v>0.0446</v>
      </c>
      <c r="C25" s="12">
        <v>0.0762</v>
      </c>
      <c r="D25" s="13">
        <f t="shared" si="1"/>
        <v>0.0316</v>
      </c>
      <c r="E25" s="12">
        <f t="shared" si="2"/>
        <v>0</v>
      </c>
      <c r="F25" s="12">
        <f t="shared" si="3"/>
        <v>0.0316</v>
      </c>
      <c r="G25" s="14">
        <v>0.0128</v>
      </c>
      <c r="H25" s="12">
        <f t="shared" si="4"/>
        <v>0</v>
      </c>
      <c r="I25" s="12">
        <f t="shared" si="5"/>
        <v>0.0444</v>
      </c>
      <c r="J25" s="12">
        <f t="shared" si="6"/>
        <v>0.0318</v>
      </c>
      <c r="K25" s="15">
        <f t="shared" si="7"/>
        <v>3.884006148</v>
      </c>
      <c r="L25" s="16">
        <f t="shared" si="8"/>
        <v>12.11387048</v>
      </c>
      <c r="M25" s="15">
        <f t="shared" si="9"/>
        <v>4.732340232</v>
      </c>
    </row>
    <row r="26" ht="14.25" customHeight="1">
      <c r="A26" s="11">
        <v>1993.0</v>
      </c>
      <c r="B26" s="12">
        <v>0.0706</v>
      </c>
      <c r="C26" s="12">
        <v>0.1008</v>
      </c>
      <c r="D26" s="13">
        <f t="shared" si="1"/>
        <v>0.0302</v>
      </c>
      <c r="E26" s="12">
        <f t="shared" si="2"/>
        <v>0</v>
      </c>
      <c r="F26" s="12">
        <f t="shared" si="3"/>
        <v>0.0302</v>
      </c>
      <c r="G26" s="14">
        <v>0.0128</v>
      </c>
      <c r="H26" s="12">
        <f t="shared" si="4"/>
        <v>0</v>
      </c>
      <c r="I26" s="12">
        <f t="shared" si="5"/>
        <v>0.043</v>
      </c>
      <c r="J26" s="12">
        <f t="shared" si="6"/>
        <v>0.0578</v>
      </c>
      <c r="K26" s="15">
        <f t="shared" si="7"/>
        <v>4.108501703</v>
      </c>
      <c r="L26" s="16">
        <f t="shared" si="8"/>
        <v>13.33494862</v>
      </c>
      <c r="M26" s="15">
        <f t="shared" si="9"/>
        <v>5.066443452</v>
      </c>
    </row>
    <row r="27" ht="14.25" customHeight="1">
      <c r="A27" s="11">
        <v>1994.0</v>
      </c>
      <c r="B27" s="12">
        <v>-0.0154</v>
      </c>
      <c r="C27" s="12">
        <v>0.0132</v>
      </c>
      <c r="D27" s="13">
        <f t="shared" si="1"/>
        <v>0.0286</v>
      </c>
      <c r="E27" s="12">
        <f t="shared" si="2"/>
        <v>0</v>
      </c>
      <c r="F27" s="12">
        <f t="shared" si="3"/>
        <v>0.0286</v>
      </c>
      <c r="G27" s="14">
        <v>0.0128</v>
      </c>
      <c r="H27" s="12">
        <f t="shared" si="4"/>
        <v>-0.0154</v>
      </c>
      <c r="I27" s="12">
        <f t="shared" si="5"/>
        <v>0.026</v>
      </c>
      <c r="J27" s="12">
        <f t="shared" si="6"/>
        <v>-0.0128</v>
      </c>
      <c r="K27" s="15">
        <f t="shared" si="7"/>
        <v>4.055912881</v>
      </c>
      <c r="L27" s="16">
        <f t="shared" si="8"/>
        <v>13.51096994</v>
      </c>
      <c r="M27" s="15">
        <f t="shared" si="9"/>
        <v>4.988420223</v>
      </c>
    </row>
    <row r="28" ht="14.25" customHeight="1">
      <c r="A28" s="11">
        <v>1995.0</v>
      </c>
      <c r="B28" s="12">
        <v>0.3411</v>
      </c>
      <c r="C28" s="12">
        <v>0.3758</v>
      </c>
      <c r="D28" s="13">
        <f t="shared" si="1"/>
        <v>0.0347</v>
      </c>
      <c r="E28" s="12">
        <f t="shared" si="2"/>
        <v>0.1911</v>
      </c>
      <c r="F28" s="12">
        <f t="shared" si="3"/>
        <v>0.2258</v>
      </c>
      <c r="G28" s="14">
        <v>0.0128</v>
      </c>
      <c r="H28" s="12">
        <f t="shared" si="4"/>
        <v>0</v>
      </c>
      <c r="I28" s="12">
        <f t="shared" si="5"/>
        <v>0.2386</v>
      </c>
      <c r="J28" s="12">
        <f t="shared" si="6"/>
        <v>0.1372</v>
      </c>
      <c r="K28" s="15">
        <f t="shared" si="7"/>
        <v>4.612384129</v>
      </c>
      <c r="L28" s="16">
        <f t="shared" si="8"/>
        <v>18.58839245</v>
      </c>
      <c r="M28" s="15">
        <f t="shared" si="9"/>
        <v>6.689970361</v>
      </c>
    </row>
    <row r="29" ht="14.25" customHeight="1">
      <c r="A29" s="11">
        <v>1996.0</v>
      </c>
      <c r="B29" s="12">
        <v>0.2026</v>
      </c>
      <c r="C29" s="12">
        <v>0.2296</v>
      </c>
      <c r="D29" s="13">
        <f t="shared" si="1"/>
        <v>0.027</v>
      </c>
      <c r="E29" s="12">
        <f t="shared" si="2"/>
        <v>0.0526</v>
      </c>
      <c r="F29" s="12">
        <f t="shared" si="3"/>
        <v>0.0796</v>
      </c>
      <c r="G29" s="14">
        <v>0.0128</v>
      </c>
      <c r="H29" s="12">
        <f t="shared" si="4"/>
        <v>0</v>
      </c>
      <c r="I29" s="12">
        <f t="shared" si="5"/>
        <v>0.0924</v>
      </c>
      <c r="J29" s="12">
        <f t="shared" si="6"/>
        <v>0.1372</v>
      </c>
      <c r="K29" s="15">
        <f t="shared" si="7"/>
        <v>5.245203231</v>
      </c>
      <c r="L29" s="16">
        <f t="shared" si="8"/>
        <v>22.85628735</v>
      </c>
      <c r="M29" s="15">
        <f t="shared" si="9"/>
        <v>8.045358356</v>
      </c>
    </row>
    <row r="30" ht="14.25" customHeight="1">
      <c r="A30" s="11">
        <v>1997.0</v>
      </c>
      <c r="B30" s="12">
        <v>0.3101</v>
      </c>
      <c r="C30" s="12">
        <v>0.3336</v>
      </c>
      <c r="D30" s="13">
        <f t="shared" si="1"/>
        <v>0.0235</v>
      </c>
      <c r="E30" s="12">
        <f t="shared" si="2"/>
        <v>0.1601</v>
      </c>
      <c r="F30" s="12">
        <f t="shared" si="3"/>
        <v>0.1836</v>
      </c>
      <c r="G30" s="14">
        <v>0.0128</v>
      </c>
      <c r="H30" s="12">
        <f t="shared" si="4"/>
        <v>0</v>
      </c>
      <c r="I30" s="12">
        <f t="shared" si="5"/>
        <v>0.1964</v>
      </c>
      <c r="J30" s="12">
        <f t="shared" si="6"/>
        <v>0.1372</v>
      </c>
      <c r="K30" s="15">
        <f t="shared" si="7"/>
        <v>5.964845114</v>
      </c>
      <c r="L30" s="16">
        <f t="shared" si="8"/>
        <v>30.48114481</v>
      </c>
      <c r="M30" s="15">
        <f t="shared" si="9"/>
        <v>10.54022398</v>
      </c>
    </row>
    <row r="31" ht="14.25" customHeight="1">
      <c r="A31" s="11">
        <v>1998.0</v>
      </c>
      <c r="B31" s="12">
        <v>0.2667</v>
      </c>
      <c r="C31" s="12">
        <v>0.2858</v>
      </c>
      <c r="D31" s="13">
        <f t="shared" si="1"/>
        <v>0.0191</v>
      </c>
      <c r="E31" s="12">
        <f t="shared" si="2"/>
        <v>0.1167</v>
      </c>
      <c r="F31" s="12">
        <f t="shared" si="3"/>
        <v>0.1358</v>
      </c>
      <c r="G31" s="14">
        <v>0.0128</v>
      </c>
      <c r="H31" s="12">
        <f t="shared" si="4"/>
        <v>0</v>
      </c>
      <c r="I31" s="12">
        <f t="shared" si="5"/>
        <v>0.1486</v>
      </c>
      <c r="J31" s="12">
        <f t="shared" si="6"/>
        <v>0.1372</v>
      </c>
      <c r="K31" s="15">
        <f t="shared" si="7"/>
        <v>6.783221864</v>
      </c>
      <c r="L31" s="16">
        <f t="shared" si="8"/>
        <v>39.192656</v>
      </c>
      <c r="M31" s="15">
        <f t="shared" si="9"/>
        <v>13.35130172</v>
      </c>
    </row>
    <row r="32" ht="14.25" customHeight="1">
      <c r="A32" s="11">
        <v>1999.0</v>
      </c>
      <c r="B32" s="12">
        <v>0.1953</v>
      </c>
      <c r="C32" s="12">
        <v>0.2104</v>
      </c>
      <c r="D32" s="13">
        <f t="shared" si="1"/>
        <v>0.0151</v>
      </c>
      <c r="E32" s="12">
        <f t="shared" si="2"/>
        <v>0.0453</v>
      </c>
      <c r="F32" s="12">
        <f t="shared" si="3"/>
        <v>0.0604</v>
      </c>
      <c r="G32" s="14">
        <v>0.0128</v>
      </c>
      <c r="H32" s="12">
        <f t="shared" si="4"/>
        <v>0</v>
      </c>
      <c r="I32" s="12">
        <f t="shared" si="5"/>
        <v>0.0732</v>
      </c>
      <c r="J32" s="12">
        <f t="shared" si="6"/>
        <v>0.1372</v>
      </c>
      <c r="K32" s="15">
        <f t="shared" si="7"/>
        <v>7.713879904</v>
      </c>
      <c r="L32" s="16">
        <f t="shared" si="8"/>
        <v>47.43879082</v>
      </c>
      <c r="M32" s="15">
        <f t="shared" si="9"/>
        <v>15.95881094</v>
      </c>
    </row>
    <row r="33" ht="14.25" customHeight="1">
      <c r="A33" s="11">
        <v>2000.0</v>
      </c>
      <c r="B33" s="12">
        <v>-0.1014</v>
      </c>
      <c r="C33" s="12">
        <v>-0.091</v>
      </c>
      <c r="D33" s="13">
        <f t="shared" si="1"/>
        <v>0.0104</v>
      </c>
      <c r="E33" s="12">
        <f t="shared" si="2"/>
        <v>0</v>
      </c>
      <c r="F33" s="12">
        <f t="shared" si="3"/>
        <v>0.0104</v>
      </c>
      <c r="G33" s="14">
        <v>0.0128</v>
      </c>
      <c r="H33" s="12">
        <f t="shared" si="4"/>
        <v>-0.1014</v>
      </c>
      <c r="I33" s="12">
        <f t="shared" si="5"/>
        <v>-0.0782</v>
      </c>
      <c r="J33" s="12">
        <f t="shared" si="6"/>
        <v>-0.0128</v>
      </c>
      <c r="K33" s="15">
        <f t="shared" si="7"/>
        <v>7.615142241</v>
      </c>
      <c r="L33" s="16">
        <f t="shared" si="8"/>
        <v>43.12186086</v>
      </c>
      <c r="M33" s="15">
        <f t="shared" si="9"/>
        <v>14.34058751</v>
      </c>
    </row>
    <row r="34" ht="14.25" customHeight="1">
      <c r="A34" s="11">
        <v>2001.0</v>
      </c>
      <c r="B34" s="12">
        <v>-0.1304</v>
      </c>
      <c r="C34" s="12">
        <v>-0.1189</v>
      </c>
      <c r="D34" s="13">
        <f t="shared" si="1"/>
        <v>0.0115</v>
      </c>
      <c r="E34" s="12">
        <f t="shared" si="2"/>
        <v>0</v>
      </c>
      <c r="F34" s="12">
        <f t="shared" si="3"/>
        <v>0.0115</v>
      </c>
      <c r="G34" s="14">
        <v>0.0128</v>
      </c>
      <c r="H34" s="12">
        <f t="shared" si="4"/>
        <v>-0.1304</v>
      </c>
      <c r="I34" s="12">
        <f t="shared" si="5"/>
        <v>-0.1061</v>
      </c>
      <c r="J34" s="12">
        <f t="shared" si="6"/>
        <v>-0.0128</v>
      </c>
      <c r="K34" s="15">
        <f t="shared" si="7"/>
        <v>7.51766842</v>
      </c>
      <c r="L34" s="16">
        <f t="shared" si="8"/>
        <v>37.9946716</v>
      </c>
      <c r="M34" s="15">
        <f t="shared" si="9"/>
        <v>12.4705749</v>
      </c>
    </row>
    <row r="35" ht="14.25" customHeight="1">
      <c r="A35" s="11">
        <v>2002.0</v>
      </c>
      <c r="B35" s="12">
        <v>-0.2337</v>
      </c>
      <c r="C35" s="12">
        <v>-0.221</v>
      </c>
      <c r="D35" s="13">
        <f t="shared" si="1"/>
        <v>0.0127</v>
      </c>
      <c r="E35" s="12">
        <f t="shared" si="2"/>
        <v>0</v>
      </c>
      <c r="F35" s="12">
        <f t="shared" si="3"/>
        <v>0.0127</v>
      </c>
      <c r="G35" s="14">
        <v>0.0128</v>
      </c>
      <c r="H35" s="12">
        <f t="shared" si="4"/>
        <v>-0.15</v>
      </c>
      <c r="I35" s="12">
        <f t="shared" si="5"/>
        <v>-0.1245</v>
      </c>
      <c r="J35" s="12">
        <f t="shared" si="6"/>
        <v>-0.0965</v>
      </c>
      <c r="K35" s="15">
        <f t="shared" si="7"/>
        <v>6.792213418</v>
      </c>
      <c r="L35" s="16">
        <f t="shared" si="8"/>
        <v>29.59784918</v>
      </c>
      <c r="M35" s="15">
        <f t="shared" si="9"/>
        <v>9.556201548</v>
      </c>
    </row>
    <row r="36" ht="14.25" customHeight="1">
      <c r="A36" s="11">
        <v>2003.0</v>
      </c>
      <c r="B36" s="12">
        <v>0.2638</v>
      </c>
      <c r="C36" s="12">
        <v>0.2868</v>
      </c>
      <c r="D36" s="13">
        <f t="shared" si="1"/>
        <v>0.023</v>
      </c>
      <c r="E36" s="12">
        <f t="shared" si="2"/>
        <v>0.1138</v>
      </c>
      <c r="F36" s="12">
        <f t="shared" si="3"/>
        <v>0.1368</v>
      </c>
      <c r="G36" s="14">
        <v>0.0128</v>
      </c>
      <c r="H36" s="12">
        <f t="shared" si="4"/>
        <v>0</v>
      </c>
      <c r="I36" s="12">
        <f t="shared" si="5"/>
        <v>0.1496</v>
      </c>
      <c r="J36" s="12">
        <f t="shared" si="6"/>
        <v>0.1372</v>
      </c>
      <c r="K36" s="15">
        <f t="shared" si="7"/>
        <v>7.724105099</v>
      </c>
      <c r="L36" s="16">
        <f t="shared" si="8"/>
        <v>38.08651232</v>
      </c>
      <c r="M36" s="15">
        <f t="shared" si="9"/>
        <v>12.07712752</v>
      </c>
    </row>
    <row r="37" ht="14.25" customHeight="1">
      <c r="A37" s="11">
        <v>2004.0</v>
      </c>
      <c r="B37" s="12">
        <v>0.0899</v>
      </c>
      <c r="C37" s="12">
        <v>0.1088</v>
      </c>
      <c r="D37" s="13">
        <f t="shared" si="1"/>
        <v>0.0189</v>
      </c>
      <c r="E37" s="12">
        <f t="shared" si="2"/>
        <v>0</v>
      </c>
      <c r="F37" s="12">
        <f t="shared" si="3"/>
        <v>0.0189</v>
      </c>
      <c r="G37" s="14">
        <v>0.0128</v>
      </c>
      <c r="H37" s="12">
        <f t="shared" si="4"/>
        <v>0</v>
      </c>
      <c r="I37" s="12">
        <f t="shared" si="5"/>
        <v>0.0317</v>
      </c>
      <c r="J37" s="12">
        <f t="shared" si="6"/>
        <v>0.0771</v>
      </c>
      <c r="K37" s="15">
        <f t="shared" si="7"/>
        <v>8.319633602</v>
      </c>
      <c r="L37" s="16">
        <f t="shared" si="8"/>
        <v>42.23032486</v>
      </c>
      <c r="M37" s="15">
        <f t="shared" si="9"/>
        <v>13.16286128</v>
      </c>
    </row>
    <row r="38" ht="14.25" customHeight="1">
      <c r="A38" s="11">
        <v>2005.0</v>
      </c>
      <c r="B38" s="12">
        <v>0.03</v>
      </c>
      <c r="C38" s="12">
        <v>0.0491</v>
      </c>
      <c r="D38" s="13">
        <f t="shared" si="1"/>
        <v>0.0191</v>
      </c>
      <c r="E38" s="12">
        <f t="shared" si="2"/>
        <v>0</v>
      </c>
      <c r="F38" s="12">
        <f t="shared" si="3"/>
        <v>0.0191</v>
      </c>
      <c r="G38" s="14">
        <v>0.0128</v>
      </c>
      <c r="H38" s="12">
        <f t="shared" si="4"/>
        <v>0</v>
      </c>
      <c r="I38" s="12">
        <f t="shared" si="5"/>
        <v>0.0319</v>
      </c>
      <c r="J38" s="12">
        <f t="shared" si="6"/>
        <v>0.0172</v>
      </c>
      <c r="K38" s="15">
        <f t="shared" si="7"/>
        <v>8.4627313</v>
      </c>
      <c r="L38" s="16">
        <f t="shared" si="8"/>
        <v>44.30383381</v>
      </c>
      <c r="M38" s="15">
        <f t="shared" si="9"/>
        <v>13.55774712</v>
      </c>
    </row>
    <row r="39" ht="14.25" customHeight="1">
      <c r="A39" s="11">
        <v>2006.0</v>
      </c>
      <c r="B39" s="12">
        <v>0.1362</v>
      </c>
      <c r="C39" s="12">
        <v>0.1579</v>
      </c>
      <c r="D39" s="13">
        <f t="shared" si="1"/>
        <v>0.0217</v>
      </c>
      <c r="E39" s="12">
        <f t="shared" si="2"/>
        <v>0</v>
      </c>
      <c r="F39" s="12">
        <f t="shared" si="3"/>
        <v>0.0217</v>
      </c>
      <c r="G39" s="14">
        <v>0.0128</v>
      </c>
      <c r="H39" s="12">
        <f t="shared" si="4"/>
        <v>0</v>
      </c>
      <c r="I39" s="12">
        <f t="shared" si="5"/>
        <v>0.0345</v>
      </c>
      <c r="J39" s="12">
        <f t="shared" si="6"/>
        <v>0.1234</v>
      </c>
      <c r="K39" s="15">
        <f t="shared" si="7"/>
        <v>9.507032342</v>
      </c>
      <c r="L39" s="16">
        <f t="shared" si="8"/>
        <v>51.29940917</v>
      </c>
      <c r="M39" s="15">
        <f t="shared" si="9"/>
        <v>15.40431228</v>
      </c>
    </row>
    <row r="40" ht="14.25" customHeight="1">
      <c r="A40" s="11">
        <v>2007.0</v>
      </c>
      <c r="B40" s="12">
        <v>0.0353</v>
      </c>
      <c r="C40" s="12">
        <v>0.0549</v>
      </c>
      <c r="D40" s="13">
        <f t="shared" si="1"/>
        <v>0.0196</v>
      </c>
      <c r="E40" s="12">
        <f t="shared" si="2"/>
        <v>0</v>
      </c>
      <c r="F40" s="12">
        <f t="shared" si="3"/>
        <v>0.0196</v>
      </c>
      <c r="G40" s="14">
        <v>0.0128</v>
      </c>
      <c r="H40" s="12">
        <f t="shared" si="4"/>
        <v>0</v>
      </c>
      <c r="I40" s="12">
        <f t="shared" si="5"/>
        <v>0.0324</v>
      </c>
      <c r="J40" s="12">
        <f t="shared" si="6"/>
        <v>0.0225</v>
      </c>
      <c r="K40" s="15">
        <f t="shared" si="7"/>
        <v>9.72094057</v>
      </c>
      <c r="L40" s="16">
        <f t="shared" si="8"/>
        <v>54.11574673</v>
      </c>
      <c r="M40" s="15">
        <f t="shared" si="9"/>
        <v>15.9480845</v>
      </c>
    </row>
    <row r="41" ht="14.25" customHeight="1">
      <c r="A41" s="11">
        <v>2008.0</v>
      </c>
      <c r="B41" s="12">
        <v>-0.3849</v>
      </c>
      <c r="C41" s="12">
        <v>-0.37</v>
      </c>
      <c r="D41" s="13">
        <f t="shared" si="1"/>
        <v>0.0149</v>
      </c>
      <c r="E41" s="12">
        <f t="shared" si="2"/>
        <v>0</v>
      </c>
      <c r="F41" s="12">
        <f t="shared" si="3"/>
        <v>0.0149</v>
      </c>
      <c r="G41" s="14">
        <v>0.0128</v>
      </c>
      <c r="H41" s="12">
        <f t="shared" si="4"/>
        <v>-0.15</v>
      </c>
      <c r="I41" s="12">
        <f t="shared" si="5"/>
        <v>-0.1223</v>
      </c>
      <c r="J41" s="12">
        <f t="shared" si="6"/>
        <v>-0.2477</v>
      </c>
      <c r="K41" s="15">
        <f t="shared" si="7"/>
        <v>7.313063591</v>
      </c>
      <c r="L41" s="16">
        <f t="shared" si="8"/>
        <v>34.09292044</v>
      </c>
      <c r="M41" s="15">
        <f t="shared" si="9"/>
        <v>9.809666775</v>
      </c>
    </row>
    <row r="42" ht="14.25" customHeight="1">
      <c r="A42" s="11">
        <v>2009.0</v>
      </c>
      <c r="B42" s="12">
        <v>0.2345</v>
      </c>
      <c r="C42" s="12">
        <v>0.2646</v>
      </c>
      <c r="D42" s="13">
        <f t="shared" si="1"/>
        <v>0.0301</v>
      </c>
      <c r="E42" s="12">
        <f t="shared" si="2"/>
        <v>0.0845</v>
      </c>
      <c r="F42" s="12">
        <f t="shared" si="3"/>
        <v>0.1146</v>
      </c>
      <c r="G42" s="14">
        <v>0.0128</v>
      </c>
      <c r="H42" s="12">
        <f t="shared" si="4"/>
        <v>0</v>
      </c>
      <c r="I42" s="12">
        <f t="shared" si="5"/>
        <v>0.1274</v>
      </c>
      <c r="J42" s="12">
        <f t="shared" si="6"/>
        <v>0.1372</v>
      </c>
      <c r="K42" s="15">
        <f t="shared" si="7"/>
        <v>8.316415915</v>
      </c>
      <c r="L42" s="16">
        <f t="shared" si="8"/>
        <v>43.11390719</v>
      </c>
      <c r="M42" s="15">
        <f t="shared" si="9"/>
        <v>12.11003363</v>
      </c>
    </row>
    <row r="43" ht="14.25" customHeight="1">
      <c r="A43" s="11">
        <v>2010.0</v>
      </c>
      <c r="B43" s="12">
        <v>0.1278</v>
      </c>
      <c r="C43" s="12">
        <v>0.1506</v>
      </c>
      <c r="D43" s="13">
        <f t="shared" si="1"/>
        <v>0.0228</v>
      </c>
      <c r="E43" s="12">
        <f t="shared" si="2"/>
        <v>0</v>
      </c>
      <c r="F43" s="12">
        <f t="shared" si="3"/>
        <v>0.0228</v>
      </c>
      <c r="G43" s="14">
        <v>0.0128</v>
      </c>
      <c r="H43" s="12">
        <f t="shared" si="4"/>
        <v>0</v>
      </c>
      <c r="I43" s="12">
        <f t="shared" si="5"/>
        <v>0.0356</v>
      </c>
      <c r="J43" s="12">
        <f t="shared" si="6"/>
        <v>0.115</v>
      </c>
      <c r="K43" s="15">
        <f t="shared" si="7"/>
        <v>9.272803745</v>
      </c>
      <c r="L43" s="16">
        <f t="shared" si="8"/>
        <v>49.60686161</v>
      </c>
      <c r="M43" s="15">
        <f t="shared" si="9"/>
        <v>13.65769593</v>
      </c>
    </row>
    <row r="44" ht="14.25" customHeight="1">
      <c r="A44" s="11">
        <v>2011.0</v>
      </c>
      <c r="B44" s="12">
        <v>0.0</v>
      </c>
      <c r="C44" s="12">
        <v>0.0211</v>
      </c>
      <c r="D44" s="13">
        <f t="shared" si="1"/>
        <v>0.0211</v>
      </c>
      <c r="E44" s="12">
        <f t="shared" si="2"/>
        <v>0</v>
      </c>
      <c r="F44" s="12">
        <f t="shared" si="3"/>
        <v>0.0211</v>
      </c>
      <c r="G44" s="14">
        <v>0.0128</v>
      </c>
      <c r="H44" s="12">
        <f t="shared" si="4"/>
        <v>0</v>
      </c>
      <c r="I44" s="12">
        <f t="shared" si="5"/>
        <v>0.0339</v>
      </c>
      <c r="J44" s="12">
        <f t="shared" si="6"/>
        <v>-0.0128</v>
      </c>
      <c r="K44" s="15">
        <f t="shared" si="7"/>
        <v>9.154111857</v>
      </c>
      <c r="L44" s="16">
        <f t="shared" si="8"/>
        <v>50.65356639</v>
      </c>
      <c r="M44" s="15">
        <f t="shared" si="9"/>
        <v>13.65769593</v>
      </c>
    </row>
    <row r="45" ht="14.25" customHeight="1">
      <c r="A45" s="11">
        <v>2012.0</v>
      </c>
      <c r="B45" s="12">
        <v>0.1341</v>
      </c>
      <c r="C45" s="12">
        <v>0.16</v>
      </c>
      <c r="D45" s="13">
        <f t="shared" si="1"/>
        <v>0.0259</v>
      </c>
      <c r="E45" s="12">
        <f t="shared" si="2"/>
        <v>0</v>
      </c>
      <c r="F45" s="12">
        <f t="shared" si="3"/>
        <v>0.0259</v>
      </c>
      <c r="G45" s="14">
        <v>0.0128</v>
      </c>
      <c r="H45" s="12">
        <f t="shared" si="4"/>
        <v>0</v>
      </c>
      <c r="I45" s="12">
        <f t="shared" si="5"/>
        <v>0.0387</v>
      </c>
      <c r="J45" s="12">
        <f t="shared" si="6"/>
        <v>0.1213</v>
      </c>
      <c r="K45" s="15">
        <f t="shared" si="7"/>
        <v>10.26450563</v>
      </c>
      <c r="L45" s="16">
        <f t="shared" si="8"/>
        <v>58.75813702</v>
      </c>
      <c r="M45" s="15">
        <f t="shared" si="9"/>
        <v>15.48919296</v>
      </c>
    </row>
    <row r="46" ht="14.25" customHeight="1">
      <c r="A46" s="11">
        <v>2013.0</v>
      </c>
      <c r="B46" s="12">
        <v>0.296</v>
      </c>
      <c r="C46" s="12">
        <v>0.3239</v>
      </c>
      <c r="D46" s="13">
        <f t="shared" si="1"/>
        <v>0.0279</v>
      </c>
      <c r="E46" s="12">
        <f t="shared" si="2"/>
        <v>0.146</v>
      </c>
      <c r="F46" s="12">
        <f t="shared" si="3"/>
        <v>0.1739</v>
      </c>
      <c r="G46" s="14">
        <v>0.0128</v>
      </c>
      <c r="H46" s="12">
        <f t="shared" si="4"/>
        <v>0</v>
      </c>
      <c r="I46" s="12">
        <f t="shared" si="5"/>
        <v>0.1867</v>
      </c>
      <c r="J46" s="12">
        <f t="shared" si="6"/>
        <v>0.1372</v>
      </c>
      <c r="K46" s="15">
        <f t="shared" si="7"/>
        <v>11.6727958</v>
      </c>
      <c r="L46" s="16">
        <f t="shared" si="8"/>
        <v>77.7898976</v>
      </c>
      <c r="M46" s="15">
        <f t="shared" si="9"/>
        <v>20.07399407</v>
      </c>
    </row>
    <row r="47" ht="14.25" customHeight="1">
      <c r="A47" s="11">
        <v>2014.0</v>
      </c>
      <c r="B47" s="12">
        <v>0.1139</v>
      </c>
      <c r="C47" s="12">
        <v>0.1369</v>
      </c>
      <c r="D47" s="13">
        <f t="shared" si="1"/>
        <v>0.023</v>
      </c>
      <c r="E47" s="12">
        <f t="shared" si="2"/>
        <v>0</v>
      </c>
      <c r="F47" s="12">
        <f t="shared" si="3"/>
        <v>0.023</v>
      </c>
      <c r="G47" s="14">
        <v>0.0128</v>
      </c>
      <c r="H47" s="12">
        <f t="shared" si="4"/>
        <v>0</v>
      </c>
      <c r="I47" s="12">
        <f t="shared" si="5"/>
        <v>0.0358</v>
      </c>
      <c r="J47" s="12">
        <f t="shared" si="6"/>
        <v>0.1011</v>
      </c>
      <c r="K47" s="15">
        <f t="shared" si="7"/>
        <v>12.85291545</v>
      </c>
      <c r="L47" s="16">
        <f t="shared" si="8"/>
        <v>88.43933458</v>
      </c>
      <c r="M47" s="15">
        <f t="shared" si="9"/>
        <v>22.360422</v>
      </c>
    </row>
    <row r="48" ht="14.25" customHeight="1">
      <c r="A48" s="11">
        <v>2015.0</v>
      </c>
      <c r="B48" s="12">
        <v>-0.0073</v>
      </c>
      <c r="C48" s="12">
        <v>0.0138</v>
      </c>
      <c r="D48" s="13">
        <f t="shared" si="1"/>
        <v>0.0211</v>
      </c>
      <c r="E48" s="12">
        <f t="shared" si="2"/>
        <v>0</v>
      </c>
      <c r="F48" s="12">
        <f t="shared" si="3"/>
        <v>0.0211</v>
      </c>
      <c r="G48" s="14">
        <v>0.0128</v>
      </c>
      <c r="H48" s="12">
        <f t="shared" si="4"/>
        <v>-0.0073</v>
      </c>
      <c r="I48" s="12">
        <f t="shared" si="5"/>
        <v>0.0266</v>
      </c>
      <c r="J48" s="12">
        <f t="shared" si="6"/>
        <v>-0.0128</v>
      </c>
      <c r="K48" s="15">
        <f t="shared" si="7"/>
        <v>12.68839814</v>
      </c>
      <c r="L48" s="16">
        <f t="shared" si="8"/>
        <v>89.6597974</v>
      </c>
      <c r="M48" s="15">
        <f t="shared" si="9"/>
        <v>22.19719092</v>
      </c>
    </row>
    <row r="49" ht="14.25" customHeight="1">
      <c r="A49" s="11">
        <v>2016.0</v>
      </c>
      <c r="B49" s="12">
        <v>0.0954</v>
      </c>
      <c r="C49" s="12">
        <v>0.1196</v>
      </c>
      <c r="D49" s="13">
        <f t="shared" si="1"/>
        <v>0.0242</v>
      </c>
      <c r="E49" s="12">
        <f t="shared" si="2"/>
        <v>0</v>
      </c>
      <c r="F49" s="12">
        <f t="shared" si="3"/>
        <v>0.0242</v>
      </c>
      <c r="G49" s="14">
        <v>0.0128</v>
      </c>
      <c r="H49" s="12">
        <f t="shared" si="4"/>
        <v>0</v>
      </c>
      <c r="I49" s="12">
        <f t="shared" si="5"/>
        <v>0.037</v>
      </c>
      <c r="J49" s="12">
        <f t="shared" si="6"/>
        <v>0.0826</v>
      </c>
      <c r="K49" s="15">
        <f t="shared" si="7"/>
        <v>13.73645982</v>
      </c>
      <c r="L49" s="16">
        <f t="shared" si="8"/>
        <v>100.3831092</v>
      </c>
      <c r="M49" s="15">
        <f t="shared" si="9"/>
        <v>24.31480293</v>
      </c>
    </row>
    <row r="50" ht="14.25" customHeight="1">
      <c r="A50" s="11">
        <v>2017.0</v>
      </c>
      <c r="B50" s="12">
        <v>0.1942</v>
      </c>
      <c r="C50" s="12">
        <v>0.2183</v>
      </c>
      <c r="D50" s="13">
        <f t="shared" si="1"/>
        <v>0.0241</v>
      </c>
      <c r="E50" s="12">
        <f t="shared" si="2"/>
        <v>0.0442</v>
      </c>
      <c r="F50" s="12">
        <f t="shared" si="3"/>
        <v>0.0683</v>
      </c>
      <c r="G50" s="14">
        <v>0.0128</v>
      </c>
      <c r="H50" s="12">
        <f t="shared" si="4"/>
        <v>0</v>
      </c>
      <c r="I50" s="12">
        <f t="shared" si="5"/>
        <v>0.0811</v>
      </c>
      <c r="J50" s="12">
        <f t="shared" si="6"/>
        <v>0.1372</v>
      </c>
      <c r="K50" s="15">
        <f t="shared" si="7"/>
        <v>15.62110211</v>
      </c>
      <c r="L50" s="16">
        <f t="shared" si="8"/>
        <v>122.2967419</v>
      </c>
      <c r="M50" s="15">
        <f t="shared" si="9"/>
        <v>29.03673766</v>
      </c>
    </row>
    <row r="51" ht="14.25" customHeight="1">
      <c r="A51" s="11">
        <v>2018.0</v>
      </c>
      <c r="B51" s="12">
        <v>-0.0624</v>
      </c>
      <c r="C51" s="12">
        <v>-0.0438</v>
      </c>
      <c r="D51" s="13">
        <f t="shared" si="1"/>
        <v>0.0186</v>
      </c>
      <c r="E51" s="12">
        <f t="shared" si="2"/>
        <v>0</v>
      </c>
      <c r="F51" s="12">
        <f t="shared" si="3"/>
        <v>0.0186</v>
      </c>
      <c r="G51" s="14">
        <v>0.0128</v>
      </c>
      <c r="H51" s="12">
        <f t="shared" si="4"/>
        <v>-0.0624</v>
      </c>
      <c r="I51" s="12">
        <f t="shared" si="5"/>
        <v>-0.031</v>
      </c>
      <c r="J51" s="12">
        <f t="shared" si="6"/>
        <v>-0.0128</v>
      </c>
      <c r="K51" s="15">
        <f t="shared" si="7"/>
        <v>15.421152</v>
      </c>
      <c r="L51" s="16">
        <f t="shared" si="8"/>
        <v>116.9401446</v>
      </c>
      <c r="M51" s="15">
        <f t="shared" si="9"/>
        <v>27.22484523</v>
      </c>
    </row>
    <row r="52" ht="14.25" customHeight="1">
      <c r="A52" s="11">
        <v>2019.0</v>
      </c>
      <c r="B52" s="12">
        <v>0.2888</v>
      </c>
      <c r="C52" s="12">
        <v>0.3149</v>
      </c>
      <c r="D52" s="13">
        <f t="shared" si="1"/>
        <v>0.0261</v>
      </c>
      <c r="E52" s="12">
        <f t="shared" si="2"/>
        <v>0.1388</v>
      </c>
      <c r="F52" s="12">
        <f t="shared" si="3"/>
        <v>0.1649</v>
      </c>
      <c r="G52" s="14">
        <v>0.0128</v>
      </c>
      <c r="H52" s="12">
        <f t="shared" si="4"/>
        <v>0</v>
      </c>
      <c r="I52" s="12">
        <f t="shared" si="5"/>
        <v>0.1777</v>
      </c>
      <c r="J52" s="12">
        <f t="shared" si="6"/>
        <v>0.1372</v>
      </c>
      <c r="K52" s="15">
        <f t="shared" si="7"/>
        <v>17.53693406</v>
      </c>
      <c r="L52" s="16">
        <f t="shared" si="8"/>
        <v>153.7645961</v>
      </c>
      <c r="M52" s="15">
        <f t="shared" si="9"/>
        <v>35.08738053</v>
      </c>
    </row>
    <row r="53" ht="14.25" customHeight="1">
      <c r="A53" s="11">
        <v>2020.0</v>
      </c>
      <c r="B53" s="12">
        <v>0.1626</v>
      </c>
      <c r="C53" s="12">
        <v>0.184</v>
      </c>
      <c r="D53" s="13">
        <f t="shared" si="1"/>
        <v>0.0214</v>
      </c>
      <c r="E53" s="12">
        <f t="shared" si="2"/>
        <v>0.0126</v>
      </c>
      <c r="F53" s="12">
        <f t="shared" si="3"/>
        <v>0.034</v>
      </c>
      <c r="G53" s="14">
        <v>0.0128</v>
      </c>
      <c r="H53" s="12">
        <f t="shared" si="4"/>
        <v>0</v>
      </c>
      <c r="I53" s="12">
        <f t="shared" si="5"/>
        <v>0.0468</v>
      </c>
      <c r="J53" s="12">
        <f t="shared" si="6"/>
        <v>0.1372</v>
      </c>
      <c r="K53" s="15">
        <f t="shared" si="7"/>
        <v>19.94300141</v>
      </c>
      <c r="L53" s="16">
        <f t="shared" si="8"/>
        <v>182.0572818</v>
      </c>
      <c r="M53" s="15">
        <f t="shared" si="9"/>
        <v>40.79258861</v>
      </c>
    </row>
    <row r="54" ht="14.25" customHeight="1">
      <c r="A54" s="11">
        <v>2021.0</v>
      </c>
      <c r="B54" s="12">
        <v>0.2689</v>
      </c>
      <c r="C54" s="12">
        <v>0.2871</v>
      </c>
      <c r="D54" s="13">
        <f t="shared" si="1"/>
        <v>0.0182</v>
      </c>
      <c r="E54" s="12">
        <f t="shared" si="2"/>
        <v>0.1189</v>
      </c>
      <c r="F54" s="12">
        <f t="shared" si="3"/>
        <v>0.1371</v>
      </c>
      <c r="G54" s="14">
        <v>0.0128</v>
      </c>
      <c r="H54" s="12">
        <f t="shared" si="4"/>
        <v>0</v>
      </c>
      <c r="I54" s="12">
        <f t="shared" si="5"/>
        <v>0.1499</v>
      </c>
      <c r="J54" s="12">
        <f t="shared" si="6"/>
        <v>0.1372</v>
      </c>
      <c r="K54" s="15">
        <f t="shared" si="7"/>
        <v>22.6791812</v>
      </c>
      <c r="L54" s="16">
        <f t="shared" si="8"/>
        <v>234.3259274</v>
      </c>
      <c r="M54" s="15">
        <f t="shared" si="9"/>
        <v>51.76171568</v>
      </c>
    </row>
    <row r="55" ht="14.25" customHeight="1">
      <c r="A55" s="11">
        <v>2022.0</v>
      </c>
      <c r="B55" s="12">
        <v>-0.1944</v>
      </c>
      <c r="C55" s="12">
        <v>-0.1811</v>
      </c>
      <c r="D55" s="13">
        <f t="shared" si="1"/>
        <v>0.0133</v>
      </c>
      <c r="E55" s="12">
        <f t="shared" si="2"/>
        <v>0</v>
      </c>
      <c r="F55" s="12">
        <f t="shared" si="3"/>
        <v>0.0133</v>
      </c>
      <c r="G55" s="14">
        <v>0.0128</v>
      </c>
      <c r="H55" s="12">
        <f t="shared" si="4"/>
        <v>-0.15</v>
      </c>
      <c r="I55" s="12">
        <f t="shared" si="5"/>
        <v>-0.1239</v>
      </c>
      <c r="J55" s="12">
        <f t="shared" si="6"/>
        <v>-0.0572</v>
      </c>
      <c r="K55" s="15">
        <f t="shared" si="7"/>
        <v>21.38193204</v>
      </c>
      <c r="L55" s="16">
        <f t="shared" si="8"/>
        <v>191.889502</v>
      </c>
      <c r="M55" s="15">
        <f t="shared" si="9"/>
        <v>41.69923815</v>
      </c>
    </row>
    <row r="56" ht="14.25" customHeight="1">
      <c r="A56" s="11">
        <v>2023.0</v>
      </c>
      <c r="B56" s="18">
        <v>0.2423</v>
      </c>
      <c r="C56" s="12">
        <v>0.2629</v>
      </c>
      <c r="D56" s="13">
        <f t="shared" si="1"/>
        <v>0.0206</v>
      </c>
      <c r="E56" s="12">
        <f t="shared" si="2"/>
        <v>0.0923</v>
      </c>
      <c r="F56" s="12">
        <f t="shared" si="3"/>
        <v>0.1129</v>
      </c>
      <c r="G56" s="14">
        <v>0.0128</v>
      </c>
      <c r="H56" s="12">
        <f t="shared" si="4"/>
        <v>0</v>
      </c>
      <c r="I56" s="12">
        <f t="shared" si="5"/>
        <v>0.1257</v>
      </c>
      <c r="J56" s="12">
        <f t="shared" si="6"/>
        <v>0.1372</v>
      </c>
      <c r="K56" s="15">
        <f t="shared" si="7"/>
        <v>24.31553311</v>
      </c>
      <c r="L56" s="16">
        <f t="shared" si="8"/>
        <v>242.337252</v>
      </c>
      <c r="M56" s="15">
        <f t="shared" si="9"/>
        <v>51.80296356</v>
      </c>
      <c r="N56" s="17"/>
    </row>
    <row r="57" ht="66.0" customHeight="1">
      <c r="A57" s="19"/>
      <c r="B57" s="19"/>
      <c r="C57" s="19"/>
      <c r="D57" s="20"/>
      <c r="E57" s="19">
        <f>SUM(E2:E56)</f>
        <v>2.0095</v>
      </c>
      <c r="F57" s="21">
        <f>sum(F1:F56)</f>
        <v>3.7141</v>
      </c>
      <c r="G57" s="22"/>
      <c r="H57" s="19">
        <f>SUM(H2:H56)</f>
        <v>-1.3448</v>
      </c>
      <c r="I57" s="12"/>
      <c r="J57" s="12"/>
      <c r="K57" s="19"/>
      <c r="L57" s="16"/>
      <c r="M57" s="15"/>
    </row>
    <row r="58" ht="14.25" customHeight="1">
      <c r="I58" s="17"/>
      <c r="J58" s="17"/>
      <c r="L58" s="6"/>
      <c r="M58" s="15"/>
    </row>
    <row r="59" ht="14.25" customHeight="1">
      <c r="I59" s="17"/>
      <c r="J59" s="17"/>
      <c r="L59" s="6"/>
      <c r="M59" s="15"/>
    </row>
    <row r="60" ht="14.25" customHeight="1">
      <c r="I60" s="17"/>
      <c r="J60" s="17"/>
      <c r="L60" s="6"/>
      <c r="M60" s="15"/>
    </row>
    <row r="61" ht="14.25" customHeight="1">
      <c r="I61" s="17"/>
      <c r="J61" s="17"/>
      <c r="L61" s="6"/>
      <c r="M61" s="6"/>
    </row>
    <row r="62" ht="14.25" customHeight="1">
      <c r="I62" s="17"/>
      <c r="J62" s="17"/>
      <c r="L62" s="6"/>
      <c r="M62" s="6"/>
    </row>
    <row r="63" ht="14.25" customHeight="1">
      <c r="I63" s="17"/>
      <c r="J63" s="17"/>
      <c r="L63" s="6"/>
      <c r="M63" s="6"/>
    </row>
    <row r="64" ht="14.25" customHeight="1">
      <c r="I64" s="17"/>
      <c r="J64" s="17"/>
      <c r="L64" s="6"/>
      <c r="M64" s="6"/>
    </row>
    <row r="65" ht="14.25" customHeight="1">
      <c r="I65" s="17"/>
      <c r="J65" s="17"/>
      <c r="L65" s="6"/>
      <c r="M65" s="6"/>
    </row>
    <row r="66" ht="14.25" customHeight="1">
      <c r="I66" s="17"/>
      <c r="J66" s="17"/>
      <c r="L66" s="6"/>
      <c r="M66" s="6"/>
    </row>
    <row r="67" ht="14.25" customHeight="1">
      <c r="I67" s="17"/>
      <c r="J67" s="17"/>
      <c r="L67" s="6"/>
      <c r="M67" s="6"/>
    </row>
    <row r="68" ht="14.25" customHeight="1">
      <c r="I68" s="17"/>
      <c r="J68" s="17"/>
      <c r="L68" s="6"/>
      <c r="M68" s="6"/>
    </row>
    <row r="69" ht="14.25" customHeight="1">
      <c r="I69" s="17"/>
      <c r="J69" s="17"/>
      <c r="L69" s="6"/>
      <c r="M69" s="6"/>
    </row>
    <row r="70" ht="14.25" customHeight="1">
      <c r="I70" s="17"/>
      <c r="J70" s="17"/>
      <c r="L70" s="6"/>
      <c r="M70" s="6"/>
    </row>
    <row r="71" ht="14.25" customHeight="1">
      <c r="I71" s="17"/>
      <c r="J71" s="17"/>
      <c r="L71" s="6"/>
      <c r="M71" s="6"/>
    </row>
    <row r="72" ht="14.25" customHeight="1">
      <c r="I72" s="17"/>
      <c r="J72" s="17"/>
      <c r="L72" s="6"/>
      <c r="M72" s="6"/>
    </row>
    <row r="73" ht="14.25" customHeight="1">
      <c r="I73" s="17"/>
      <c r="J73" s="17"/>
      <c r="L73" s="6"/>
      <c r="M73" s="6"/>
    </row>
    <row r="74" ht="14.25" customHeight="1">
      <c r="I74" s="17"/>
      <c r="J74" s="17"/>
      <c r="L74" s="6"/>
      <c r="M74" s="6"/>
    </row>
    <row r="75" ht="14.25" customHeight="1">
      <c r="I75" s="17"/>
      <c r="J75" s="17"/>
      <c r="L75" s="6"/>
      <c r="M75" s="6"/>
    </row>
    <row r="76" ht="14.25" customHeight="1">
      <c r="I76" s="17"/>
      <c r="J76" s="17"/>
      <c r="L76" s="6"/>
      <c r="M76" s="6"/>
    </row>
    <row r="77" ht="14.25" customHeight="1">
      <c r="I77" s="17"/>
      <c r="J77" s="17"/>
      <c r="L77" s="6"/>
      <c r="M77" s="6"/>
    </row>
    <row r="78" ht="14.25" customHeight="1">
      <c r="I78" s="17"/>
      <c r="J78" s="17"/>
      <c r="L78" s="6"/>
      <c r="M78" s="6"/>
    </row>
    <row r="79" ht="14.25" customHeight="1">
      <c r="I79" s="17"/>
      <c r="J79" s="17"/>
      <c r="L79" s="6"/>
      <c r="M79" s="6"/>
    </row>
    <row r="80" ht="14.25" customHeight="1">
      <c r="I80" s="17"/>
      <c r="J80" s="17"/>
      <c r="L80" s="6"/>
      <c r="M80" s="6"/>
    </row>
    <row r="81" ht="14.25" customHeight="1">
      <c r="I81" s="17"/>
      <c r="J81" s="17"/>
      <c r="L81" s="6"/>
      <c r="M81" s="6"/>
    </row>
    <row r="82" ht="14.25" customHeight="1">
      <c r="I82" s="17"/>
      <c r="J82" s="17"/>
      <c r="L82" s="6"/>
      <c r="M82" s="6"/>
    </row>
    <row r="83" ht="14.25" customHeight="1">
      <c r="I83" s="17"/>
      <c r="J83" s="17"/>
      <c r="L83" s="6"/>
      <c r="M83" s="6"/>
    </row>
    <row r="84" ht="14.25" customHeight="1">
      <c r="I84" s="17"/>
      <c r="J84" s="17"/>
      <c r="L84" s="6"/>
      <c r="M84" s="6"/>
    </row>
    <row r="85" ht="14.25" customHeight="1">
      <c r="I85" s="17"/>
      <c r="J85" s="17"/>
      <c r="L85" s="6"/>
      <c r="M85" s="6"/>
    </row>
    <row r="86" ht="14.25" customHeight="1">
      <c r="I86" s="17"/>
      <c r="J86" s="17"/>
      <c r="L86" s="6"/>
      <c r="M86" s="6"/>
    </row>
    <row r="87" ht="14.25" customHeight="1">
      <c r="I87" s="17"/>
      <c r="J87" s="17"/>
      <c r="L87" s="6"/>
      <c r="M87" s="6"/>
    </row>
    <row r="88" ht="14.25" customHeight="1">
      <c r="I88" s="17"/>
      <c r="J88" s="17"/>
      <c r="L88" s="6"/>
      <c r="M88" s="6"/>
    </row>
    <row r="89" ht="14.25" customHeight="1">
      <c r="I89" s="17"/>
      <c r="J89" s="17"/>
      <c r="L89" s="6"/>
      <c r="M89" s="6"/>
    </row>
    <row r="90" ht="14.25" customHeight="1">
      <c r="I90" s="17"/>
      <c r="J90" s="17"/>
      <c r="L90" s="6"/>
      <c r="M90" s="6"/>
    </row>
    <row r="91" ht="14.25" customHeight="1">
      <c r="I91" s="17"/>
      <c r="J91" s="17"/>
      <c r="L91" s="6"/>
      <c r="M91" s="6"/>
    </row>
    <row r="92" ht="14.25" customHeight="1">
      <c r="I92" s="17"/>
      <c r="J92" s="17"/>
      <c r="L92" s="6"/>
      <c r="M92" s="6"/>
    </row>
    <row r="93" ht="14.25" customHeight="1">
      <c r="I93" s="17"/>
      <c r="J93" s="17"/>
      <c r="L93" s="6"/>
      <c r="M93" s="6"/>
    </row>
    <row r="94" ht="14.25" customHeight="1">
      <c r="I94" s="17"/>
      <c r="J94" s="17"/>
      <c r="L94" s="6"/>
      <c r="M94" s="6"/>
    </row>
    <row r="95" ht="14.25" customHeight="1">
      <c r="I95" s="17"/>
      <c r="J95" s="17"/>
      <c r="L95" s="6"/>
      <c r="M95" s="6"/>
    </row>
    <row r="96" ht="14.25" customHeight="1">
      <c r="I96" s="17"/>
      <c r="J96" s="17"/>
      <c r="L96" s="6"/>
      <c r="M96" s="6"/>
    </row>
    <row r="97" ht="14.25" customHeight="1">
      <c r="I97" s="17"/>
      <c r="J97" s="17"/>
      <c r="L97" s="6"/>
      <c r="M97" s="6"/>
    </row>
    <row r="98" ht="14.25" customHeight="1">
      <c r="I98" s="17"/>
      <c r="J98" s="17"/>
      <c r="L98" s="6"/>
      <c r="M98" s="6"/>
    </row>
    <row r="99" ht="14.25" customHeight="1">
      <c r="I99" s="17"/>
      <c r="J99" s="17"/>
      <c r="L99" s="6"/>
      <c r="M99" s="6"/>
    </row>
    <row r="100" ht="14.25" customHeight="1">
      <c r="I100" s="17"/>
      <c r="J100" s="17"/>
      <c r="L100" s="6"/>
      <c r="M100" s="6"/>
    </row>
    <row r="101" ht="14.25" customHeight="1">
      <c r="I101" s="17"/>
      <c r="J101" s="17"/>
      <c r="L101" s="6"/>
      <c r="M101" s="6"/>
    </row>
    <row r="102" ht="14.25" customHeight="1">
      <c r="I102" s="17"/>
      <c r="J102" s="17"/>
      <c r="L102" s="6"/>
      <c r="M102" s="6"/>
    </row>
    <row r="103" ht="14.25" customHeight="1">
      <c r="I103" s="17"/>
      <c r="J103" s="17"/>
      <c r="L103" s="6"/>
      <c r="M103" s="6"/>
    </row>
    <row r="104" ht="14.25" customHeight="1">
      <c r="I104" s="17"/>
      <c r="J104" s="17"/>
      <c r="L104" s="6"/>
      <c r="M104" s="6"/>
    </row>
    <row r="105" ht="14.25" customHeight="1">
      <c r="I105" s="17"/>
      <c r="J105" s="17"/>
      <c r="L105" s="6"/>
      <c r="M105" s="6"/>
    </row>
    <row r="106" ht="14.25" customHeight="1">
      <c r="I106" s="17"/>
      <c r="J106" s="17"/>
      <c r="L106" s="6"/>
      <c r="M106" s="6"/>
    </row>
    <row r="107" ht="14.25" customHeight="1">
      <c r="I107" s="17"/>
      <c r="J107" s="17"/>
      <c r="L107" s="6"/>
      <c r="M107" s="6"/>
    </row>
    <row r="108" ht="14.25" customHeight="1">
      <c r="I108" s="17"/>
      <c r="J108" s="17"/>
      <c r="L108" s="6"/>
      <c r="M108" s="6"/>
    </row>
    <row r="109" ht="14.25" customHeight="1">
      <c r="I109" s="17"/>
      <c r="J109" s="17"/>
      <c r="L109" s="6"/>
      <c r="M109" s="6"/>
    </row>
    <row r="110" ht="14.25" customHeight="1">
      <c r="I110" s="17"/>
      <c r="J110" s="17"/>
      <c r="L110" s="6"/>
      <c r="M110" s="6"/>
    </row>
    <row r="111" ht="14.25" customHeight="1">
      <c r="I111" s="17"/>
      <c r="J111" s="17"/>
      <c r="L111" s="6"/>
      <c r="M111" s="6"/>
    </row>
    <row r="112" ht="14.25" customHeight="1">
      <c r="I112" s="17"/>
      <c r="J112" s="17"/>
      <c r="L112" s="6"/>
      <c r="M112" s="6"/>
    </row>
    <row r="113" ht="14.25" customHeight="1">
      <c r="I113" s="17"/>
      <c r="J113" s="17"/>
      <c r="L113" s="6"/>
      <c r="M113" s="6"/>
    </row>
    <row r="114" ht="14.25" customHeight="1">
      <c r="I114" s="17"/>
      <c r="J114" s="17"/>
      <c r="L114" s="6"/>
      <c r="M114" s="6"/>
    </row>
    <row r="115" ht="14.25" customHeight="1">
      <c r="I115" s="17"/>
      <c r="J115" s="17"/>
      <c r="L115" s="6"/>
      <c r="M115" s="6"/>
    </row>
    <row r="116" ht="14.25" customHeight="1">
      <c r="I116" s="17"/>
      <c r="J116" s="17"/>
      <c r="L116" s="6"/>
      <c r="M116" s="6"/>
    </row>
    <row r="117" ht="14.25" customHeight="1">
      <c r="I117" s="17"/>
      <c r="J117" s="17"/>
      <c r="L117" s="6"/>
      <c r="M117" s="6"/>
    </row>
    <row r="118" ht="14.25" customHeight="1">
      <c r="I118" s="17"/>
      <c r="J118" s="17"/>
      <c r="L118" s="6"/>
      <c r="M118" s="6"/>
    </row>
    <row r="119" ht="14.25" customHeight="1">
      <c r="I119" s="17"/>
      <c r="J119" s="17"/>
      <c r="L119" s="6"/>
      <c r="M119" s="6"/>
    </row>
    <row r="120" ht="14.25" customHeight="1">
      <c r="I120" s="17"/>
      <c r="J120" s="17"/>
      <c r="L120" s="6"/>
      <c r="M120" s="6"/>
    </row>
    <row r="121" ht="14.25" customHeight="1">
      <c r="I121" s="17"/>
      <c r="J121" s="17"/>
      <c r="L121" s="6"/>
      <c r="M121" s="6"/>
    </row>
    <row r="122" ht="14.25" customHeight="1">
      <c r="I122" s="17"/>
      <c r="J122" s="17"/>
      <c r="L122" s="6"/>
      <c r="M122" s="6"/>
    </row>
    <row r="123" ht="14.25" customHeight="1">
      <c r="I123" s="17"/>
      <c r="J123" s="17"/>
      <c r="L123" s="6"/>
      <c r="M123" s="6"/>
    </row>
    <row r="124" ht="14.25" customHeight="1">
      <c r="I124" s="17"/>
      <c r="J124" s="17"/>
      <c r="L124" s="6"/>
      <c r="M124" s="6"/>
    </row>
    <row r="125" ht="14.25" customHeight="1">
      <c r="I125" s="17"/>
      <c r="J125" s="17"/>
      <c r="L125" s="6"/>
      <c r="M125" s="6"/>
    </row>
    <row r="126" ht="14.25" customHeight="1">
      <c r="I126" s="17"/>
      <c r="J126" s="17"/>
      <c r="L126" s="6"/>
      <c r="M126" s="6"/>
    </row>
    <row r="127" ht="14.25" customHeight="1">
      <c r="I127" s="17"/>
      <c r="J127" s="17"/>
      <c r="L127" s="6"/>
      <c r="M127" s="6"/>
    </row>
    <row r="128" ht="14.25" customHeight="1">
      <c r="I128" s="17"/>
      <c r="J128" s="17"/>
      <c r="L128" s="6"/>
      <c r="M128" s="6"/>
    </row>
    <row r="129" ht="14.25" customHeight="1">
      <c r="I129" s="17"/>
      <c r="J129" s="17"/>
      <c r="L129" s="6"/>
      <c r="M129" s="6"/>
    </row>
    <row r="130" ht="14.25" customHeight="1">
      <c r="I130" s="17"/>
      <c r="J130" s="17"/>
      <c r="L130" s="6"/>
      <c r="M130" s="6"/>
    </row>
    <row r="131" ht="14.25" customHeight="1">
      <c r="I131" s="17"/>
      <c r="J131" s="17"/>
      <c r="L131" s="6"/>
      <c r="M131" s="6"/>
    </row>
    <row r="132" ht="14.25" customHeight="1">
      <c r="I132" s="17"/>
      <c r="J132" s="17"/>
      <c r="L132" s="6"/>
      <c r="M132" s="6"/>
    </row>
    <row r="133" ht="14.25" customHeight="1">
      <c r="I133" s="17"/>
      <c r="J133" s="17"/>
      <c r="L133" s="6"/>
      <c r="M133" s="6"/>
    </row>
    <row r="134" ht="14.25" customHeight="1">
      <c r="I134" s="17"/>
      <c r="J134" s="17"/>
      <c r="L134" s="6"/>
      <c r="M134" s="6"/>
    </row>
    <row r="135" ht="14.25" customHeight="1">
      <c r="I135" s="17"/>
      <c r="J135" s="17"/>
      <c r="L135" s="6"/>
      <c r="M135" s="6"/>
    </row>
    <row r="136" ht="14.25" customHeight="1">
      <c r="I136" s="17"/>
      <c r="J136" s="17"/>
      <c r="L136" s="6"/>
      <c r="M136" s="6"/>
    </row>
    <row r="137" ht="14.25" customHeight="1">
      <c r="I137" s="17"/>
      <c r="J137" s="17"/>
      <c r="L137" s="6"/>
      <c r="M137" s="6"/>
    </row>
    <row r="138" ht="14.25" customHeight="1">
      <c r="I138" s="17"/>
      <c r="J138" s="17"/>
      <c r="L138" s="6"/>
      <c r="M138" s="6"/>
    </row>
    <row r="139" ht="14.25" customHeight="1">
      <c r="I139" s="17"/>
      <c r="J139" s="17"/>
      <c r="L139" s="6"/>
      <c r="M139" s="6"/>
    </row>
    <row r="140" ht="14.25" customHeight="1">
      <c r="I140" s="17"/>
      <c r="J140" s="17"/>
      <c r="L140" s="6"/>
      <c r="M140" s="6"/>
    </row>
    <row r="141" ht="14.25" customHeight="1">
      <c r="I141" s="17"/>
      <c r="J141" s="17"/>
      <c r="L141" s="6"/>
      <c r="M141" s="6"/>
    </row>
    <row r="142" ht="14.25" customHeight="1">
      <c r="I142" s="17"/>
      <c r="J142" s="17"/>
      <c r="L142" s="6"/>
      <c r="M142" s="6"/>
    </row>
    <row r="143" ht="14.25" customHeight="1">
      <c r="I143" s="17"/>
      <c r="J143" s="17"/>
      <c r="L143" s="6"/>
      <c r="M143" s="6"/>
    </row>
    <row r="144" ht="14.25" customHeight="1">
      <c r="I144" s="17"/>
      <c r="J144" s="17"/>
      <c r="L144" s="6"/>
      <c r="M144" s="6"/>
    </row>
    <row r="145" ht="14.25" customHeight="1">
      <c r="I145" s="17"/>
      <c r="J145" s="17"/>
      <c r="L145" s="6"/>
      <c r="M145" s="6"/>
    </row>
    <row r="146" ht="14.25" customHeight="1">
      <c r="I146" s="17"/>
      <c r="J146" s="17"/>
      <c r="L146" s="6"/>
      <c r="M146" s="6"/>
    </row>
    <row r="147" ht="14.25" customHeight="1">
      <c r="I147" s="17"/>
      <c r="J147" s="17"/>
      <c r="L147" s="6"/>
      <c r="M147" s="6"/>
    </row>
    <row r="148" ht="14.25" customHeight="1">
      <c r="I148" s="17"/>
      <c r="J148" s="17"/>
      <c r="L148" s="6"/>
      <c r="M148" s="6"/>
    </row>
    <row r="149" ht="14.25" customHeight="1">
      <c r="I149" s="17"/>
      <c r="J149" s="17"/>
      <c r="L149" s="6"/>
      <c r="M149" s="6"/>
    </row>
    <row r="150" ht="14.25" customHeight="1">
      <c r="I150" s="17"/>
      <c r="J150" s="17"/>
      <c r="L150" s="6"/>
      <c r="M150" s="6"/>
    </row>
    <row r="151" ht="14.25" customHeight="1">
      <c r="I151" s="17"/>
      <c r="J151" s="17"/>
      <c r="L151" s="6"/>
      <c r="M151" s="6"/>
    </row>
    <row r="152" ht="14.25" customHeight="1">
      <c r="I152" s="17"/>
      <c r="J152" s="17"/>
      <c r="L152" s="6"/>
      <c r="M152" s="6"/>
    </row>
    <row r="153" ht="14.25" customHeight="1">
      <c r="I153" s="17"/>
      <c r="J153" s="17"/>
      <c r="L153" s="6"/>
      <c r="M153" s="6"/>
    </row>
    <row r="154" ht="14.25" customHeight="1">
      <c r="I154" s="17"/>
      <c r="J154" s="17"/>
      <c r="L154" s="6"/>
      <c r="M154" s="6"/>
    </row>
    <row r="155" ht="14.25" customHeight="1">
      <c r="I155" s="17"/>
      <c r="J155" s="17"/>
      <c r="L155" s="6"/>
      <c r="M155" s="6"/>
    </row>
    <row r="156" ht="14.25" customHeight="1">
      <c r="I156" s="17"/>
      <c r="J156" s="17"/>
      <c r="L156" s="6"/>
      <c r="M156" s="6"/>
    </row>
    <row r="157" ht="14.25" customHeight="1">
      <c r="I157" s="17"/>
      <c r="J157" s="17"/>
      <c r="L157" s="6"/>
      <c r="M157" s="6"/>
    </row>
    <row r="158" ht="14.25" customHeight="1">
      <c r="I158" s="17"/>
      <c r="J158" s="17"/>
      <c r="L158" s="6"/>
      <c r="M158" s="6"/>
    </row>
    <row r="159" ht="14.25" customHeight="1">
      <c r="I159" s="17"/>
      <c r="J159" s="17"/>
      <c r="L159" s="6"/>
      <c r="M159" s="6"/>
    </row>
    <row r="160" ht="14.25" customHeight="1">
      <c r="I160" s="17"/>
      <c r="J160" s="17"/>
      <c r="L160" s="6"/>
      <c r="M160" s="6"/>
    </row>
    <row r="161" ht="14.25" customHeight="1">
      <c r="I161" s="17"/>
      <c r="J161" s="17"/>
      <c r="L161" s="6"/>
      <c r="M161" s="6"/>
    </row>
    <row r="162" ht="14.25" customHeight="1">
      <c r="I162" s="17"/>
      <c r="J162" s="17"/>
      <c r="L162" s="6"/>
      <c r="M162" s="6"/>
    </row>
    <row r="163" ht="14.25" customHeight="1">
      <c r="I163" s="17"/>
      <c r="J163" s="17"/>
      <c r="L163" s="6"/>
      <c r="M163" s="6"/>
    </row>
    <row r="164" ht="14.25" customHeight="1">
      <c r="I164" s="17"/>
      <c r="J164" s="17"/>
      <c r="L164" s="6"/>
      <c r="M164" s="6"/>
    </row>
    <row r="165" ht="14.25" customHeight="1">
      <c r="I165" s="17"/>
      <c r="J165" s="17"/>
      <c r="L165" s="6"/>
      <c r="M165" s="6"/>
    </row>
    <row r="166" ht="14.25" customHeight="1">
      <c r="I166" s="17"/>
      <c r="J166" s="17"/>
      <c r="L166" s="6"/>
      <c r="M166" s="6"/>
    </row>
    <row r="167" ht="14.25" customHeight="1">
      <c r="I167" s="17"/>
      <c r="J167" s="17"/>
      <c r="L167" s="6"/>
      <c r="M167" s="6"/>
    </row>
    <row r="168" ht="14.25" customHeight="1">
      <c r="I168" s="17"/>
      <c r="J168" s="17"/>
      <c r="L168" s="6"/>
      <c r="M168" s="6"/>
    </row>
    <row r="169" ht="14.25" customHeight="1">
      <c r="I169" s="17"/>
      <c r="J169" s="17"/>
      <c r="L169" s="6"/>
      <c r="M169" s="6"/>
    </row>
    <row r="170" ht="14.25" customHeight="1">
      <c r="I170" s="17"/>
      <c r="J170" s="17"/>
      <c r="L170" s="6"/>
      <c r="M170" s="6"/>
    </row>
    <row r="171" ht="14.25" customHeight="1">
      <c r="I171" s="17"/>
      <c r="J171" s="17"/>
      <c r="L171" s="6"/>
      <c r="M171" s="6"/>
    </row>
    <row r="172" ht="14.25" customHeight="1">
      <c r="I172" s="17"/>
      <c r="J172" s="17"/>
      <c r="L172" s="6"/>
      <c r="M172" s="6"/>
    </row>
    <row r="173" ht="14.25" customHeight="1">
      <c r="I173" s="17"/>
      <c r="J173" s="17"/>
      <c r="L173" s="6"/>
      <c r="M173" s="6"/>
    </row>
    <row r="174" ht="14.25" customHeight="1">
      <c r="I174" s="17"/>
      <c r="J174" s="17"/>
      <c r="L174" s="6"/>
      <c r="M174" s="6"/>
    </row>
    <row r="175" ht="14.25" customHeight="1">
      <c r="I175" s="17"/>
      <c r="J175" s="17"/>
      <c r="L175" s="6"/>
      <c r="M175" s="6"/>
    </row>
    <row r="176" ht="14.25" customHeight="1">
      <c r="I176" s="17"/>
      <c r="J176" s="17"/>
      <c r="L176" s="6"/>
      <c r="M176" s="6"/>
    </row>
    <row r="177" ht="14.25" customHeight="1">
      <c r="I177" s="17"/>
      <c r="J177" s="17"/>
      <c r="L177" s="6"/>
      <c r="M177" s="6"/>
    </row>
    <row r="178" ht="14.25" customHeight="1">
      <c r="I178" s="17"/>
      <c r="J178" s="17"/>
      <c r="L178" s="6"/>
      <c r="M178" s="6"/>
    </row>
    <row r="179" ht="14.25" customHeight="1">
      <c r="I179" s="17"/>
      <c r="J179" s="17"/>
      <c r="L179" s="6"/>
      <c r="M179" s="6"/>
    </row>
    <row r="180" ht="14.25" customHeight="1">
      <c r="I180" s="17"/>
      <c r="J180" s="17"/>
      <c r="L180" s="6"/>
      <c r="M180" s="6"/>
    </row>
    <row r="181" ht="14.25" customHeight="1">
      <c r="I181" s="17"/>
      <c r="J181" s="17"/>
      <c r="L181" s="6"/>
      <c r="M181" s="6"/>
    </row>
    <row r="182" ht="14.25" customHeight="1">
      <c r="I182" s="17"/>
      <c r="J182" s="17"/>
      <c r="L182" s="6"/>
      <c r="M182" s="6"/>
    </row>
    <row r="183" ht="14.25" customHeight="1">
      <c r="I183" s="17"/>
      <c r="J183" s="17"/>
      <c r="L183" s="6"/>
      <c r="M183" s="6"/>
    </row>
    <row r="184" ht="14.25" customHeight="1">
      <c r="I184" s="17"/>
      <c r="J184" s="17"/>
      <c r="L184" s="6"/>
      <c r="M184" s="6"/>
    </row>
    <row r="185" ht="14.25" customHeight="1">
      <c r="I185" s="17"/>
      <c r="J185" s="17"/>
      <c r="L185" s="6"/>
      <c r="M185" s="6"/>
    </row>
    <row r="186" ht="14.25" customHeight="1">
      <c r="I186" s="17"/>
      <c r="J186" s="17"/>
      <c r="L186" s="6"/>
      <c r="M186" s="6"/>
    </row>
    <row r="187" ht="14.25" customHeight="1">
      <c r="I187" s="17"/>
      <c r="J187" s="17"/>
      <c r="L187" s="6"/>
      <c r="M187" s="6"/>
    </row>
    <row r="188" ht="14.25" customHeight="1">
      <c r="I188" s="17"/>
      <c r="J188" s="17"/>
      <c r="L188" s="6"/>
      <c r="M188" s="6"/>
    </row>
    <row r="189" ht="14.25" customHeight="1">
      <c r="I189" s="17"/>
      <c r="J189" s="17"/>
      <c r="L189" s="6"/>
      <c r="M189" s="6"/>
    </row>
    <row r="190" ht="14.25" customHeight="1">
      <c r="I190" s="17"/>
      <c r="J190" s="17"/>
      <c r="L190" s="6"/>
      <c r="M190" s="6"/>
    </row>
    <row r="191" ht="14.25" customHeight="1">
      <c r="I191" s="17"/>
      <c r="J191" s="17"/>
      <c r="L191" s="6"/>
      <c r="M191" s="6"/>
    </row>
    <row r="192" ht="14.25" customHeight="1">
      <c r="I192" s="17"/>
      <c r="J192" s="17"/>
      <c r="L192" s="6"/>
      <c r="M192" s="6"/>
    </row>
    <row r="193" ht="14.25" customHeight="1">
      <c r="I193" s="17"/>
      <c r="J193" s="17"/>
      <c r="L193" s="6"/>
      <c r="M193" s="6"/>
    </row>
    <row r="194" ht="14.25" customHeight="1">
      <c r="I194" s="17"/>
      <c r="J194" s="17"/>
      <c r="L194" s="6"/>
      <c r="M194" s="6"/>
    </row>
    <row r="195" ht="14.25" customHeight="1">
      <c r="I195" s="17"/>
      <c r="J195" s="17"/>
      <c r="L195" s="6"/>
      <c r="M195" s="6"/>
    </row>
    <row r="196" ht="14.25" customHeight="1">
      <c r="I196" s="17"/>
      <c r="J196" s="17"/>
      <c r="L196" s="6"/>
      <c r="M196" s="6"/>
    </row>
    <row r="197" ht="14.25" customHeight="1">
      <c r="I197" s="17"/>
      <c r="J197" s="17"/>
      <c r="L197" s="6"/>
      <c r="M197" s="6"/>
    </row>
    <row r="198" ht="14.25" customHeight="1">
      <c r="I198" s="17"/>
      <c r="J198" s="17"/>
      <c r="L198" s="6"/>
      <c r="M198" s="6"/>
    </row>
    <row r="199" ht="14.25" customHeight="1">
      <c r="I199" s="17"/>
      <c r="J199" s="17"/>
      <c r="L199" s="6"/>
      <c r="M199" s="6"/>
    </row>
    <row r="200" ht="14.25" customHeight="1">
      <c r="I200" s="17"/>
      <c r="J200" s="17"/>
      <c r="L200" s="6"/>
      <c r="M200" s="6"/>
    </row>
    <row r="201" ht="14.25" customHeight="1">
      <c r="I201" s="17"/>
      <c r="J201" s="17"/>
      <c r="L201" s="6"/>
      <c r="M201" s="6"/>
    </row>
    <row r="202" ht="14.25" customHeight="1">
      <c r="I202" s="17"/>
      <c r="J202" s="17"/>
      <c r="L202" s="6"/>
      <c r="M202" s="6"/>
    </row>
    <row r="203" ht="14.25" customHeight="1">
      <c r="I203" s="17"/>
      <c r="J203" s="17"/>
      <c r="L203" s="6"/>
      <c r="M203" s="6"/>
    </row>
    <row r="204" ht="14.25" customHeight="1">
      <c r="I204" s="17"/>
      <c r="J204" s="17"/>
      <c r="L204" s="6"/>
      <c r="M204" s="6"/>
    </row>
    <row r="205" ht="14.25" customHeight="1">
      <c r="I205" s="17"/>
      <c r="J205" s="17"/>
      <c r="L205" s="6"/>
      <c r="M205" s="6"/>
    </row>
    <row r="206" ht="14.25" customHeight="1">
      <c r="I206" s="17"/>
      <c r="J206" s="17"/>
      <c r="L206" s="6"/>
      <c r="M206" s="6"/>
    </row>
    <row r="207" ht="14.25" customHeight="1">
      <c r="I207" s="17"/>
      <c r="J207" s="17"/>
      <c r="L207" s="6"/>
      <c r="M207" s="6"/>
    </row>
    <row r="208" ht="14.25" customHeight="1">
      <c r="I208" s="17"/>
      <c r="J208" s="17"/>
      <c r="L208" s="6"/>
      <c r="M208" s="6"/>
    </row>
    <row r="209" ht="14.25" customHeight="1">
      <c r="I209" s="17"/>
      <c r="J209" s="17"/>
      <c r="L209" s="6"/>
      <c r="M209" s="6"/>
    </row>
    <row r="210" ht="14.25" customHeight="1">
      <c r="I210" s="17"/>
      <c r="J210" s="17"/>
      <c r="L210" s="6"/>
      <c r="M210" s="6"/>
    </row>
    <row r="211" ht="14.25" customHeight="1">
      <c r="I211" s="17"/>
      <c r="J211" s="17"/>
      <c r="L211" s="6"/>
      <c r="M211" s="6"/>
    </row>
    <row r="212" ht="14.25" customHeight="1">
      <c r="I212" s="17"/>
      <c r="J212" s="17"/>
      <c r="L212" s="6"/>
      <c r="M212" s="6"/>
    </row>
    <row r="213" ht="14.25" customHeight="1">
      <c r="I213" s="17"/>
      <c r="J213" s="17"/>
      <c r="L213" s="6"/>
      <c r="M213" s="6"/>
    </row>
    <row r="214" ht="14.25" customHeight="1">
      <c r="I214" s="17"/>
      <c r="J214" s="17"/>
      <c r="L214" s="6"/>
      <c r="M214" s="6"/>
    </row>
    <row r="215" ht="14.25" customHeight="1">
      <c r="I215" s="17"/>
      <c r="J215" s="17"/>
      <c r="L215" s="6"/>
      <c r="M215" s="6"/>
    </row>
    <row r="216" ht="14.25" customHeight="1">
      <c r="I216" s="17"/>
      <c r="J216" s="17"/>
      <c r="L216" s="6"/>
      <c r="M216" s="6"/>
    </row>
    <row r="217" ht="14.25" customHeight="1">
      <c r="I217" s="17"/>
      <c r="J217" s="17"/>
      <c r="L217" s="6"/>
      <c r="M217" s="6"/>
    </row>
    <row r="218" ht="14.25" customHeight="1">
      <c r="I218" s="17"/>
      <c r="J218" s="17"/>
      <c r="L218" s="6"/>
      <c r="M218" s="6"/>
    </row>
    <row r="219" ht="14.25" customHeight="1">
      <c r="I219" s="17"/>
      <c r="J219" s="17"/>
      <c r="L219" s="6"/>
      <c r="M219" s="6"/>
    </row>
    <row r="220" ht="14.25" customHeight="1">
      <c r="I220" s="17"/>
      <c r="J220" s="17"/>
      <c r="L220" s="6"/>
      <c r="M220" s="6"/>
    </row>
    <row r="221" ht="14.25" customHeight="1">
      <c r="I221" s="17"/>
      <c r="J221" s="17"/>
      <c r="L221" s="6"/>
      <c r="M221" s="6"/>
    </row>
    <row r="222" ht="14.25" customHeight="1">
      <c r="I222" s="17"/>
      <c r="J222" s="17"/>
      <c r="L222" s="6"/>
      <c r="M222" s="6"/>
    </row>
    <row r="223" ht="14.25" customHeight="1">
      <c r="I223" s="17"/>
      <c r="J223" s="17"/>
      <c r="L223" s="6"/>
      <c r="M223" s="6"/>
    </row>
    <row r="224" ht="14.25" customHeight="1">
      <c r="I224" s="17"/>
      <c r="J224" s="17"/>
      <c r="L224" s="6"/>
      <c r="M224" s="6"/>
    </row>
    <row r="225" ht="14.25" customHeight="1">
      <c r="I225" s="17"/>
      <c r="J225" s="17"/>
      <c r="L225" s="6"/>
      <c r="M225" s="6"/>
    </row>
    <row r="226" ht="14.25" customHeight="1">
      <c r="I226" s="17"/>
      <c r="J226" s="17"/>
      <c r="L226" s="6"/>
      <c r="M226" s="6"/>
    </row>
    <row r="227" ht="14.25" customHeight="1">
      <c r="I227" s="17"/>
      <c r="J227" s="17"/>
      <c r="L227" s="6"/>
      <c r="M227" s="6"/>
    </row>
    <row r="228" ht="14.25" customHeight="1">
      <c r="I228" s="17"/>
      <c r="J228" s="17"/>
      <c r="L228" s="6"/>
      <c r="M228" s="6"/>
    </row>
    <row r="229" ht="14.25" customHeight="1">
      <c r="I229" s="17"/>
      <c r="J229" s="17"/>
      <c r="L229" s="6"/>
      <c r="M229" s="6"/>
    </row>
    <row r="230" ht="14.25" customHeight="1">
      <c r="I230" s="17"/>
      <c r="J230" s="17"/>
      <c r="L230" s="6"/>
      <c r="M230" s="6"/>
    </row>
    <row r="231" ht="14.25" customHeight="1">
      <c r="I231" s="17"/>
      <c r="J231" s="17"/>
      <c r="L231" s="6"/>
      <c r="M231" s="6"/>
    </row>
    <row r="232" ht="14.25" customHeight="1">
      <c r="I232" s="17"/>
      <c r="J232" s="17"/>
      <c r="L232" s="6"/>
      <c r="M232" s="6"/>
    </row>
    <row r="233" ht="14.25" customHeight="1">
      <c r="I233" s="17"/>
      <c r="J233" s="17"/>
      <c r="L233" s="6"/>
      <c r="M233" s="6"/>
    </row>
    <row r="234" ht="14.25" customHeight="1">
      <c r="I234" s="17"/>
      <c r="J234" s="17"/>
      <c r="L234" s="6"/>
      <c r="M234" s="6"/>
    </row>
    <row r="235" ht="14.25" customHeight="1">
      <c r="I235" s="17"/>
      <c r="J235" s="17"/>
      <c r="L235" s="6"/>
      <c r="M235" s="6"/>
    </row>
    <row r="236" ht="14.25" customHeight="1">
      <c r="I236" s="17"/>
      <c r="J236" s="17"/>
      <c r="L236" s="6"/>
      <c r="M236" s="6"/>
    </row>
    <row r="237" ht="14.25" customHeight="1">
      <c r="I237" s="17"/>
      <c r="J237" s="17"/>
      <c r="L237" s="6"/>
      <c r="M237" s="6"/>
    </row>
    <row r="238" ht="14.25" customHeight="1">
      <c r="I238" s="17"/>
      <c r="J238" s="17"/>
      <c r="L238" s="6"/>
      <c r="M238" s="6"/>
    </row>
    <row r="239" ht="14.25" customHeight="1">
      <c r="I239" s="17"/>
      <c r="J239" s="17"/>
      <c r="L239" s="6"/>
      <c r="M239" s="6"/>
    </row>
    <row r="240" ht="14.25" customHeight="1">
      <c r="I240" s="17"/>
      <c r="J240" s="17"/>
      <c r="L240" s="6"/>
      <c r="M240" s="6"/>
    </row>
    <row r="241" ht="14.25" customHeight="1">
      <c r="I241" s="17"/>
      <c r="J241" s="17"/>
      <c r="L241" s="6"/>
      <c r="M241" s="6"/>
    </row>
    <row r="242" ht="14.25" customHeight="1">
      <c r="I242" s="17"/>
      <c r="J242" s="17"/>
      <c r="L242" s="6"/>
      <c r="M242" s="6"/>
    </row>
    <row r="243" ht="14.25" customHeight="1">
      <c r="I243" s="17"/>
      <c r="J243" s="17"/>
      <c r="L243" s="6"/>
      <c r="M243" s="6"/>
    </row>
    <row r="244" ht="14.25" customHeight="1">
      <c r="I244" s="17"/>
      <c r="J244" s="17"/>
      <c r="L244" s="6"/>
      <c r="M244" s="6"/>
    </row>
    <row r="245" ht="14.25" customHeight="1">
      <c r="I245" s="17"/>
      <c r="J245" s="17"/>
      <c r="L245" s="6"/>
      <c r="M245" s="6"/>
    </row>
    <row r="246" ht="14.25" customHeight="1">
      <c r="I246" s="17"/>
      <c r="J246" s="17"/>
      <c r="L246" s="6"/>
      <c r="M246" s="6"/>
    </row>
    <row r="247" ht="14.25" customHeight="1">
      <c r="I247" s="17"/>
      <c r="J247" s="17"/>
      <c r="L247" s="6"/>
      <c r="M247" s="6"/>
    </row>
    <row r="248" ht="14.25" customHeight="1">
      <c r="I248" s="17"/>
      <c r="J248" s="17"/>
      <c r="L248" s="6"/>
      <c r="M248" s="6"/>
    </row>
    <row r="249" ht="14.25" customHeight="1">
      <c r="I249" s="17"/>
      <c r="J249" s="17"/>
      <c r="L249" s="6"/>
      <c r="M249" s="6"/>
    </row>
    <row r="250" ht="14.25" customHeight="1">
      <c r="I250" s="17"/>
      <c r="J250" s="17"/>
      <c r="L250" s="6"/>
      <c r="M250" s="6"/>
    </row>
    <row r="251" ht="14.25" customHeight="1">
      <c r="I251" s="17"/>
      <c r="J251" s="17"/>
      <c r="L251" s="6"/>
      <c r="M251" s="6"/>
    </row>
    <row r="252" ht="14.25" customHeight="1">
      <c r="I252" s="17"/>
      <c r="J252" s="17"/>
      <c r="L252" s="6"/>
      <c r="M252" s="6"/>
    </row>
    <row r="253" ht="14.25" customHeight="1">
      <c r="I253" s="17"/>
      <c r="J253" s="17"/>
      <c r="L253" s="6"/>
      <c r="M253" s="6"/>
    </row>
    <row r="254" ht="14.25" customHeight="1">
      <c r="I254" s="17"/>
      <c r="J254" s="17"/>
      <c r="L254" s="6"/>
      <c r="M254" s="6"/>
    </row>
    <row r="255" ht="14.25" customHeight="1">
      <c r="I255" s="17"/>
      <c r="J255" s="17"/>
      <c r="L255" s="6"/>
      <c r="M255" s="6"/>
    </row>
    <row r="256" ht="14.25" customHeight="1">
      <c r="I256" s="17"/>
      <c r="J256" s="17"/>
      <c r="L256" s="6"/>
      <c r="M256" s="6"/>
    </row>
    <row r="257" ht="14.25" customHeight="1">
      <c r="I257" s="17"/>
      <c r="J257" s="17"/>
      <c r="L257" s="6"/>
      <c r="M257" s="6"/>
    </row>
    <row r="258" ht="14.25" customHeight="1">
      <c r="I258" s="17"/>
      <c r="J258" s="17"/>
      <c r="L258" s="6"/>
      <c r="M258" s="6"/>
    </row>
    <row r="259" ht="14.25" customHeight="1">
      <c r="I259" s="17"/>
      <c r="J259" s="17"/>
      <c r="L259" s="6"/>
      <c r="M259" s="6"/>
    </row>
    <row r="260" ht="14.25" customHeight="1">
      <c r="I260" s="17"/>
      <c r="J260" s="17"/>
      <c r="L260" s="6"/>
      <c r="M260" s="6"/>
    </row>
    <row r="261" ht="14.25" customHeight="1">
      <c r="I261" s="17"/>
      <c r="J261" s="17"/>
      <c r="L261" s="6"/>
      <c r="M261" s="6"/>
    </row>
    <row r="262" ht="14.25" customHeight="1">
      <c r="I262" s="17"/>
      <c r="J262" s="17"/>
      <c r="L262" s="6"/>
      <c r="M262" s="6"/>
    </row>
    <row r="263" ht="14.25" customHeight="1">
      <c r="I263" s="17"/>
      <c r="J263" s="17"/>
      <c r="L263" s="6"/>
      <c r="M263" s="6"/>
    </row>
    <row r="264" ht="14.25" customHeight="1">
      <c r="I264" s="17"/>
      <c r="J264" s="17"/>
      <c r="L264" s="6"/>
      <c r="M264" s="6"/>
    </row>
    <row r="265" ht="14.25" customHeight="1">
      <c r="I265" s="17"/>
      <c r="J265" s="17"/>
      <c r="L265" s="6"/>
      <c r="M265" s="6"/>
    </row>
    <row r="266" ht="14.25" customHeight="1">
      <c r="I266" s="17"/>
      <c r="J266" s="17"/>
      <c r="L266" s="6"/>
      <c r="M266" s="6"/>
    </row>
    <row r="267" ht="14.25" customHeight="1">
      <c r="I267" s="17"/>
      <c r="J267" s="17"/>
      <c r="L267" s="6"/>
      <c r="M267" s="6"/>
    </row>
    <row r="268" ht="14.25" customHeight="1">
      <c r="I268" s="17"/>
      <c r="J268" s="17"/>
      <c r="L268" s="6"/>
      <c r="M268" s="6"/>
    </row>
    <row r="269" ht="14.25" customHeight="1">
      <c r="I269" s="17"/>
      <c r="J269" s="17"/>
      <c r="L269" s="6"/>
      <c r="M269" s="6"/>
    </row>
    <row r="270" ht="14.25" customHeight="1">
      <c r="I270" s="17"/>
      <c r="J270" s="17"/>
      <c r="L270" s="6"/>
      <c r="M270" s="6"/>
    </row>
    <row r="271" ht="14.25" customHeight="1">
      <c r="I271" s="17"/>
      <c r="J271" s="17"/>
      <c r="L271" s="6"/>
      <c r="M271" s="6"/>
    </row>
    <row r="272" ht="14.25" customHeight="1">
      <c r="I272" s="17"/>
      <c r="J272" s="17"/>
      <c r="L272" s="6"/>
      <c r="M272" s="6"/>
    </row>
    <row r="273" ht="14.25" customHeight="1">
      <c r="I273" s="17"/>
      <c r="J273" s="17"/>
      <c r="L273" s="6"/>
      <c r="M273" s="6"/>
    </row>
    <row r="274" ht="14.25" customHeight="1">
      <c r="I274" s="17"/>
      <c r="J274" s="17"/>
      <c r="L274" s="6"/>
      <c r="M274" s="6"/>
    </row>
    <row r="275" ht="14.25" customHeight="1">
      <c r="I275" s="17"/>
      <c r="J275" s="17"/>
      <c r="L275" s="6"/>
      <c r="M275" s="6"/>
    </row>
    <row r="276" ht="14.25" customHeight="1">
      <c r="I276" s="17"/>
      <c r="J276" s="17"/>
      <c r="L276" s="6"/>
      <c r="M276" s="6"/>
    </row>
    <row r="277" ht="14.25" customHeight="1">
      <c r="I277" s="17"/>
      <c r="J277" s="17"/>
      <c r="L277" s="6"/>
      <c r="M277" s="6"/>
    </row>
    <row r="278" ht="14.25" customHeight="1">
      <c r="I278" s="17"/>
      <c r="J278" s="17"/>
      <c r="L278" s="6"/>
      <c r="M278" s="6"/>
    </row>
    <row r="279" ht="14.25" customHeight="1">
      <c r="I279" s="17"/>
      <c r="J279" s="17"/>
      <c r="L279" s="6"/>
      <c r="M279" s="6"/>
    </row>
    <row r="280" ht="14.25" customHeight="1">
      <c r="I280" s="17"/>
      <c r="J280" s="17"/>
      <c r="L280" s="6"/>
      <c r="M280" s="6"/>
    </row>
    <row r="281" ht="14.25" customHeight="1">
      <c r="I281" s="17"/>
      <c r="J281" s="17"/>
      <c r="L281" s="6"/>
      <c r="M281" s="6"/>
    </row>
    <row r="282" ht="14.25" customHeight="1">
      <c r="I282" s="17"/>
      <c r="J282" s="17"/>
      <c r="L282" s="6"/>
      <c r="M282" s="6"/>
    </row>
    <row r="283" ht="14.25" customHeight="1">
      <c r="I283" s="17"/>
      <c r="J283" s="17"/>
      <c r="L283" s="6"/>
      <c r="M283" s="6"/>
    </row>
    <row r="284" ht="14.25" customHeight="1">
      <c r="I284" s="17"/>
      <c r="J284" s="17"/>
      <c r="L284" s="6"/>
      <c r="M284" s="6"/>
    </row>
    <row r="285" ht="14.25" customHeight="1">
      <c r="I285" s="17"/>
      <c r="J285" s="17"/>
      <c r="L285" s="6"/>
      <c r="M285" s="6"/>
    </row>
    <row r="286" ht="14.25" customHeight="1">
      <c r="I286" s="17"/>
      <c r="J286" s="17"/>
      <c r="L286" s="6"/>
      <c r="M286" s="6"/>
    </row>
    <row r="287" ht="14.25" customHeight="1">
      <c r="I287" s="17"/>
      <c r="J287" s="17"/>
      <c r="L287" s="6"/>
      <c r="M287" s="6"/>
    </row>
    <row r="288" ht="14.25" customHeight="1">
      <c r="I288" s="17"/>
      <c r="J288" s="17"/>
      <c r="L288" s="6"/>
      <c r="M288" s="6"/>
    </row>
    <row r="289" ht="14.25" customHeight="1">
      <c r="I289" s="17"/>
      <c r="J289" s="17"/>
      <c r="L289" s="6"/>
      <c r="M289" s="6"/>
    </row>
    <row r="290" ht="14.25" customHeight="1">
      <c r="I290" s="17"/>
      <c r="J290" s="17"/>
      <c r="L290" s="6"/>
      <c r="M290" s="6"/>
    </row>
    <row r="291" ht="14.25" customHeight="1">
      <c r="I291" s="17"/>
      <c r="J291" s="17"/>
      <c r="L291" s="6"/>
      <c r="M291" s="6"/>
    </row>
    <row r="292" ht="14.25" customHeight="1">
      <c r="I292" s="17"/>
      <c r="J292" s="17"/>
      <c r="L292" s="6"/>
      <c r="M292" s="6"/>
    </row>
    <row r="293" ht="14.25" customHeight="1">
      <c r="I293" s="17"/>
      <c r="J293" s="17"/>
      <c r="L293" s="6"/>
      <c r="M293" s="6"/>
    </row>
    <row r="294" ht="14.25" customHeight="1">
      <c r="I294" s="17"/>
      <c r="J294" s="17"/>
      <c r="L294" s="6"/>
      <c r="M294" s="6"/>
    </row>
    <row r="295" ht="14.25" customHeight="1">
      <c r="I295" s="17"/>
      <c r="J295" s="17"/>
      <c r="L295" s="6"/>
      <c r="M295" s="6"/>
    </row>
    <row r="296" ht="14.25" customHeight="1">
      <c r="I296" s="17"/>
      <c r="J296" s="17"/>
      <c r="L296" s="6"/>
      <c r="M296" s="6"/>
    </row>
    <row r="297" ht="14.25" customHeight="1">
      <c r="I297" s="17"/>
      <c r="J297" s="17"/>
      <c r="L297" s="6"/>
      <c r="M297" s="6"/>
    </row>
    <row r="298" ht="14.25" customHeight="1">
      <c r="I298" s="17"/>
      <c r="J298" s="17"/>
      <c r="L298" s="6"/>
      <c r="M298" s="6"/>
    </row>
    <row r="299" ht="14.25" customHeight="1">
      <c r="I299" s="17"/>
      <c r="J299" s="17"/>
      <c r="L299" s="6"/>
      <c r="M299" s="6"/>
    </row>
    <row r="300" ht="14.25" customHeight="1">
      <c r="I300" s="17"/>
      <c r="J300" s="17"/>
      <c r="L300" s="6"/>
      <c r="M300" s="6"/>
    </row>
    <row r="301" ht="14.25" customHeight="1">
      <c r="I301" s="17"/>
      <c r="J301" s="17"/>
      <c r="L301" s="6"/>
      <c r="M301" s="6"/>
    </row>
    <row r="302" ht="14.25" customHeight="1">
      <c r="I302" s="17"/>
      <c r="J302" s="17"/>
      <c r="L302" s="6"/>
      <c r="M302" s="6"/>
    </row>
    <row r="303" ht="14.25" customHeight="1">
      <c r="I303" s="17"/>
      <c r="J303" s="17"/>
      <c r="L303" s="6"/>
      <c r="M303" s="6"/>
    </row>
    <row r="304" ht="14.25" customHeight="1">
      <c r="I304" s="17"/>
      <c r="J304" s="17"/>
      <c r="L304" s="6"/>
      <c r="M304" s="6"/>
    </row>
    <row r="305" ht="14.25" customHeight="1">
      <c r="I305" s="17"/>
      <c r="J305" s="17"/>
      <c r="L305" s="6"/>
      <c r="M305" s="6"/>
    </row>
    <row r="306" ht="14.25" customHeight="1">
      <c r="I306" s="17"/>
      <c r="J306" s="17"/>
      <c r="L306" s="6"/>
      <c r="M306" s="6"/>
    </row>
    <row r="307" ht="14.25" customHeight="1">
      <c r="I307" s="17"/>
      <c r="J307" s="17"/>
      <c r="L307" s="6"/>
      <c r="M307" s="6"/>
    </row>
    <row r="308" ht="14.25" customHeight="1">
      <c r="I308" s="17"/>
      <c r="J308" s="17"/>
      <c r="L308" s="6"/>
      <c r="M308" s="6"/>
    </row>
    <row r="309" ht="14.25" customHeight="1">
      <c r="I309" s="17"/>
      <c r="J309" s="17"/>
      <c r="L309" s="6"/>
      <c r="M309" s="6"/>
    </row>
    <row r="310" ht="14.25" customHeight="1">
      <c r="I310" s="17"/>
      <c r="J310" s="17"/>
      <c r="L310" s="6"/>
      <c r="M310" s="6"/>
    </row>
    <row r="311" ht="14.25" customHeight="1">
      <c r="I311" s="17"/>
      <c r="J311" s="17"/>
      <c r="L311" s="6"/>
      <c r="M311" s="6"/>
    </row>
    <row r="312" ht="14.25" customHeight="1">
      <c r="I312" s="17"/>
      <c r="J312" s="17"/>
      <c r="L312" s="6"/>
      <c r="M312" s="6"/>
    </row>
    <row r="313" ht="14.25" customHeight="1">
      <c r="I313" s="17"/>
      <c r="J313" s="17"/>
      <c r="L313" s="6"/>
      <c r="M313" s="6"/>
    </row>
    <row r="314" ht="14.25" customHeight="1">
      <c r="I314" s="17"/>
      <c r="J314" s="17"/>
      <c r="L314" s="6"/>
      <c r="M314" s="6"/>
    </row>
    <row r="315" ht="14.25" customHeight="1">
      <c r="I315" s="17"/>
      <c r="J315" s="17"/>
      <c r="L315" s="6"/>
      <c r="M315" s="6"/>
    </row>
    <row r="316" ht="14.25" customHeight="1">
      <c r="I316" s="17"/>
      <c r="J316" s="17"/>
      <c r="L316" s="6"/>
      <c r="M316" s="6"/>
    </row>
    <row r="317" ht="14.25" customHeight="1">
      <c r="I317" s="17"/>
      <c r="J317" s="17"/>
      <c r="L317" s="6"/>
      <c r="M317" s="6"/>
    </row>
    <row r="318" ht="14.25" customHeight="1">
      <c r="I318" s="17"/>
      <c r="J318" s="17"/>
      <c r="L318" s="6"/>
      <c r="M318" s="6"/>
    </row>
    <row r="319" ht="14.25" customHeight="1">
      <c r="I319" s="17"/>
      <c r="J319" s="17"/>
      <c r="L319" s="6"/>
      <c r="M319" s="6"/>
    </row>
    <row r="320" ht="14.25" customHeight="1">
      <c r="I320" s="17"/>
      <c r="J320" s="17"/>
      <c r="L320" s="6"/>
      <c r="M320" s="6"/>
    </row>
    <row r="321" ht="14.25" customHeight="1">
      <c r="I321" s="17"/>
      <c r="J321" s="17"/>
      <c r="L321" s="6"/>
      <c r="M321" s="6"/>
    </row>
    <row r="322" ht="14.25" customHeight="1">
      <c r="I322" s="17"/>
      <c r="J322" s="17"/>
      <c r="L322" s="6"/>
      <c r="M322" s="6"/>
    </row>
    <row r="323" ht="14.25" customHeight="1">
      <c r="I323" s="17"/>
      <c r="J323" s="17"/>
      <c r="L323" s="6"/>
      <c r="M323" s="6"/>
    </row>
    <row r="324" ht="14.25" customHeight="1">
      <c r="I324" s="17"/>
      <c r="J324" s="17"/>
      <c r="L324" s="6"/>
      <c r="M324" s="6"/>
    </row>
    <row r="325" ht="14.25" customHeight="1">
      <c r="I325" s="17"/>
      <c r="J325" s="17"/>
      <c r="L325" s="6"/>
      <c r="M325" s="6"/>
    </row>
    <row r="326" ht="14.25" customHeight="1">
      <c r="I326" s="17"/>
      <c r="J326" s="17"/>
      <c r="L326" s="6"/>
      <c r="M326" s="6"/>
    </row>
    <row r="327" ht="14.25" customHeight="1">
      <c r="I327" s="17"/>
      <c r="J327" s="17"/>
      <c r="L327" s="6"/>
      <c r="M327" s="6"/>
    </row>
    <row r="328" ht="14.25" customHeight="1">
      <c r="I328" s="17"/>
      <c r="J328" s="17"/>
      <c r="L328" s="6"/>
      <c r="M328" s="6"/>
    </row>
    <row r="329" ht="14.25" customHeight="1">
      <c r="I329" s="17"/>
      <c r="J329" s="17"/>
      <c r="L329" s="6"/>
      <c r="M329" s="6"/>
    </row>
    <row r="330" ht="14.25" customHeight="1">
      <c r="I330" s="17"/>
      <c r="J330" s="17"/>
      <c r="L330" s="6"/>
      <c r="M330" s="6"/>
    </row>
    <row r="331" ht="14.25" customHeight="1">
      <c r="I331" s="17"/>
      <c r="J331" s="17"/>
      <c r="L331" s="6"/>
      <c r="M331" s="6"/>
    </row>
    <row r="332" ht="14.25" customHeight="1">
      <c r="I332" s="17"/>
      <c r="J332" s="17"/>
      <c r="L332" s="6"/>
      <c r="M332" s="6"/>
    </row>
    <row r="333" ht="14.25" customHeight="1">
      <c r="I333" s="17"/>
      <c r="J333" s="17"/>
      <c r="L333" s="6"/>
      <c r="M333" s="6"/>
    </row>
    <row r="334" ht="14.25" customHeight="1">
      <c r="I334" s="17"/>
      <c r="J334" s="17"/>
      <c r="L334" s="6"/>
      <c r="M334" s="6"/>
    </row>
    <row r="335" ht="14.25" customHeight="1">
      <c r="I335" s="17"/>
      <c r="J335" s="17"/>
      <c r="L335" s="6"/>
      <c r="M335" s="6"/>
    </row>
    <row r="336" ht="14.25" customHeight="1">
      <c r="I336" s="17"/>
      <c r="J336" s="17"/>
      <c r="L336" s="6"/>
      <c r="M336" s="6"/>
    </row>
    <row r="337" ht="14.25" customHeight="1">
      <c r="I337" s="17"/>
      <c r="J337" s="17"/>
      <c r="L337" s="6"/>
      <c r="M337" s="6"/>
    </row>
    <row r="338" ht="14.25" customHeight="1">
      <c r="I338" s="17"/>
      <c r="J338" s="17"/>
      <c r="L338" s="6"/>
      <c r="M338" s="6"/>
    </row>
    <row r="339" ht="14.25" customHeight="1">
      <c r="I339" s="17"/>
      <c r="J339" s="17"/>
      <c r="L339" s="6"/>
      <c r="M339" s="6"/>
    </row>
    <row r="340" ht="14.25" customHeight="1">
      <c r="I340" s="17"/>
      <c r="J340" s="17"/>
      <c r="L340" s="6"/>
      <c r="M340" s="6"/>
    </row>
    <row r="341" ht="14.25" customHeight="1">
      <c r="I341" s="17"/>
      <c r="J341" s="17"/>
      <c r="L341" s="6"/>
      <c r="M341" s="6"/>
    </row>
    <row r="342" ht="14.25" customHeight="1">
      <c r="I342" s="17"/>
      <c r="J342" s="17"/>
      <c r="L342" s="6"/>
      <c r="M342" s="6"/>
    </row>
    <row r="343" ht="14.25" customHeight="1">
      <c r="I343" s="17"/>
      <c r="J343" s="17"/>
      <c r="L343" s="6"/>
      <c r="M343" s="6"/>
    </row>
    <row r="344" ht="14.25" customHeight="1">
      <c r="I344" s="17"/>
      <c r="J344" s="17"/>
      <c r="L344" s="6"/>
      <c r="M344" s="6"/>
    </row>
    <row r="345" ht="14.25" customHeight="1">
      <c r="I345" s="17"/>
      <c r="J345" s="17"/>
      <c r="L345" s="6"/>
      <c r="M345" s="6"/>
    </row>
    <row r="346" ht="14.25" customHeight="1">
      <c r="I346" s="17"/>
      <c r="J346" s="17"/>
      <c r="L346" s="6"/>
      <c r="M346" s="6"/>
    </row>
    <row r="347" ht="14.25" customHeight="1">
      <c r="I347" s="17"/>
      <c r="J347" s="17"/>
      <c r="L347" s="6"/>
      <c r="M347" s="6"/>
    </row>
    <row r="348" ht="14.25" customHeight="1">
      <c r="I348" s="17"/>
      <c r="J348" s="17"/>
      <c r="L348" s="6"/>
      <c r="M348" s="6"/>
    </row>
    <row r="349" ht="14.25" customHeight="1">
      <c r="I349" s="17"/>
      <c r="J349" s="17"/>
      <c r="L349" s="6"/>
      <c r="M349" s="6"/>
    </row>
    <row r="350" ht="14.25" customHeight="1">
      <c r="I350" s="17"/>
      <c r="J350" s="17"/>
      <c r="L350" s="6"/>
      <c r="M350" s="6"/>
    </row>
    <row r="351" ht="14.25" customHeight="1">
      <c r="I351" s="17"/>
      <c r="J351" s="17"/>
      <c r="L351" s="6"/>
      <c r="M351" s="6"/>
    </row>
    <row r="352" ht="14.25" customHeight="1">
      <c r="I352" s="17"/>
      <c r="J352" s="17"/>
      <c r="L352" s="6"/>
      <c r="M352" s="6"/>
    </row>
    <row r="353" ht="14.25" customHeight="1">
      <c r="I353" s="17"/>
      <c r="J353" s="17"/>
      <c r="L353" s="6"/>
      <c r="M353" s="6"/>
    </row>
    <row r="354" ht="14.25" customHeight="1">
      <c r="I354" s="17"/>
      <c r="J354" s="17"/>
      <c r="L354" s="6"/>
      <c r="M354" s="6"/>
    </row>
    <row r="355" ht="14.25" customHeight="1">
      <c r="I355" s="17"/>
      <c r="J355" s="17"/>
      <c r="L355" s="6"/>
      <c r="M355" s="6"/>
    </row>
    <row r="356" ht="14.25" customHeight="1">
      <c r="I356" s="17"/>
      <c r="J356" s="17"/>
      <c r="L356" s="6"/>
      <c r="M356" s="6"/>
    </row>
    <row r="357" ht="14.25" customHeight="1">
      <c r="I357" s="17"/>
      <c r="J357" s="17"/>
      <c r="L357" s="6"/>
      <c r="M357" s="6"/>
    </row>
    <row r="358" ht="14.25" customHeight="1">
      <c r="I358" s="17"/>
      <c r="J358" s="17"/>
      <c r="L358" s="6"/>
      <c r="M358" s="6"/>
    </row>
    <row r="359" ht="14.25" customHeight="1">
      <c r="I359" s="17"/>
      <c r="J359" s="17"/>
      <c r="L359" s="6"/>
      <c r="M359" s="6"/>
    </row>
    <row r="360" ht="14.25" customHeight="1">
      <c r="I360" s="17"/>
      <c r="J360" s="17"/>
      <c r="L360" s="6"/>
      <c r="M360" s="6"/>
    </row>
    <row r="361" ht="14.25" customHeight="1">
      <c r="I361" s="17"/>
      <c r="J361" s="17"/>
      <c r="L361" s="6"/>
      <c r="M361" s="6"/>
    </row>
    <row r="362" ht="14.25" customHeight="1">
      <c r="I362" s="17"/>
      <c r="J362" s="17"/>
      <c r="L362" s="6"/>
      <c r="M362" s="6"/>
    </row>
    <row r="363" ht="14.25" customHeight="1">
      <c r="I363" s="17"/>
      <c r="J363" s="17"/>
      <c r="L363" s="6"/>
      <c r="M363" s="6"/>
    </row>
    <row r="364" ht="14.25" customHeight="1">
      <c r="I364" s="17"/>
      <c r="J364" s="17"/>
      <c r="L364" s="6"/>
      <c r="M364" s="6"/>
    </row>
    <row r="365" ht="14.25" customHeight="1">
      <c r="I365" s="17"/>
      <c r="J365" s="17"/>
      <c r="L365" s="6"/>
      <c r="M365" s="6"/>
    </row>
    <row r="366" ht="14.25" customHeight="1">
      <c r="I366" s="17"/>
      <c r="J366" s="17"/>
      <c r="L366" s="6"/>
      <c r="M366" s="6"/>
    </row>
    <row r="367" ht="14.25" customHeight="1">
      <c r="I367" s="17"/>
      <c r="J367" s="17"/>
      <c r="L367" s="6"/>
      <c r="M367" s="6"/>
    </row>
    <row r="368" ht="14.25" customHeight="1">
      <c r="I368" s="17"/>
      <c r="J368" s="17"/>
      <c r="L368" s="6"/>
      <c r="M368" s="6"/>
    </row>
    <row r="369" ht="14.25" customHeight="1">
      <c r="I369" s="17"/>
      <c r="J369" s="17"/>
      <c r="L369" s="6"/>
      <c r="M369" s="6"/>
    </row>
    <row r="370" ht="14.25" customHeight="1">
      <c r="I370" s="17"/>
      <c r="J370" s="17"/>
      <c r="L370" s="6"/>
      <c r="M370" s="6"/>
    </row>
    <row r="371" ht="14.25" customHeight="1">
      <c r="I371" s="17"/>
      <c r="J371" s="17"/>
      <c r="L371" s="6"/>
      <c r="M371" s="6"/>
    </row>
    <row r="372" ht="14.25" customHeight="1">
      <c r="I372" s="17"/>
      <c r="J372" s="17"/>
      <c r="L372" s="6"/>
      <c r="M372" s="6"/>
    </row>
    <row r="373" ht="14.25" customHeight="1">
      <c r="I373" s="17"/>
      <c r="J373" s="17"/>
      <c r="L373" s="6"/>
      <c r="M373" s="6"/>
    </row>
    <row r="374" ht="14.25" customHeight="1">
      <c r="I374" s="17"/>
      <c r="J374" s="17"/>
      <c r="L374" s="6"/>
      <c r="M374" s="6"/>
    </row>
    <row r="375" ht="14.25" customHeight="1">
      <c r="I375" s="17"/>
      <c r="J375" s="17"/>
      <c r="L375" s="6"/>
      <c r="M375" s="6"/>
    </row>
    <row r="376" ht="14.25" customHeight="1">
      <c r="I376" s="17"/>
      <c r="J376" s="17"/>
      <c r="L376" s="6"/>
      <c r="M376" s="6"/>
    </row>
    <row r="377" ht="14.25" customHeight="1">
      <c r="I377" s="17"/>
      <c r="J377" s="17"/>
      <c r="L377" s="6"/>
      <c r="M377" s="6"/>
    </row>
    <row r="378" ht="14.25" customHeight="1">
      <c r="I378" s="17"/>
      <c r="J378" s="17"/>
      <c r="L378" s="6"/>
      <c r="M378" s="6"/>
    </row>
    <row r="379" ht="14.25" customHeight="1">
      <c r="I379" s="17"/>
      <c r="J379" s="17"/>
      <c r="L379" s="6"/>
      <c r="M379" s="6"/>
    </row>
    <row r="380" ht="14.25" customHeight="1">
      <c r="I380" s="17"/>
      <c r="J380" s="17"/>
      <c r="L380" s="6"/>
      <c r="M380" s="6"/>
    </row>
    <row r="381" ht="14.25" customHeight="1">
      <c r="I381" s="17"/>
      <c r="J381" s="17"/>
      <c r="L381" s="6"/>
      <c r="M381" s="6"/>
    </row>
    <row r="382" ht="14.25" customHeight="1">
      <c r="I382" s="17"/>
      <c r="J382" s="17"/>
      <c r="L382" s="6"/>
      <c r="M382" s="6"/>
    </row>
    <row r="383" ht="14.25" customHeight="1">
      <c r="I383" s="17"/>
      <c r="J383" s="17"/>
      <c r="L383" s="6"/>
      <c r="M383" s="6"/>
    </row>
    <row r="384" ht="14.25" customHeight="1">
      <c r="I384" s="17"/>
      <c r="J384" s="17"/>
      <c r="L384" s="6"/>
      <c r="M384" s="6"/>
    </row>
    <row r="385" ht="14.25" customHeight="1">
      <c r="I385" s="17"/>
      <c r="J385" s="17"/>
      <c r="L385" s="6"/>
      <c r="M385" s="6"/>
    </row>
    <row r="386" ht="14.25" customHeight="1">
      <c r="I386" s="17"/>
      <c r="J386" s="17"/>
      <c r="L386" s="6"/>
      <c r="M386" s="6"/>
    </row>
    <row r="387" ht="14.25" customHeight="1">
      <c r="I387" s="17"/>
      <c r="J387" s="17"/>
      <c r="L387" s="6"/>
      <c r="M387" s="6"/>
    </row>
    <row r="388" ht="14.25" customHeight="1">
      <c r="I388" s="17"/>
      <c r="J388" s="17"/>
      <c r="L388" s="6"/>
      <c r="M388" s="6"/>
    </row>
    <row r="389" ht="14.25" customHeight="1">
      <c r="I389" s="17"/>
      <c r="J389" s="17"/>
      <c r="L389" s="6"/>
      <c r="M389" s="6"/>
    </row>
    <row r="390" ht="14.25" customHeight="1">
      <c r="I390" s="17"/>
      <c r="J390" s="17"/>
      <c r="L390" s="6"/>
      <c r="M390" s="6"/>
    </row>
    <row r="391" ht="14.25" customHeight="1">
      <c r="I391" s="17"/>
      <c r="J391" s="17"/>
      <c r="L391" s="6"/>
      <c r="M391" s="6"/>
    </row>
    <row r="392" ht="14.25" customHeight="1">
      <c r="I392" s="17"/>
      <c r="J392" s="17"/>
      <c r="L392" s="6"/>
      <c r="M392" s="6"/>
    </row>
    <row r="393" ht="14.25" customHeight="1">
      <c r="I393" s="17"/>
      <c r="J393" s="17"/>
      <c r="L393" s="6"/>
      <c r="M393" s="6"/>
    </row>
    <row r="394" ht="14.25" customHeight="1">
      <c r="I394" s="17"/>
      <c r="J394" s="17"/>
      <c r="L394" s="6"/>
      <c r="M394" s="6"/>
    </row>
    <row r="395" ht="14.25" customHeight="1">
      <c r="I395" s="17"/>
      <c r="J395" s="17"/>
      <c r="L395" s="6"/>
      <c r="M395" s="6"/>
    </row>
    <row r="396" ht="14.25" customHeight="1">
      <c r="I396" s="17"/>
      <c r="J396" s="17"/>
      <c r="L396" s="6"/>
      <c r="M396" s="6"/>
    </row>
    <row r="397" ht="14.25" customHeight="1">
      <c r="I397" s="17"/>
      <c r="J397" s="17"/>
      <c r="L397" s="6"/>
      <c r="M397" s="6"/>
    </row>
    <row r="398" ht="14.25" customHeight="1">
      <c r="I398" s="17"/>
      <c r="J398" s="17"/>
      <c r="L398" s="6"/>
      <c r="M398" s="6"/>
    </row>
    <row r="399" ht="14.25" customHeight="1">
      <c r="I399" s="17"/>
      <c r="J399" s="17"/>
      <c r="L399" s="6"/>
      <c r="M399" s="6"/>
    </row>
    <row r="400" ht="14.25" customHeight="1">
      <c r="I400" s="17"/>
      <c r="J400" s="17"/>
      <c r="L400" s="6"/>
      <c r="M400" s="6"/>
    </row>
    <row r="401" ht="14.25" customHeight="1">
      <c r="I401" s="17"/>
      <c r="J401" s="17"/>
      <c r="L401" s="6"/>
      <c r="M401" s="6"/>
    </row>
    <row r="402" ht="14.25" customHeight="1">
      <c r="I402" s="17"/>
      <c r="J402" s="17"/>
      <c r="L402" s="6"/>
      <c r="M402" s="6"/>
    </row>
    <row r="403" ht="14.25" customHeight="1">
      <c r="I403" s="17"/>
      <c r="J403" s="17"/>
      <c r="L403" s="6"/>
      <c r="M403" s="6"/>
    </row>
    <row r="404" ht="14.25" customHeight="1">
      <c r="I404" s="17"/>
      <c r="J404" s="17"/>
      <c r="L404" s="6"/>
      <c r="M404" s="6"/>
    </row>
    <row r="405" ht="14.25" customHeight="1">
      <c r="I405" s="17"/>
      <c r="J405" s="17"/>
      <c r="L405" s="6"/>
      <c r="M405" s="6"/>
    </row>
    <row r="406" ht="14.25" customHeight="1">
      <c r="I406" s="17"/>
      <c r="J406" s="17"/>
      <c r="L406" s="6"/>
      <c r="M406" s="6"/>
    </row>
    <row r="407" ht="14.25" customHeight="1">
      <c r="I407" s="17"/>
      <c r="J407" s="17"/>
      <c r="L407" s="6"/>
      <c r="M407" s="6"/>
    </row>
    <row r="408" ht="14.25" customHeight="1">
      <c r="I408" s="17"/>
      <c r="J408" s="17"/>
      <c r="L408" s="6"/>
      <c r="M408" s="6"/>
    </row>
    <row r="409" ht="14.25" customHeight="1">
      <c r="I409" s="17"/>
      <c r="J409" s="17"/>
      <c r="L409" s="6"/>
      <c r="M409" s="6"/>
    </row>
    <row r="410" ht="14.25" customHeight="1">
      <c r="I410" s="17"/>
      <c r="J410" s="17"/>
      <c r="L410" s="6"/>
      <c r="M410" s="6"/>
    </row>
    <row r="411" ht="14.25" customHeight="1">
      <c r="I411" s="17"/>
      <c r="J411" s="17"/>
      <c r="L411" s="6"/>
      <c r="M411" s="6"/>
    </row>
    <row r="412" ht="14.25" customHeight="1">
      <c r="I412" s="17"/>
      <c r="J412" s="17"/>
      <c r="L412" s="6"/>
      <c r="M412" s="6"/>
    </row>
    <row r="413" ht="14.25" customHeight="1">
      <c r="I413" s="17"/>
      <c r="J413" s="17"/>
      <c r="L413" s="6"/>
      <c r="M413" s="6"/>
    </row>
    <row r="414" ht="14.25" customHeight="1">
      <c r="I414" s="17"/>
      <c r="J414" s="17"/>
      <c r="L414" s="6"/>
      <c r="M414" s="6"/>
    </row>
    <row r="415" ht="14.25" customHeight="1">
      <c r="I415" s="17"/>
      <c r="J415" s="17"/>
      <c r="L415" s="6"/>
      <c r="M415" s="6"/>
    </row>
    <row r="416" ht="14.25" customHeight="1">
      <c r="I416" s="17"/>
      <c r="J416" s="17"/>
      <c r="L416" s="6"/>
      <c r="M416" s="6"/>
    </row>
    <row r="417" ht="14.25" customHeight="1">
      <c r="I417" s="17"/>
      <c r="J417" s="17"/>
      <c r="L417" s="6"/>
      <c r="M417" s="6"/>
    </row>
    <row r="418" ht="14.25" customHeight="1">
      <c r="I418" s="17"/>
      <c r="J418" s="17"/>
      <c r="L418" s="6"/>
      <c r="M418" s="6"/>
    </row>
    <row r="419" ht="14.25" customHeight="1">
      <c r="I419" s="17"/>
      <c r="J419" s="17"/>
      <c r="L419" s="6"/>
      <c r="M419" s="6"/>
    </row>
    <row r="420" ht="14.25" customHeight="1">
      <c r="I420" s="17"/>
      <c r="J420" s="17"/>
      <c r="L420" s="6"/>
      <c r="M420" s="6"/>
    </row>
    <row r="421" ht="14.25" customHeight="1">
      <c r="I421" s="17"/>
      <c r="J421" s="17"/>
      <c r="L421" s="6"/>
      <c r="M421" s="6"/>
    </row>
    <row r="422" ht="14.25" customHeight="1">
      <c r="I422" s="17"/>
      <c r="J422" s="17"/>
      <c r="L422" s="6"/>
      <c r="M422" s="6"/>
    </row>
    <row r="423" ht="14.25" customHeight="1">
      <c r="I423" s="17"/>
      <c r="J423" s="17"/>
      <c r="L423" s="6"/>
      <c r="M423" s="6"/>
    </row>
    <row r="424" ht="14.25" customHeight="1">
      <c r="I424" s="17"/>
      <c r="J424" s="17"/>
      <c r="L424" s="6"/>
      <c r="M424" s="6"/>
    </row>
    <row r="425" ht="14.25" customHeight="1">
      <c r="I425" s="17"/>
      <c r="J425" s="17"/>
      <c r="L425" s="6"/>
      <c r="M425" s="6"/>
    </row>
    <row r="426" ht="14.25" customHeight="1">
      <c r="I426" s="17"/>
      <c r="J426" s="17"/>
      <c r="L426" s="6"/>
      <c r="M426" s="6"/>
    </row>
    <row r="427" ht="14.25" customHeight="1">
      <c r="I427" s="17"/>
      <c r="J427" s="17"/>
      <c r="L427" s="6"/>
      <c r="M427" s="6"/>
    </row>
    <row r="428" ht="14.25" customHeight="1">
      <c r="I428" s="17"/>
      <c r="J428" s="17"/>
      <c r="L428" s="6"/>
      <c r="M428" s="6"/>
    </row>
    <row r="429" ht="14.25" customHeight="1">
      <c r="I429" s="17"/>
      <c r="J429" s="17"/>
      <c r="L429" s="6"/>
      <c r="M429" s="6"/>
    </row>
    <row r="430" ht="14.25" customHeight="1">
      <c r="I430" s="17"/>
      <c r="J430" s="17"/>
      <c r="L430" s="6"/>
      <c r="M430" s="6"/>
    </row>
    <row r="431" ht="14.25" customHeight="1">
      <c r="I431" s="17"/>
      <c r="J431" s="17"/>
      <c r="L431" s="6"/>
      <c r="M431" s="6"/>
    </row>
    <row r="432" ht="14.25" customHeight="1">
      <c r="I432" s="17"/>
      <c r="J432" s="17"/>
      <c r="L432" s="6"/>
      <c r="M432" s="6"/>
    </row>
    <row r="433" ht="14.25" customHeight="1">
      <c r="I433" s="17"/>
      <c r="J433" s="17"/>
      <c r="L433" s="6"/>
      <c r="M433" s="6"/>
    </row>
    <row r="434" ht="14.25" customHeight="1">
      <c r="I434" s="17"/>
      <c r="J434" s="17"/>
      <c r="L434" s="6"/>
      <c r="M434" s="6"/>
    </row>
    <row r="435" ht="14.25" customHeight="1">
      <c r="I435" s="17"/>
      <c r="J435" s="17"/>
      <c r="L435" s="6"/>
      <c r="M435" s="6"/>
    </row>
    <row r="436" ht="14.25" customHeight="1">
      <c r="I436" s="17"/>
      <c r="J436" s="17"/>
      <c r="L436" s="6"/>
      <c r="M436" s="6"/>
    </row>
    <row r="437" ht="14.25" customHeight="1">
      <c r="I437" s="17"/>
      <c r="J437" s="17"/>
      <c r="L437" s="6"/>
      <c r="M437" s="6"/>
    </row>
    <row r="438" ht="14.25" customHeight="1">
      <c r="I438" s="17"/>
      <c r="J438" s="17"/>
      <c r="L438" s="6"/>
      <c r="M438" s="6"/>
    </row>
    <row r="439" ht="14.25" customHeight="1">
      <c r="I439" s="17"/>
      <c r="J439" s="17"/>
      <c r="L439" s="6"/>
      <c r="M439" s="6"/>
    </row>
    <row r="440" ht="14.25" customHeight="1">
      <c r="I440" s="17"/>
      <c r="J440" s="17"/>
      <c r="L440" s="6"/>
      <c r="M440" s="6"/>
    </row>
    <row r="441" ht="14.25" customHeight="1">
      <c r="I441" s="17"/>
      <c r="J441" s="17"/>
      <c r="L441" s="6"/>
      <c r="M441" s="6"/>
    </row>
    <row r="442" ht="14.25" customHeight="1">
      <c r="I442" s="17"/>
      <c r="J442" s="17"/>
      <c r="L442" s="6"/>
      <c r="M442" s="6"/>
    </row>
    <row r="443" ht="14.25" customHeight="1">
      <c r="I443" s="17"/>
      <c r="J443" s="17"/>
      <c r="L443" s="6"/>
      <c r="M443" s="6"/>
    </row>
    <row r="444" ht="14.25" customHeight="1">
      <c r="I444" s="17"/>
      <c r="J444" s="17"/>
      <c r="L444" s="6"/>
      <c r="M444" s="6"/>
    </row>
    <row r="445" ht="14.25" customHeight="1">
      <c r="I445" s="17"/>
      <c r="J445" s="17"/>
      <c r="L445" s="6"/>
      <c r="M445" s="6"/>
    </row>
    <row r="446" ht="14.25" customHeight="1">
      <c r="I446" s="17"/>
      <c r="J446" s="17"/>
      <c r="L446" s="6"/>
      <c r="M446" s="6"/>
    </row>
    <row r="447" ht="14.25" customHeight="1">
      <c r="I447" s="17"/>
      <c r="J447" s="17"/>
      <c r="L447" s="6"/>
      <c r="M447" s="6"/>
    </row>
    <row r="448" ht="14.25" customHeight="1">
      <c r="I448" s="17"/>
      <c r="J448" s="17"/>
      <c r="L448" s="6"/>
      <c r="M448" s="6"/>
    </row>
    <row r="449" ht="14.25" customHeight="1">
      <c r="I449" s="17"/>
      <c r="J449" s="17"/>
      <c r="L449" s="6"/>
      <c r="M449" s="6"/>
    </row>
    <row r="450" ht="14.25" customHeight="1">
      <c r="I450" s="17"/>
      <c r="J450" s="17"/>
      <c r="L450" s="6"/>
      <c r="M450" s="6"/>
    </row>
    <row r="451" ht="14.25" customHeight="1">
      <c r="I451" s="17"/>
      <c r="J451" s="17"/>
      <c r="L451" s="6"/>
      <c r="M451" s="6"/>
    </row>
    <row r="452" ht="14.25" customHeight="1">
      <c r="I452" s="17"/>
      <c r="J452" s="17"/>
      <c r="L452" s="6"/>
      <c r="M452" s="6"/>
    </row>
    <row r="453" ht="14.25" customHeight="1">
      <c r="I453" s="17"/>
      <c r="J453" s="17"/>
      <c r="L453" s="6"/>
      <c r="M453" s="6"/>
    </row>
    <row r="454" ht="14.25" customHeight="1">
      <c r="I454" s="17"/>
      <c r="J454" s="17"/>
      <c r="L454" s="6"/>
      <c r="M454" s="6"/>
    </row>
    <row r="455" ht="14.25" customHeight="1">
      <c r="I455" s="17"/>
      <c r="J455" s="17"/>
      <c r="L455" s="6"/>
      <c r="M455" s="6"/>
    </row>
    <row r="456" ht="14.25" customHeight="1">
      <c r="I456" s="17"/>
      <c r="J456" s="17"/>
      <c r="L456" s="6"/>
      <c r="M456" s="6"/>
    </row>
    <row r="457" ht="14.25" customHeight="1">
      <c r="I457" s="17"/>
      <c r="J457" s="17"/>
      <c r="L457" s="6"/>
      <c r="M457" s="6"/>
    </row>
    <row r="458" ht="14.25" customHeight="1">
      <c r="I458" s="17"/>
      <c r="J458" s="17"/>
      <c r="L458" s="6"/>
      <c r="M458" s="6"/>
    </row>
    <row r="459" ht="14.25" customHeight="1">
      <c r="I459" s="17"/>
      <c r="J459" s="17"/>
      <c r="L459" s="6"/>
      <c r="M459" s="6"/>
    </row>
    <row r="460" ht="14.25" customHeight="1">
      <c r="I460" s="17"/>
      <c r="J460" s="17"/>
      <c r="L460" s="6"/>
      <c r="M460" s="6"/>
    </row>
    <row r="461" ht="14.25" customHeight="1">
      <c r="I461" s="17"/>
      <c r="J461" s="17"/>
      <c r="L461" s="6"/>
      <c r="M461" s="6"/>
    </row>
    <row r="462" ht="14.25" customHeight="1">
      <c r="I462" s="17"/>
      <c r="J462" s="17"/>
      <c r="L462" s="6"/>
      <c r="M462" s="6"/>
    </row>
    <row r="463" ht="14.25" customHeight="1">
      <c r="I463" s="17"/>
      <c r="J463" s="17"/>
      <c r="L463" s="6"/>
      <c r="M463" s="6"/>
    </row>
    <row r="464" ht="14.25" customHeight="1">
      <c r="I464" s="17"/>
      <c r="J464" s="17"/>
      <c r="L464" s="6"/>
      <c r="M464" s="6"/>
    </row>
    <row r="465" ht="14.25" customHeight="1">
      <c r="I465" s="17"/>
      <c r="J465" s="17"/>
      <c r="L465" s="6"/>
      <c r="M465" s="6"/>
    </row>
    <row r="466" ht="14.25" customHeight="1">
      <c r="I466" s="17"/>
      <c r="J466" s="17"/>
      <c r="L466" s="6"/>
      <c r="M466" s="6"/>
    </row>
    <row r="467" ht="14.25" customHeight="1">
      <c r="I467" s="17"/>
      <c r="J467" s="17"/>
      <c r="L467" s="6"/>
      <c r="M467" s="6"/>
    </row>
    <row r="468" ht="14.25" customHeight="1">
      <c r="I468" s="17"/>
      <c r="J468" s="17"/>
      <c r="L468" s="6"/>
      <c r="M468" s="6"/>
    </row>
    <row r="469" ht="14.25" customHeight="1">
      <c r="I469" s="17"/>
      <c r="J469" s="17"/>
      <c r="L469" s="6"/>
      <c r="M469" s="6"/>
    </row>
    <row r="470" ht="14.25" customHeight="1">
      <c r="I470" s="17"/>
      <c r="J470" s="17"/>
      <c r="L470" s="6"/>
      <c r="M470" s="6"/>
    </row>
    <row r="471" ht="14.25" customHeight="1">
      <c r="I471" s="17"/>
      <c r="J471" s="17"/>
      <c r="L471" s="6"/>
      <c r="M471" s="6"/>
    </row>
    <row r="472" ht="14.25" customHeight="1">
      <c r="I472" s="17"/>
      <c r="J472" s="17"/>
      <c r="L472" s="6"/>
      <c r="M472" s="6"/>
    </row>
    <row r="473" ht="14.25" customHeight="1">
      <c r="I473" s="17"/>
      <c r="J473" s="17"/>
      <c r="L473" s="6"/>
      <c r="M473" s="6"/>
    </row>
    <row r="474" ht="14.25" customHeight="1">
      <c r="I474" s="17"/>
      <c r="J474" s="17"/>
      <c r="L474" s="6"/>
      <c r="M474" s="6"/>
    </row>
    <row r="475" ht="14.25" customHeight="1">
      <c r="I475" s="17"/>
      <c r="J475" s="17"/>
      <c r="L475" s="6"/>
      <c r="M475" s="6"/>
    </row>
    <row r="476" ht="14.25" customHeight="1">
      <c r="I476" s="17"/>
      <c r="J476" s="17"/>
      <c r="L476" s="6"/>
      <c r="M476" s="6"/>
    </row>
    <row r="477" ht="14.25" customHeight="1">
      <c r="I477" s="17"/>
      <c r="J477" s="17"/>
      <c r="L477" s="6"/>
      <c r="M477" s="6"/>
    </row>
    <row r="478" ht="14.25" customHeight="1">
      <c r="I478" s="17"/>
      <c r="J478" s="17"/>
      <c r="L478" s="6"/>
      <c r="M478" s="6"/>
    </row>
    <row r="479" ht="14.25" customHeight="1">
      <c r="I479" s="17"/>
      <c r="J479" s="17"/>
      <c r="L479" s="6"/>
      <c r="M479" s="6"/>
    </row>
    <row r="480" ht="14.25" customHeight="1">
      <c r="I480" s="17"/>
      <c r="J480" s="17"/>
      <c r="L480" s="6"/>
      <c r="M480" s="6"/>
    </row>
    <row r="481" ht="14.25" customHeight="1">
      <c r="I481" s="17"/>
      <c r="J481" s="17"/>
      <c r="L481" s="6"/>
      <c r="M481" s="6"/>
    </row>
    <row r="482" ht="14.25" customHeight="1">
      <c r="I482" s="17"/>
      <c r="J482" s="17"/>
      <c r="L482" s="6"/>
      <c r="M482" s="6"/>
    </row>
    <row r="483" ht="14.25" customHeight="1">
      <c r="I483" s="17"/>
      <c r="J483" s="17"/>
      <c r="L483" s="6"/>
      <c r="M483" s="6"/>
    </row>
    <row r="484" ht="14.25" customHeight="1">
      <c r="I484" s="17"/>
      <c r="J484" s="17"/>
      <c r="L484" s="6"/>
      <c r="M484" s="6"/>
    </row>
    <row r="485" ht="14.25" customHeight="1">
      <c r="I485" s="17"/>
      <c r="J485" s="17"/>
      <c r="L485" s="6"/>
      <c r="M485" s="6"/>
    </row>
    <row r="486" ht="14.25" customHeight="1">
      <c r="I486" s="17"/>
      <c r="J486" s="17"/>
      <c r="L486" s="6"/>
      <c r="M486" s="6"/>
    </row>
    <row r="487" ht="14.25" customHeight="1">
      <c r="I487" s="17"/>
      <c r="J487" s="17"/>
      <c r="L487" s="6"/>
      <c r="M487" s="6"/>
    </row>
    <row r="488" ht="14.25" customHeight="1">
      <c r="I488" s="17"/>
      <c r="J488" s="17"/>
      <c r="L488" s="6"/>
      <c r="M488" s="6"/>
    </row>
    <row r="489" ht="14.25" customHeight="1">
      <c r="I489" s="17"/>
      <c r="J489" s="17"/>
      <c r="L489" s="6"/>
      <c r="M489" s="6"/>
    </row>
    <row r="490" ht="14.25" customHeight="1">
      <c r="I490" s="17"/>
      <c r="J490" s="17"/>
      <c r="L490" s="6"/>
      <c r="M490" s="6"/>
    </row>
    <row r="491" ht="14.25" customHeight="1">
      <c r="I491" s="17"/>
      <c r="J491" s="17"/>
      <c r="L491" s="6"/>
      <c r="M491" s="6"/>
    </row>
    <row r="492" ht="14.25" customHeight="1">
      <c r="I492" s="17"/>
      <c r="J492" s="17"/>
      <c r="L492" s="6"/>
      <c r="M492" s="6"/>
    </row>
    <row r="493" ht="14.25" customHeight="1">
      <c r="I493" s="17"/>
      <c r="J493" s="17"/>
      <c r="L493" s="6"/>
      <c r="M493" s="6"/>
    </row>
    <row r="494" ht="14.25" customHeight="1">
      <c r="I494" s="17"/>
      <c r="J494" s="17"/>
      <c r="L494" s="6"/>
      <c r="M494" s="6"/>
    </row>
    <row r="495" ht="14.25" customHeight="1">
      <c r="I495" s="17"/>
      <c r="J495" s="17"/>
      <c r="L495" s="6"/>
      <c r="M495" s="6"/>
    </row>
    <row r="496" ht="14.25" customHeight="1">
      <c r="I496" s="17"/>
      <c r="J496" s="17"/>
      <c r="L496" s="6"/>
      <c r="M496" s="6"/>
    </row>
    <row r="497" ht="14.25" customHeight="1">
      <c r="I497" s="17"/>
      <c r="J497" s="17"/>
      <c r="L497" s="6"/>
      <c r="M497" s="6"/>
    </row>
    <row r="498" ht="14.25" customHeight="1">
      <c r="I498" s="17"/>
      <c r="J498" s="17"/>
      <c r="L498" s="6"/>
      <c r="M498" s="6"/>
    </row>
    <row r="499" ht="14.25" customHeight="1">
      <c r="I499" s="17"/>
      <c r="J499" s="17"/>
      <c r="L499" s="6"/>
      <c r="M499" s="6"/>
    </row>
    <row r="500" ht="14.25" customHeight="1">
      <c r="I500" s="17"/>
      <c r="J500" s="17"/>
      <c r="L500" s="6"/>
      <c r="M500" s="6"/>
    </row>
    <row r="501" ht="14.25" customHeight="1">
      <c r="I501" s="17"/>
      <c r="J501" s="17"/>
      <c r="L501" s="6"/>
      <c r="M501" s="6"/>
    </row>
    <row r="502" ht="14.25" customHeight="1">
      <c r="I502" s="17"/>
      <c r="J502" s="17"/>
      <c r="L502" s="6"/>
      <c r="M502" s="6"/>
    </row>
    <row r="503" ht="14.25" customHeight="1">
      <c r="I503" s="17"/>
      <c r="J503" s="17"/>
      <c r="L503" s="6"/>
      <c r="M503" s="6"/>
    </row>
    <row r="504" ht="14.25" customHeight="1">
      <c r="I504" s="17"/>
      <c r="J504" s="17"/>
      <c r="L504" s="6"/>
      <c r="M504" s="6"/>
    </row>
    <row r="505" ht="14.25" customHeight="1">
      <c r="I505" s="17"/>
      <c r="J505" s="17"/>
      <c r="L505" s="6"/>
      <c r="M505" s="6"/>
    </row>
    <row r="506" ht="14.25" customHeight="1">
      <c r="I506" s="17"/>
      <c r="J506" s="17"/>
      <c r="L506" s="6"/>
      <c r="M506" s="6"/>
    </row>
    <row r="507" ht="14.25" customHeight="1">
      <c r="I507" s="17"/>
      <c r="J507" s="17"/>
      <c r="L507" s="6"/>
      <c r="M507" s="6"/>
    </row>
    <row r="508" ht="14.25" customHeight="1">
      <c r="I508" s="17"/>
      <c r="J508" s="17"/>
      <c r="L508" s="6"/>
      <c r="M508" s="6"/>
    </row>
    <row r="509" ht="14.25" customHeight="1">
      <c r="I509" s="17"/>
      <c r="J509" s="17"/>
      <c r="L509" s="6"/>
      <c r="M509" s="6"/>
    </row>
    <row r="510" ht="14.25" customHeight="1">
      <c r="I510" s="17"/>
      <c r="J510" s="17"/>
      <c r="L510" s="6"/>
      <c r="M510" s="6"/>
    </row>
    <row r="511" ht="14.25" customHeight="1">
      <c r="I511" s="17"/>
      <c r="J511" s="17"/>
      <c r="L511" s="6"/>
      <c r="M511" s="6"/>
    </row>
    <row r="512" ht="14.25" customHeight="1">
      <c r="I512" s="17"/>
      <c r="J512" s="17"/>
      <c r="L512" s="6"/>
      <c r="M512" s="6"/>
    </row>
    <row r="513" ht="14.25" customHeight="1">
      <c r="I513" s="17"/>
      <c r="J513" s="17"/>
      <c r="L513" s="6"/>
      <c r="M513" s="6"/>
    </row>
    <row r="514" ht="14.25" customHeight="1">
      <c r="I514" s="17"/>
      <c r="J514" s="17"/>
      <c r="L514" s="6"/>
      <c r="M514" s="6"/>
    </row>
    <row r="515" ht="14.25" customHeight="1">
      <c r="I515" s="17"/>
      <c r="J515" s="17"/>
      <c r="L515" s="6"/>
      <c r="M515" s="6"/>
    </row>
    <row r="516" ht="14.25" customHeight="1">
      <c r="I516" s="17"/>
      <c r="J516" s="17"/>
      <c r="L516" s="6"/>
      <c r="M516" s="6"/>
    </row>
    <row r="517" ht="14.25" customHeight="1">
      <c r="I517" s="17"/>
      <c r="J517" s="17"/>
      <c r="L517" s="6"/>
      <c r="M517" s="6"/>
    </row>
    <row r="518" ht="14.25" customHeight="1">
      <c r="I518" s="17"/>
      <c r="J518" s="17"/>
      <c r="L518" s="6"/>
      <c r="M518" s="6"/>
    </row>
    <row r="519" ht="14.25" customHeight="1">
      <c r="I519" s="17"/>
      <c r="J519" s="17"/>
      <c r="L519" s="6"/>
      <c r="M519" s="6"/>
    </row>
    <row r="520" ht="14.25" customHeight="1">
      <c r="I520" s="17"/>
      <c r="J520" s="17"/>
      <c r="L520" s="6"/>
      <c r="M520" s="6"/>
    </row>
    <row r="521" ht="14.25" customHeight="1">
      <c r="I521" s="17"/>
      <c r="J521" s="17"/>
      <c r="L521" s="6"/>
      <c r="M521" s="6"/>
    </row>
    <row r="522" ht="14.25" customHeight="1">
      <c r="I522" s="17"/>
      <c r="J522" s="17"/>
      <c r="L522" s="6"/>
      <c r="M522" s="6"/>
    </row>
    <row r="523" ht="14.25" customHeight="1">
      <c r="I523" s="17"/>
      <c r="J523" s="17"/>
      <c r="L523" s="6"/>
      <c r="M523" s="6"/>
    </row>
    <row r="524" ht="14.25" customHeight="1">
      <c r="I524" s="17"/>
      <c r="J524" s="17"/>
      <c r="L524" s="6"/>
      <c r="M524" s="6"/>
    </row>
    <row r="525" ht="14.25" customHeight="1">
      <c r="I525" s="17"/>
      <c r="J525" s="17"/>
      <c r="L525" s="6"/>
      <c r="M525" s="6"/>
    </row>
    <row r="526" ht="14.25" customHeight="1">
      <c r="I526" s="17"/>
      <c r="J526" s="17"/>
      <c r="L526" s="6"/>
      <c r="M526" s="6"/>
    </row>
    <row r="527" ht="14.25" customHeight="1">
      <c r="I527" s="17"/>
      <c r="J527" s="17"/>
      <c r="L527" s="6"/>
      <c r="M527" s="6"/>
    </row>
    <row r="528" ht="14.25" customHeight="1">
      <c r="I528" s="17"/>
      <c r="J528" s="17"/>
      <c r="L528" s="6"/>
      <c r="M528" s="6"/>
    </row>
    <row r="529" ht="14.25" customHeight="1">
      <c r="I529" s="17"/>
      <c r="J529" s="17"/>
      <c r="L529" s="6"/>
      <c r="M529" s="6"/>
    </row>
    <row r="530" ht="14.25" customHeight="1">
      <c r="I530" s="17"/>
      <c r="J530" s="17"/>
      <c r="L530" s="6"/>
      <c r="M530" s="6"/>
    </row>
    <row r="531" ht="14.25" customHeight="1">
      <c r="I531" s="17"/>
      <c r="J531" s="17"/>
      <c r="L531" s="6"/>
      <c r="M531" s="6"/>
    </row>
    <row r="532" ht="14.25" customHeight="1">
      <c r="I532" s="17"/>
      <c r="J532" s="17"/>
      <c r="L532" s="6"/>
      <c r="M532" s="6"/>
    </row>
    <row r="533" ht="14.25" customHeight="1">
      <c r="I533" s="17"/>
      <c r="J533" s="17"/>
      <c r="L533" s="6"/>
      <c r="M533" s="6"/>
    </row>
    <row r="534" ht="14.25" customHeight="1">
      <c r="I534" s="17"/>
      <c r="J534" s="17"/>
      <c r="L534" s="6"/>
      <c r="M534" s="6"/>
    </row>
    <row r="535" ht="14.25" customHeight="1">
      <c r="I535" s="17"/>
      <c r="J535" s="17"/>
      <c r="L535" s="6"/>
      <c r="M535" s="6"/>
    </row>
    <row r="536" ht="14.25" customHeight="1">
      <c r="I536" s="17"/>
      <c r="J536" s="17"/>
      <c r="L536" s="6"/>
      <c r="M536" s="6"/>
    </row>
    <row r="537" ht="14.25" customHeight="1">
      <c r="I537" s="17"/>
      <c r="J537" s="17"/>
      <c r="L537" s="6"/>
      <c r="M537" s="6"/>
    </row>
    <row r="538" ht="14.25" customHeight="1">
      <c r="I538" s="17"/>
      <c r="J538" s="17"/>
      <c r="L538" s="6"/>
      <c r="M538" s="6"/>
    </row>
    <row r="539" ht="14.25" customHeight="1">
      <c r="I539" s="17"/>
      <c r="J539" s="17"/>
      <c r="L539" s="6"/>
      <c r="M539" s="6"/>
    </row>
    <row r="540" ht="14.25" customHeight="1">
      <c r="I540" s="17"/>
      <c r="J540" s="17"/>
      <c r="L540" s="6"/>
      <c r="M540" s="6"/>
    </row>
    <row r="541" ht="14.25" customHeight="1">
      <c r="I541" s="17"/>
      <c r="J541" s="17"/>
      <c r="L541" s="6"/>
      <c r="M541" s="6"/>
    </row>
    <row r="542" ht="14.25" customHeight="1">
      <c r="I542" s="17"/>
      <c r="J542" s="17"/>
      <c r="L542" s="6"/>
      <c r="M542" s="6"/>
    </row>
    <row r="543" ht="14.25" customHeight="1">
      <c r="I543" s="17"/>
      <c r="J543" s="17"/>
      <c r="L543" s="6"/>
      <c r="M543" s="6"/>
    </row>
    <row r="544" ht="14.25" customHeight="1">
      <c r="I544" s="17"/>
      <c r="J544" s="17"/>
      <c r="L544" s="6"/>
      <c r="M544" s="6"/>
    </row>
    <row r="545" ht="14.25" customHeight="1">
      <c r="I545" s="17"/>
      <c r="J545" s="17"/>
      <c r="L545" s="6"/>
      <c r="M545" s="6"/>
    </row>
    <row r="546" ht="14.25" customHeight="1">
      <c r="I546" s="17"/>
      <c r="J546" s="17"/>
      <c r="L546" s="6"/>
      <c r="M546" s="6"/>
    </row>
    <row r="547" ht="14.25" customHeight="1">
      <c r="I547" s="17"/>
      <c r="J547" s="17"/>
      <c r="L547" s="6"/>
      <c r="M547" s="6"/>
    </row>
    <row r="548" ht="14.25" customHeight="1">
      <c r="I548" s="17"/>
      <c r="J548" s="17"/>
      <c r="L548" s="6"/>
      <c r="M548" s="6"/>
    </row>
    <row r="549" ht="14.25" customHeight="1">
      <c r="I549" s="17"/>
      <c r="J549" s="17"/>
      <c r="L549" s="6"/>
      <c r="M549" s="6"/>
    </row>
    <row r="550" ht="14.25" customHeight="1">
      <c r="I550" s="17"/>
      <c r="J550" s="17"/>
      <c r="L550" s="6"/>
      <c r="M550" s="6"/>
    </row>
    <row r="551" ht="14.25" customHeight="1">
      <c r="I551" s="17"/>
      <c r="J551" s="17"/>
      <c r="L551" s="6"/>
      <c r="M551" s="6"/>
    </row>
    <row r="552" ht="14.25" customHeight="1">
      <c r="I552" s="17"/>
      <c r="J552" s="17"/>
      <c r="L552" s="6"/>
      <c r="M552" s="6"/>
    </row>
    <row r="553" ht="14.25" customHeight="1">
      <c r="I553" s="17"/>
      <c r="J553" s="17"/>
      <c r="L553" s="6"/>
      <c r="M553" s="6"/>
    </row>
    <row r="554" ht="14.25" customHeight="1">
      <c r="I554" s="17"/>
      <c r="J554" s="17"/>
      <c r="L554" s="6"/>
      <c r="M554" s="6"/>
    </row>
    <row r="555" ht="14.25" customHeight="1">
      <c r="I555" s="17"/>
      <c r="J555" s="17"/>
      <c r="L555" s="6"/>
      <c r="M555" s="6"/>
    </row>
    <row r="556" ht="14.25" customHeight="1">
      <c r="I556" s="17"/>
      <c r="J556" s="17"/>
      <c r="L556" s="6"/>
      <c r="M556" s="6"/>
    </row>
    <row r="557" ht="14.25" customHeight="1">
      <c r="I557" s="17"/>
      <c r="J557" s="17"/>
      <c r="L557" s="6"/>
      <c r="M557" s="6"/>
    </row>
    <row r="558" ht="14.25" customHeight="1">
      <c r="I558" s="17"/>
      <c r="J558" s="17"/>
      <c r="L558" s="6"/>
      <c r="M558" s="6"/>
    </row>
    <row r="559" ht="14.25" customHeight="1">
      <c r="I559" s="17"/>
      <c r="J559" s="17"/>
      <c r="L559" s="6"/>
      <c r="M559" s="6"/>
    </row>
    <row r="560" ht="14.25" customHeight="1">
      <c r="I560" s="17"/>
      <c r="J560" s="17"/>
      <c r="L560" s="6"/>
      <c r="M560" s="6"/>
    </row>
    <row r="561" ht="14.25" customHeight="1">
      <c r="I561" s="17"/>
      <c r="J561" s="17"/>
      <c r="L561" s="6"/>
      <c r="M561" s="6"/>
    </row>
    <row r="562" ht="14.25" customHeight="1">
      <c r="I562" s="17"/>
      <c r="J562" s="17"/>
      <c r="L562" s="6"/>
      <c r="M562" s="6"/>
    </row>
    <row r="563" ht="14.25" customHeight="1">
      <c r="I563" s="17"/>
      <c r="J563" s="17"/>
      <c r="L563" s="6"/>
      <c r="M563" s="6"/>
    </row>
    <row r="564" ht="14.25" customHeight="1">
      <c r="I564" s="17"/>
      <c r="J564" s="17"/>
      <c r="L564" s="6"/>
      <c r="M564" s="6"/>
    </row>
    <row r="565" ht="14.25" customHeight="1">
      <c r="I565" s="17"/>
      <c r="J565" s="17"/>
      <c r="L565" s="6"/>
      <c r="M565" s="6"/>
    </row>
    <row r="566" ht="14.25" customHeight="1">
      <c r="I566" s="17"/>
      <c r="J566" s="17"/>
      <c r="L566" s="6"/>
      <c r="M566" s="6"/>
    </row>
    <row r="567" ht="14.25" customHeight="1">
      <c r="I567" s="17"/>
      <c r="J567" s="17"/>
      <c r="L567" s="6"/>
      <c r="M567" s="6"/>
    </row>
    <row r="568" ht="14.25" customHeight="1">
      <c r="I568" s="17"/>
      <c r="J568" s="17"/>
      <c r="L568" s="6"/>
      <c r="M568" s="6"/>
    </row>
    <row r="569" ht="14.25" customHeight="1">
      <c r="I569" s="17"/>
      <c r="J569" s="17"/>
      <c r="L569" s="6"/>
      <c r="M569" s="6"/>
    </row>
    <row r="570" ht="14.25" customHeight="1">
      <c r="I570" s="17"/>
      <c r="J570" s="17"/>
      <c r="L570" s="6"/>
      <c r="M570" s="6"/>
    </row>
    <row r="571" ht="14.25" customHeight="1">
      <c r="I571" s="17"/>
      <c r="J571" s="17"/>
      <c r="L571" s="6"/>
      <c r="M571" s="6"/>
    </row>
    <row r="572" ht="14.25" customHeight="1">
      <c r="I572" s="17"/>
      <c r="J572" s="17"/>
      <c r="L572" s="6"/>
      <c r="M572" s="6"/>
    </row>
    <row r="573" ht="14.25" customHeight="1">
      <c r="I573" s="17"/>
      <c r="J573" s="17"/>
      <c r="L573" s="6"/>
      <c r="M573" s="6"/>
    </row>
    <row r="574" ht="14.25" customHeight="1">
      <c r="I574" s="17"/>
      <c r="J574" s="17"/>
      <c r="L574" s="6"/>
      <c r="M574" s="6"/>
    </row>
    <row r="575" ht="14.25" customHeight="1">
      <c r="I575" s="17"/>
      <c r="J575" s="17"/>
      <c r="L575" s="6"/>
      <c r="M575" s="6"/>
    </row>
    <row r="576" ht="14.25" customHeight="1">
      <c r="I576" s="17"/>
      <c r="J576" s="17"/>
      <c r="L576" s="6"/>
      <c r="M576" s="6"/>
    </row>
    <row r="577" ht="14.25" customHeight="1">
      <c r="I577" s="17"/>
      <c r="J577" s="17"/>
      <c r="L577" s="6"/>
      <c r="M577" s="6"/>
    </row>
    <row r="578" ht="14.25" customHeight="1">
      <c r="I578" s="17"/>
      <c r="J578" s="17"/>
      <c r="L578" s="6"/>
      <c r="M578" s="6"/>
    </row>
    <row r="579" ht="14.25" customHeight="1">
      <c r="I579" s="17"/>
      <c r="J579" s="17"/>
      <c r="L579" s="6"/>
      <c r="M579" s="6"/>
    </row>
    <row r="580" ht="14.25" customHeight="1">
      <c r="I580" s="17"/>
      <c r="J580" s="17"/>
      <c r="L580" s="6"/>
      <c r="M580" s="6"/>
    </row>
    <row r="581" ht="14.25" customHeight="1">
      <c r="I581" s="17"/>
      <c r="J581" s="17"/>
      <c r="L581" s="6"/>
      <c r="M581" s="6"/>
    </row>
    <row r="582" ht="14.25" customHeight="1">
      <c r="I582" s="17"/>
      <c r="J582" s="17"/>
      <c r="L582" s="6"/>
      <c r="M582" s="6"/>
    </row>
    <row r="583" ht="14.25" customHeight="1">
      <c r="I583" s="17"/>
      <c r="J583" s="17"/>
      <c r="L583" s="6"/>
      <c r="M583" s="6"/>
    </row>
    <row r="584" ht="14.25" customHeight="1">
      <c r="I584" s="17"/>
      <c r="J584" s="17"/>
      <c r="L584" s="6"/>
      <c r="M584" s="6"/>
    </row>
    <row r="585" ht="14.25" customHeight="1">
      <c r="I585" s="17"/>
      <c r="J585" s="17"/>
      <c r="L585" s="6"/>
      <c r="M585" s="6"/>
    </row>
    <row r="586" ht="14.25" customHeight="1">
      <c r="I586" s="17"/>
      <c r="J586" s="17"/>
      <c r="L586" s="6"/>
      <c r="M586" s="6"/>
    </row>
    <row r="587" ht="14.25" customHeight="1">
      <c r="I587" s="17"/>
      <c r="J587" s="17"/>
      <c r="L587" s="6"/>
      <c r="M587" s="6"/>
    </row>
    <row r="588" ht="14.25" customHeight="1">
      <c r="I588" s="17"/>
      <c r="J588" s="17"/>
      <c r="L588" s="6"/>
      <c r="M588" s="6"/>
    </row>
    <row r="589" ht="14.25" customHeight="1">
      <c r="I589" s="17"/>
      <c r="J589" s="17"/>
      <c r="L589" s="6"/>
      <c r="M589" s="6"/>
    </row>
    <row r="590" ht="14.25" customHeight="1">
      <c r="I590" s="17"/>
      <c r="J590" s="17"/>
      <c r="L590" s="6"/>
      <c r="M590" s="6"/>
    </row>
    <row r="591" ht="14.25" customHeight="1">
      <c r="I591" s="17"/>
      <c r="J591" s="17"/>
      <c r="L591" s="6"/>
      <c r="M591" s="6"/>
    </row>
    <row r="592" ht="14.25" customHeight="1">
      <c r="I592" s="17"/>
      <c r="J592" s="17"/>
      <c r="L592" s="6"/>
      <c r="M592" s="6"/>
    </row>
    <row r="593" ht="14.25" customHeight="1">
      <c r="I593" s="17"/>
      <c r="J593" s="17"/>
      <c r="L593" s="6"/>
      <c r="M593" s="6"/>
    </row>
    <row r="594" ht="14.25" customHeight="1">
      <c r="I594" s="17"/>
      <c r="J594" s="17"/>
      <c r="L594" s="6"/>
      <c r="M594" s="6"/>
    </row>
    <row r="595" ht="14.25" customHeight="1">
      <c r="I595" s="17"/>
      <c r="J595" s="17"/>
      <c r="L595" s="6"/>
      <c r="M595" s="6"/>
    </row>
    <row r="596" ht="14.25" customHeight="1">
      <c r="I596" s="17"/>
      <c r="J596" s="17"/>
      <c r="L596" s="6"/>
      <c r="M596" s="6"/>
    </row>
    <row r="597" ht="14.25" customHeight="1">
      <c r="I597" s="17"/>
      <c r="J597" s="17"/>
      <c r="L597" s="6"/>
      <c r="M597" s="6"/>
    </row>
    <row r="598" ht="14.25" customHeight="1">
      <c r="I598" s="17"/>
      <c r="J598" s="17"/>
      <c r="L598" s="6"/>
      <c r="M598" s="6"/>
    </row>
    <row r="599" ht="14.25" customHeight="1">
      <c r="I599" s="17"/>
      <c r="J599" s="17"/>
      <c r="L599" s="6"/>
      <c r="M599" s="6"/>
    </row>
    <row r="600" ht="14.25" customHeight="1">
      <c r="I600" s="17"/>
      <c r="J600" s="17"/>
      <c r="L600" s="6"/>
      <c r="M600" s="6"/>
    </row>
    <row r="601" ht="14.25" customHeight="1">
      <c r="I601" s="17"/>
      <c r="J601" s="17"/>
      <c r="L601" s="6"/>
      <c r="M601" s="6"/>
    </row>
    <row r="602" ht="14.25" customHeight="1">
      <c r="I602" s="17"/>
      <c r="J602" s="17"/>
      <c r="L602" s="6"/>
      <c r="M602" s="6"/>
    </row>
    <row r="603" ht="14.25" customHeight="1">
      <c r="I603" s="17"/>
      <c r="J603" s="17"/>
      <c r="L603" s="6"/>
      <c r="M603" s="6"/>
    </row>
    <row r="604" ht="14.25" customHeight="1">
      <c r="I604" s="17"/>
      <c r="J604" s="17"/>
      <c r="L604" s="6"/>
      <c r="M604" s="6"/>
    </row>
    <row r="605" ht="14.25" customHeight="1">
      <c r="I605" s="17"/>
      <c r="J605" s="17"/>
      <c r="L605" s="6"/>
      <c r="M605" s="6"/>
    </row>
    <row r="606" ht="14.25" customHeight="1">
      <c r="I606" s="17"/>
      <c r="J606" s="17"/>
      <c r="L606" s="6"/>
      <c r="M606" s="6"/>
    </row>
    <row r="607" ht="14.25" customHeight="1">
      <c r="I607" s="17"/>
      <c r="J607" s="17"/>
      <c r="L607" s="6"/>
      <c r="M607" s="6"/>
    </row>
    <row r="608" ht="14.25" customHeight="1">
      <c r="I608" s="17"/>
      <c r="J608" s="17"/>
      <c r="L608" s="6"/>
      <c r="M608" s="6"/>
    </row>
    <row r="609" ht="14.25" customHeight="1">
      <c r="I609" s="17"/>
      <c r="J609" s="17"/>
      <c r="L609" s="6"/>
      <c r="M609" s="6"/>
    </row>
    <row r="610" ht="14.25" customHeight="1">
      <c r="I610" s="17"/>
      <c r="J610" s="17"/>
      <c r="L610" s="6"/>
      <c r="M610" s="6"/>
    </row>
    <row r="611" ht="14.25" customHeight="1">
      <c r="I611" s="17"/>
      <c r="J611" s="17"/>
      <c r="L611" s="6"/>
      <c r="M611" s="6"/>
    </row>
    <row r="612" ht="14.25" customHeight="1">
      <c r="I612" s="17"/>
      <c r="J612" s="17"/>
      <c r="L612" s="6"/>
      <c r="M612" s="6"/>
    </row>
    <row r="613" ht="14.25" customHeight="1">
      <c r="I613" s="17"/>
      <c r="J613" s="17"/>
      <c r="L613" s="6"/>
      <c r="M613" s="6"/>
    </row>
    <row r="614" ht="14.25" customHeight="1">
      <c r="I614" s="17"/>
      <c r="J614" s="17"/>
      <c r="L614" s="6"/>
      <c r="M614" s="6"/>
    </row>
    <row r="615" ht="14.25" customHeight="1">
      <c r="I615" s="17"/>
      <c r="J615" s="17"/>
      <c r="L615" s="6"/>
      <c r="M615" s="6"/>
    </row>
    <row r="616" ht="14.25" customHeight="1">
      <c r="I616" s="17"/>
      <c r="J616" s="17"/>
      <c r="L616" s="6"/>
      <c r="M616" s="6"/>
    </row>
    <row r="617" ht="14.25" customHeight="1">
      <c r="I617" s="17"/>
      <c r="J617" s="17"/>
      <c r="L617" s="6"/>
      <c r="M617" s="6"/>
    </row>
    <row r="618" ht="14.25" customHeight="1">
      <c r="I618" s="17"/>
      <c r="J618" s="17"/>
      <c r="L618" s="6"/>
      <c r="M618" s="6"/>
    </row>
    <row r="619" ht="14.25" customHeight="1">
      <c r="I619" s="17"/>
      <c r="J619" s="17"/>
      <c r="L619" s="6"/>
      <c r="M619" s="6"/>
    </row>
    <row r="620" ht="14.25" customHeight="1">
      <c r="I620" s="17"/>
      <c r="J620" s="17"/>
      <c r="L620" s="6"/>
      <c r="M620" s="6"/>
    </row>
    <row r="621" ht="14.25" customHeight="1">
      <c r="I621" s="17"/>
      <c r="J621" s="17"/>
      <c r="L621" s="6"/>
      <c r="M621" s="6"/>
    </row>
    <row r="622" ht="14.25" customHeight="1">
      <c r="I622" s="17"/>
      <c r="J622" s="17"/>
      <c r="L622" s="6"/>
      <c r="M622" s="6"/>
    </row>
    <row r="623" ht="14.25" customHeight="1">
      <c r="I623" s="17"/>
      <c r="J623" s="17"/>
      <c r="L623" s="6"/>
      <c r="M623" s="6"/>
    </row>
    <row r="624" ht="14.25" customHeight="1">
      <c r="I624" s="17"/>
      <c r="J624" s="17"/>
      <c r="L624" s="6"/>
      <c r="M624" s="6"/>
    </row>
    <row r="625" ht="14.25" customHeight="1">
      <c r="I625" s="17"/>
      <c r="J625" s="17"/>
      <c r="L625" s="6"/>
      <c r="M625" s="6"/>
    </row>
    <row r="626" ht="14.25" customHeight="1">
      <c r="I626" s="17"/>
      <c r="J626" s="17"/>
      <c r="L626" s="6"/>
      <c r="M626" s="6"/>
    </row>
    <row r="627" ht="14.25" customHeight="1">
      <c r="I627" s="17"/>
      <c r="J627" s="17"/>
      <c r="L627" s="6"/>
      <c r="M627" s="6"/>
    </row>
    <row r="628" ht="14.25" customHeight="1">
      <c r="I628" s="17"/>
      <c r="J628" s="17"/>
      <c r="L628" s="6"/>
      <c r="M628" s="6"/>
    </row>
    <row r="629" ht="14.25" customHeight="1">
      <c r="I629" s="17"/>
      <c r="J629" s="17"/>
      <c r="L629" s="6"/>
      <c r="M629" s="6"/>
    </row>
    <row r="630" ht="14.25" customHeight="1">
      <c r="I630" s="17"/>
      <c r="J630" s="17"/>
      <c r="L630" s="6"/>
      <c r="M630" s="6"/>
    </row>
    <row r="631" ht="14.25" customHeight="1">
      <c r="I631" s="17"/>
      <c r="J631" s="17"/>
      <c r="L631" s="6"/>
      <c r="M631" s="6"/>
    </row>
    <row r="632" ht="14.25" customHeight="1">
      <c r="I632" s="17"/>
      <c r="J632" s="17"/>
      <c r="L632" s="6"/>
      <c r="M632" s="6"/>
    </row>
    <row r="633" ht="14.25" customHeight="1">
      <c r="I633" s="17"/>
      <c r="J633" s="17"/>
      <c r="L633" s="6"/>
      <c r="M633" s="6"/>
    </row>
    <row r="634" ht="14.25" customHeight="1">
      <c r="I634" s="17"/>
      <c r="J634" s="17"/>
      <c r="L634" s="6"/>
      <c r="M634" s="6"/>
    </row>
    <row r="635" ht="14.25" customHeight="1">
      <c r="I635" s="17"/>
      <c r="J635" s="17"/>
      <c r="L635" s="6"/>
      <c r="M635" s="6"/>
    </row>
    <row r="636" ht="14.25" customHeight="1">
      <c r="I636" s="17"/>
      <c r="J636" s="17"/>
      <c r="L636" s="6"/>
      <c r="M636" s="6"/>
    </row>
    <row r="637" ht="14.25" customHeight="1">
      <c r="I637" s="17"/>
      <c r="J637" s="17"/>
      <c r="L637" s="6"/>
      <c r="M637" s="6"/>
    </row>
    <row r="638" ht="14.25" customHeight="1">
      <c r="I638" s="17"/>
      <c r="J638" s="17"/>
      <c r="L638" s="6"/>
      <c r="M638" s="6"/>
    </row>
    <row r="639" ht="14.25" customHeight="1">
      <c r="I639" s="17"/>
      <c r="J639" s="17"/>
      <c r="L639" s="6"/>
      <c r="M639" s="6"/>
    </row>
    <row r="640" ht="14.25" customHeight="1">
      <c r="I640" s="17"/>
      <c r="J640" s="17"/>
      <c r="L640" s="6"/>
      <c r="M640" s="6"/>
    </row>
    <row r="641" ht="14.25" customHeight="1">
      <c r="I641" s="17"/>
      <c r="J641" s="17"/>
      <c r="L641" s="6"/>
      <c r="M641" s="6"/>
    </row>
    <row r="642" ht="14.25" customHeight="1">
      <c r="I642" s="17"/>
      <c r="J642" s="17"/>
      <c r="L642" s="6"/>
      <c r="M642" s="6"/>
    </row>
    <row r="643" ht="14.25" customHeight="1">
      <c r="I643" s="17"/>
      <c r="J643" s="17"/>
      <c r="L643" s="6"/>
      <c r="M643" s="6"/>
    </row>
    <row r="644" ht="14.25" customHeight="1">
      <c r="I644" s="17"/>
      <c r="J644" s="17"/>
      <c r="L644" s="6"/>
      <c r="M644" s="6"/>
    </row>
    <row r="645" ht="14.25" customHeight="1">
      <c r="I645" s="17"/>
      <c r="J645" s="17"/>
      <c r="L645" s="6"/>
      <c r="M645" s="6"/>
    </row>
    <row r="646" ht="14.25" customHeight="1">
      <c r="I646" s="17"/>
      <c r="J646" s="17"/>
      <c r="L646" s="6"/>
      <c r="M646" s="6"/>
    </row>
    <row r="647" ht="14.25" customHeight="1">
      <c r="I647" s="17"/>
      <c r="J647" s="17"/>
      <c r="L647" s="6"/>
      <c r="M647" s="6"/>
    </row>
    <row r="648" ht="14.25" customHeight="1">
      <c r="I648" s="17"/>
      <c r="J648" s="17"/>
      <c r="L648" s="6"/>
      <c r="M648" s="6"/>
    </row>
    <row r="649" ht="14.25" customHeight="1">
      <c r="I649" s="17"/>
      <c r="J649" s="17"/>
      <c r="L649" s="6"/>
      <c r="M649" s="6"/>
    </row>
    <row r="650" ht="14.25" customHeight="1">
      <c r="I650" s="17"/>
      <c r="J650" s="17"/>
      <c r="L650" s="6"/>
      <c r="M650" s="6"/>
    </row>
    <row r="651" ht="14.25" customHeight="1">
      <c r="I651" s="17"/>
      <c r="J651" s="17"/>
      <c r="L651" s="6"/>
      <c r="M651" s="6"/>
    </row>
    <row r="652" ht="14.25" customHeight="1">
      <c r="I652" s="17"/>
      <c r="J652" s="17"/>
      <c r="L652" s="6"/>
      <c r="M652" s="6"/>
    </row>
    <row r="653" ht="14.25" customHeight="1">
      <c r="I653" s="17"/>
      <c r="J653" s="17"/>
      <c r="L653" s="6"/>
      <c r="M653" s="6"/>
    </row>
    <row r="654" ht="14.25" customHeight="1">
      <c r="I654" s="17"/>
      <c r="J654" s="17"/>
      <c r="L654" s="6"/>
      <c r="M654" s="6"/>
    </row>
    <row r="655" ht="14.25" customHeight="1">
      <c r="I655" s="17"/>
      <c r="J655" s="17"/>
      <c r="L655" s="6"/>
      <c r="M655" s="6"/>
    </row>
    <row r="656" ht="14.25" customHeight="1">
      <c r="I656" s="17"/>
      <c r="J656" s="17"/>
      <c r="L656" s="6"/>
      <c r="M656" s="6"/>
    </row>
    <row r="657" ht="14.25" customHeight="1">
      <c r="I657" s="17"/>
      <c r="J657" s="17"/>
      <c r="L657" s="6"/>
      <c r="M657" s="6"/>
    </row>
    <row r="658" ht="14.25" customHeight="1">
      <c r="I658" s="17"/>
      <c r="J658" s="17"/>
      <c r="L658" s="6"/>
      <c r="M658" s="6"/>
    </row>
    <row r="659" ht="14.25" customHeight="1">
      <c r="I659" s="17"/>
      <c r="J659" s="17"/>
      <c r="L659" s="6"/>
      <c r="M659" s="6"/>
    </row>
    <row r="660" ht="14.25" customHeight="1">
      <c r="I660" s="17"/>
      <c r="J660" s="17"/>
      <c r="L660" s="6"/>
      <c r="M660" s="6"/>
    </row>
    <row r="661" ht="14.25" customHeight="1">
      <c r="I661" s="17"/>
      <c r="J661" s="17"/>
      <c r="L661" s="6"/>
      <c r="M661" s="6"/>
    </row>
    <row r="662" ht="14.25" customHeight="1">
      <c r="I662" s="17"/>
      <c r="J662" s="17"/>
      <c r="L662" s="6"/>
      <c r="M662" s="6"/>
    </row>
    <row r="663" ht="14.25" customHeight="1">
      <c r="I663" s="17"/>
      <c r="J663" s="17"/>
      <c r="L663" s="6"/>
      <c r="M663" s="6"/>
    </row>
    <row r="664" ht="14.25" customHeight="1">
      <c r="I664" s="17"/>
      <c r="J664" s="17"/>
      <c r="L664" s="6"/>
      <c r="M664" s="6"/>
    </row>
    <row r="665" ht="14.25" customHeight="1">
      <c r="I665" s="17"/>
      <c r="J665" s="17"/>
      <c r="L665" s="6"/>
      <c r="M665" s="6"/>
    </row>
    <row r="666" ht="14.25" customHeight="1">
      <c r="I666" s="17"/>
      <c r="J666" s="17"/>
      <c r="L666" s="6"/>
      <c r="M666" s="6"/>
    </row>
    <row r="667" ht="14.25" customHeight="1">
      <c r="I667" s="17"/>
      <c r="J667" s="17"/>
      <c r="L667" s="6"/>
      <c r="M667" s="6"/>
    </row>
    <row r="668" ht="14.25" customHeight="1">
      <c r="I668" s="17"/>
      <c r="J668" s="17"/>
      <c r="L668" s="6"/>
      <c r="M668" s="6"/>
    </row>
    <row r="669" ht="14.25" customHeight="1">
      <c r="I669" s="17"/>
      <c r="J669" s="17"/>
      <c r="L669" s="6"/>
      <c r="M669" s="6"/>
    </row>
    <row r="670" ht="14.25" customHeight="1">
      <c r="I670" s="17"/>
      <c r="J670" s="17"/>
      <c r="L670" s="6"/>
      <c r="M670" s="6"/>
    </row>
    <row r="671" ht="14.25" customHeight="1">
      <c r="I671" s="17"/>
      <c r="J671" s="17"/>
      <c r="L671" s="6"/>
      <c r="M671" s="6"/>
    </row>
    <row r="672" ht="14.25" customHeight="1">
      <c r="I672" s="17"/>
      <c r="J672" s="17"/>
      <c r="L672" s="6"/>
      <c r="M672" s="6"/>
    </row>
    <row r="673" ht="14.25" customHeight="1">
      <c r="I673" s="17"/>
      <c r="J673" s="17"/>
      <c r="L673" s="6"/>
      <c r="M673" s="6"/>
    </row>
    <row r="674" ht="14.25" customHeight="1">
      <c r="I674" s="17"/>
      <c r="J674" s="17"/>
      <c r="L674" s="6"/>
      <c r="M674" s="6"/>
    </row>
    <row r="675" ht="14.25" customHeight="1">
      <c r="I675" s="17"/>
      <c r="J675" s="17"/>
      <c r="L675" s="6"/>
      <c r="M675" s="6"/>
    </row>
    <row r="676" ht="14.25" customHeight="1">
      <c r="I676" s="17"/>
      <c r="J676" s="17"/>
      <c r="L676" s="6"/>
      <c r="M676" s="6"/>
    </row>
    <row r="677" ht="14.25" customHeight="1">
      <c r="I677" s="17"/>
      <c r="J677" s="17"/>
      <c r="L677" s="6"/>
      <c r="M677" s="6"/>
    </row>
    <row r="678" ht="14.25" customHeight="1">
      <c r="I678" s="17"/>
      <c r="J678" s="17"/>
      <c r="L678" s="6"/>
      <c r="M678" s="6"/>
    </row>
    <row r="679" ht="14.25" customHeight="1">
      <c r="I679" s="17"/>
      <c r="J679" s="17"/>
      <c r="L679" s="6"/>
      <c r="M679" s="6"/>
    </row>
    <row r="680" ht="14.25" customHeight="1">
      <c r="I680" s="17"/>
      <c r="J680" s="17"/>
      <c r="L680" s="6"/>
      <c r="M680" s="6"/>
    </row>
    <row r="681" ht="14.25" customHeight="1">
      <c r="I681" s="17"/>
      <c r="J681" s="17"/>
      <c r="L681" s="6"/>
      <c r="M681" s="6"/>
    </row>
    <row r="682" ht="14.25" customHeight="1">
      <c r="I682" s="17"/>
      <c r="J682" s="17"/>
      <c r="L682" s="6"/>
      <c r="M682" s="6"/>
    </row>
    <row r="683" ht="14.25" customHeight="1">
      <c r="I683" s="17"/>
      <c r="J683" s="17"/>
      <c r="L683" s="6"/>
      <c r="M683" s="6"/>
    </row>
    <row r="684" ht="14.25" customHeight="1">
      <c r="I684" s="17"/>
      <c r="J684" s="17"/>
      <c r="L684" s="6"/>
      <c r="M684" s="6"/>
    </row>
    <row r="685" ht="14.25" customHeight="1">
      <c r="I685" s="17"/>
      <c r="J685" s="17"/>
      <c r="L685" s="6"/>
      <c r="M685" s="6"/>
    </row>
    <row r="686" ht="14.25" customHeight="1">
      <c r="I686" s="17"/>
      <c r="J686" s="17"/>
      <c r="L686" s="6"/>
      <c r="M686" s="6"/>
    </row>
    <row r="687" ht="14.25" customHeight="1">
      <c r="I687" s="17"/>
      <c r="J687" s="17"/>
      <c r="L687" s="6"/>
      <c r="M687" s="6"/>
    </row>
    <row r="688" ht="14.25" customHeight="1">
      <c r="I688" s="17"/>
      <c r="J688" s="17"/>
      <c r="L688" s="6"/>
      <c r="M688" s="6"/>
    </row>
    <row r="689" ht="14.25" customHeight="1">
      <c r="I689" s="17"/>
      <c r="J689" s="17"/>
      <c r="L689" s="6"/>
      <c r="M689" s="6"/>
    </row>
    <row r="690" ht="14.25" customHeight="1">
      <c r="I690" s="17"/>
      <c r="J690" s="17"/>
      <c r="L690" s="6"/>
      <c r="M690" s="6"/>
    </row>
    <row r="691" ht="14.25" customHeight="1">
      <c r="I691" s="17"/>
      <c r="J691" s="17"/>
      <c r="L691" s="6"/>
      <c r="M691" s="6"/>
    </row>
    <row r="692" ht="14.25" customHeight="1">
      <c r="I692" s="17"/>
      <c r="J692" s="17"/>
      <c r="L692" s="6"/>
      <c r="M692" s="6"/>
    </row>
    <row r="693" ht="14.25" customHeight="1">
      <c r="I693" s="17"/>
      <c r="J693" s="17"/>
      <c r="L693" s="6"/>
      <c r="M693" s="6"/>
    </row>
    <row r="694" ht="14.25" customHeight="1">
      <c r="I694" s="17"/>
      <c r="J694" s="17"/>
      <c r="L694" s="6"/>
      <c r="M694" s="6"/>
    </row>
    <row r="695" ht="14.25" customHeight="1">
      <c r="I695" s="17"/>
      <c r="J695" s="17"/>
      <c r="L695" s="6"/>
      <c r="M695" s="6"/>
    </row>
    <row r="696" ht="14.25" customHeight="1">
      <c r="I696" s="17"/>
      <c r="J696" s="17"/>
      <c r="L696" s="6"/>
      <c r="M696" s="6"/>
    </row>
    <row r="697" ht="14.25" customHeight="1">
      <c r="I697" s="17"/>
      <c r="J697" s="17"/>
      <c r="L697" s="6"/>
      <c r="M697" s="6"/>
    </row>
    <row r="698" ht="14.25" customHeight="1">
      <c r="I698" s="17"/>
      <c r="J698" s="17"/>
      <c r="L698" s="6"/>
      <c r="M698" s="6"/>
    </row>
    <row r="699" ht="14.25" customHeight="1">
      <c r="I699" s="17"/>
      <c r="J699" s="17"/>
      <c r="L699" s="6"/>
      <c r="M699" s="6"/>
    </row>
    <row r="700" ht="14.25" customHeight="1">
      <c r="I700" s="17"/>
      <c r="J700" s="17"/>
      <c r="L700" s="6"/>
      <c r="M700" s="6"/>
    </row>
    <row r="701" ht="14.25" customHeight="1">
      <c r="I701" s="17"/>
      <c r="J701" s="17"/>
      <c r="L701" s="6"/>
      <c r="M701" s="6"/>
    </row>
    <row r="702" ht="14.25" customHeight="1">
      <c r="I702" s="17"/>
      <c r="J702" s="17"/>
      <c r="L702" s="6"/>
      <c r="M702" s="6"/>
    </row>
    <row r="703" ht="14.25" customHeight="1">
      <c r="I703" s="17"/>
      <c r="J703" s="17"/>
      <c r="L703" s="6"/>
      <c r="M703" s="6"/>
    </row>
    <row r="704" ht="14.25" customHeight="1">
      <c r="I704" s="17"/>
      <c r="J704" s="17"/>
      <c r="L704" s="6"/>
      <c r="M704" s="6"/>
    </row>
    <row r="705" ht="14.25" customHeight="1">
      <c r="I705" s="17"/>
      <c r="J705" s="17"/>
      <c r="L705" s="6"/>
      <c r="M705" s="6"/>
    </row>
    <row r="706" ht="14.25" customHeight="1">
      <c r="I706" s="17"/>
      <c r="J706" s="17"/>
      <c r="L706" s="6"/>
      <c r="M706" s="6"/>
    </row>
    <row r="707" ht="14.25" customHeight="1">
      <c r="I707" s="17"/>
      <c r="J707" s="17"/>
      <c r="L707" s="6"/>
      <c r="M707" s="6"/>
    </row>
    <row r="708" ht="14.25" customHeight="1">
      <c r="I708" s="17"/>
      <c r="J708" s="17"/>
      <c r="L708" s="6"/>
      <c r="M708" s="6"/>
    </row>
    <row r="709" ht="14.25" customHeight="1">
      <c r="I709" s="17"/>
      <c r="J709" s="17"/>
      <c r="L709" s="6"/>
      <c r="M709" s="6"/>
    </row>
    <row r="710" ht="14.25" customHeight="1">
      <c r="I710" s="17"/>
      <c r="J710" s="17"/>
      <c r="L710" s="6"/>
      <c r="M710" s="6"/>
    </row>
    <row r="711" ht="14.25" customHeight="1">
      <c r="I711" s="17"/>
      <c r="J711" s="17"/>
      <c r="L711" s="6"/>
      <c r="M711" s="6"/>
    </row>
    <row r="712" ht="14.25" customHeight="1">
      <c r="I712" s="17"/>
      <c r="J712" s="17"/>
      <c r="L712" s="6"/>
      <c r="M712" s="6"/>
    </row>
    <row r="713" ht="14.25" customHeight="1">
      <c r="I713" s="17"/>
      <c r="J713" s="17"/>
      <c r="L713" s="6"/>
      <c r="M713" s="6"/>
    </row>
    <row r="714" ht="14.25" customHeight="1">
      <c r="I714" s="17"/>
      <c r="J714" s="17"/>
      <c r="L714" s="6"/>
      <c r="M714" s="6"/>
    </row>
    <row r="715" ht="14.25" customHeight="1">
      <c r="I715" s="17"/>
      <c r="J715" s="17"/>
      <c r="L715" s="6"/>
      <c r="M715" s="6"/>
    </row>
    <row r="716" ht="14.25" customHeight="1">
      <c r="I716" s="17"/>
      <c r="J716" s="17"/>
      <c r="L716" s="6"/>
      <c r="M716" s="6"/>
    </row>
    <row r="717" ht="14.25" customHeight="1">
      <c r="I717" s="17"/>
      <c r="J717" s="17"/>
      <c r="L717" s="6"/>
      <c r="M717" s="6"/>
    </row>
    <row r="718" ht="14.25" customHeight="1">
      <c r="I718" s="17"/>
      <c r="J718" s="17"/>
      <c r="L718" s="6"/>
      <c r="M718" s="6"/>
    </row>
    <row r="719" ht="14.25" customHeight="1">
      <c r="I719" s="17"/>
      <c r="J719" s="17"/>
      <c r="L719" s="6"/>
      <c r="M719" s="6"/>
    </row>
    <row r="720" ht="14.25" customHeight="1">
      <c r="I720" s="17"/>
      <c r="J720" s="17"/>
      <c r="L720" s="6"/>
      <c r="M720" s="6"/>
    </row>
    <row r="721" ht="14.25" customHeight="1">
      <c r="I721" s="17"/>
      <c r="J721" s="17"/>
      <c r="L721" s="6"/>
      <c r="M721" s="6"/>
    </row>
    <row r="722" ht="14.25" customHeight="1">
      <c r="I722" s="17"/>
      <c r="J722" s="17"/>
      <c r="L722" s="6"/>
      <c r="M722" s="6"/>
    </row>
    <row r="723" ht="14.25" customHeight="1">
      <c r="I723" s="17"/>
      <c r="J723" s="17"/>
      <c r="L723" s="6"/>
      <c r="M723" s="6"/>
    </row>
    <row r="724" ht="14.25" customHeight="1">
      <c r="I724" s="17"/>
      <c r="J724" s="17"/>
      <c r="L724" s="6"/>
      <c r="M724" s="6"/>
    </row>
    <row r="725" ht="14.25" customHeight="1">
      <c r="I725" s="17"/>
      <c r="J725" s="17"/>
      <c r="L725" s="6"/>
      <c r="M725" s="6"/>
    </row>
    <row r="726" ht="14.25" customHeight="1">
      <c r="I726" s="17"/>
      <c r="J726" s="17"/>
      <c r="L726" s="6"/>
      <c r="M726" s="6"/>
    </row>
    <row r="727" ht="14.25" customHeight="1">
      <c r="I727" s="17"/>
      <c r="J727" s="17"/>
      <c r="L727" s="6"/>
      <c r="M727" s="6"/>
    </row>
    <row r="728" ht="14.25" customHeight="1">
      <c r="I728" s="17"/>
      <c r="J728" s="17"/>
      <c r="L728" s="6"/>
      <c r="M728" s="6"/>
    </row>
    <row r="729" ht="14.25" customHeight="1">
      <c r="I729" s="17"/>
      <c r="J729" s="17"/>
      <c r="L729" s="6"/>
      <c r="M729" s="6"/>
    </row>
    <row r="730" ht="14.25" customHeight="1">
      <c r="I730" s="17"/>
      <c r="J730" s="17"/>
      <c r="L730" s="6"/>
      <c r="M730" s="6"/>
    </row>
    <row r="731" ht="14.25" customHeight="1">
      <c r="I731" s="17"/>
      <c r="J731" s="17"/>
      <c r="L731" s="6"/>
      <c r="M731" s="6"/>
    </row>
    <row r="732" ht="14.25" customHeight="1">
      <c r="I732" s="17"/>
      <c r="J732" s="17"/>
      <c r="L732" s="6"/>
      <c r="M732" s="6"/>
    </row>
    <row r="733" ht="14.25" customHeight="1">
      <c r="I733" s="17"/>
      <c r="J733" s="17"/>
      <c r="L733" s="6"/>
      <c r="M733" s="6"/>
    </row>
    <row r="734" ht="14.25" customHeight="1">
      <c r="I734" s="17"/>
      <c r="J734" s="17"/>
      <c r="L734" s="6"/>
      <c r="M734" s="6"/>
    </row>
    <row r="735" ht="14.25" customHeight="1">
      <c r="I735" s="17"/>
      <c r="J735" s="17"/>
      <c r="L735" s="6"/>
      <c r="M735" s="6"/>
    </row>
    <row r="736" ht="14.25" customHeight="1">
      <c r="I736" s="17"/>
      <c r="J736" s="17"/>
      <c r="L736" s="6"/>
      <c r="M736" s="6"/>
    </row>
    <row r="737" ht="14.25" customHeight="1">
      <c r="I737" s="17"/>
      <c r="J737" s="17"/>
      <c r="L737" s="6"/>
      <c r="M737" s="6"/>
    </row>
    <row r="738" ht="14.25" customHeight="1">
      <c r="I738" s="17"/>
      <c r="J738" s="17"/>
      <c r="L738" s="6"/>
      <c r="M738" s="6"/>
    </row>
    <row r="739" ht="14.25" customHeight="1">
      <c r="I739" s="17"/>
      <c r="J739" s="17"/>
      <c r="L739" s="6"/>
      <c r="M739" s="6"/>
    </row>
    <row r="740" ht="14.25" customHeight="1">
      <c r="I740" s="17"/>
      <c r="J740" s="17"/>
      <c r="L740" s="6"/>
      <c r="M740" s="6"/>
    </row>
    <row r="741" ht="14.25" customHeight="1">
      <c r="I741" s="17"/>
      <c r="J741" s="17"/>
      <c r="L741" s="6"/>
      <c r="M741" s="6"/>
    </row>
    <row r="742" ht="14.25" customHeight="1">
      <c r="I742" s="17"/>
      <c r="J742" s="17"/>
      <c r="L742" s="6"/>
      <c r="M742" s="6"/>
    </row>
    <row r="743" ht="14.25" customHeight="1">
      <c r="I743" s="17"/>
      <c r="J743" s="17"/>
      <c r="L743" s="6"/>
      <c r="M743" s="6"/>
    </row>
    <row r="744" ht="14.25" customHeight="1">
      <c r="I744" s="17"/>
      <c r="J744" s="17"/>
      <c r="L744" s="6"/>
      <c r="M744" s="6"/>
    </row>
    <row r="745" ht="14.25" customHeight="1">
      <c r="I745" s="17"/>
      <c r="J745" s="17"/>
      <c r="L745" s="6"/>
      <c r="M745" s="6"/>
    </row>
    <row r="746" ht="14.25" customHeight="1">
      <c r="I746" s="17"/>
      <c r="J746" s="17"/>
      <c r="L746" s="6"/>
      <c r="M746" s="6"/>
    </row>
    <row r="747" ht="14.25" customHeight="1">
      <c r="I747" s="17"/>
      <c r="J747" s="17"/>
      <c r="L747" s="6"/>
      <c r="M747" s="6"/>
    </row>
    <row r="748" ht="14.25" customHeight="1">
      <c r="I748" s="17"/>
      <c r="J748" s="17"/>
      <c r="L748" s="6"/>
      <c r="M748" s="6"/>
    </row>
    <row r="749" ht="14.25" customHeight="1">
      <c r="I749" s="17"/>
      <c r="J749" s="17"/>
      <c r="L749" s="6"/>
      <c r="M749" s="6"/>
    </row>
    <row r="750" ht="14.25" customHeight="1">
      <c r="I750" s="17"/>
      <c r="J750" s="17"/>
      <c r="L750" s="6"/>
      <c r="M750" s="6"/>
    </row>
    <row r="751" ht="14.25" customHeight="1">
      <c r="I751" s="17"/>
      <c r="J751" s="17"/>
      <c r="L751" s="6"/>
      <c r="M751" s="6"/>
    </row>
    <row r="752" ht="14.25" customHeight="1">
      <c r="I752" s="17"/>
      <c r="J752" s="17"/>
      <c r="L752" s="6"/>
      <c r="M752" s="6"/>
    </row>
    <row r="753" ht="14.25" customHeight="1">
      <c r="I753" s="17"/>
      <c r="J753" s="17"/>
      <c r="L753" s="6"/>
      <c r="M753" s="6"/>
    </row>
    <row r="754" ht="14.25" customHeight="1">
      <c r="I754" s="17"/>
      <c r="J754" s="17"/>
      <c r="L754" s="6"/>
      <c r="M754" s="6"/>
    </row>
    <row r="755" ht="14.25" customHeight="1">
      <c r="I755" s="17"/>
      <c r="J755" s="17"/>
      <c r="L755" s="6"/>
      <c r="M755" s="6"/>
    </row>
    <row r="756" ht="14.25" customHeight="1">
      <c r="I756" s="17"/>
      <c r="J756" s="17"/>
      <c r="L756" s="6"/>
      <c r="M756" s="6"/>
    </row>
    <row r="757" ht="14.25" customHeight="1">
      <c r="I757" s="17"/>
      <c r="J757" s="17"/>
      <c r="L757" s="6"/>
      <c r="M757" s="6"/>
    </row>
    <row r="758" ht="14.25" customHeight="1">
      <c r="I758" s="17"/>
      <c r="J758" s="17"/>
      <c r="L758" s="6"/>
      <c r="M758" s="6"/>
    </row>
    <row r="759" ht="14.25" customHeight="1">
      <c r="I759" s="17"/>
      <c r="J759" s="17"/>
      <c r="L759" s="6"/>
      <c r="M759" s="6"/>
    </row>
    <row r="760" ht="14.25" customHeight="1">
      <c r="I760" s="17"/>
      <c r="J760" s="17"/>
      <c r="L760" s="6"/>
      <c r="M760" s="6"/>
    </row>
    <row r="761" ht="14.25" customHeight="1">
      <c r="I761" s="17"/>
      <c r="J761" s="17"/>
      <c r="L761" s="6"/>
      <c r="M761" s="6"/>
    </row>
    <row r="762" ht="14.25" customHeight="1">
      <c r="I762" s="17"/>
      <c r="J762" s="17"/>
      <c r="L762" s="6"/>
      <c r="M762" s="6"/>
    </row>
    <row r="763" ht="14.25" customHeight="1">
      <c r="I763" s="17"/>
      <c r="J763" s="17"/>
      <c r="L763" s="6"/>
      <c r="M763" s="6"/>
    </row>
    <row r="764" ht="14.25" customHeight="1">
      <c r="I764" s="17"/>
      <c r="J764" s="17"/>
      <c r="L764" s="6"/>
      <c r="M764" s="6"/>
    </row>
    <row r="765" ht="14.25" customHeight="1">
      <c r="I765" s="17"/>
      <c r="J765" s="17"/>
      <c r="L765" s="6"/>
      <c r="M765" s="6"/>
    </row>
    <row r="766" ht="14.25" customHeight="1">
      <c r="I766" s="17"/>
      <c r="J766" s="17"/>
      <c r="L766" s="6"/>
      <c r="M766" s="6"/>
    </row>
    <row r="767" ht="14.25" customHeight="1">
      <c r="I767" s="17"/>
      <c r="J767" s="17"/>
      <c r="L767" s="6"/>
      <c r="M767" s="6"/>
    </row>
    <row r="768" ht="14.25" customHeight="1">
      <c r="I768" s="17"/>
      <c r="J768" s="17"/>
      <c r="L768" s="6"/>
      <c r="M768" s="6"/>
    </row>
    <row r="769" ht="14.25" customHeight="1">
      <c r="I769" s="17"/>
      <c r="J769" s="17"/>
      <c r="L769" s="6"/>
      <c r="M769" s="6"/>
    </row>
    <row r="770" ht="14.25" customHeight="1">
      <c r="I770" s="17"/>
      <c r="J770" s="17"/>
      <c r="L770" s="6"/>
      <c r="M770" s="6"/>
    </row>
    <row r="771" ht="14.25" customHeight="1">
      <c r="I771" s="17"/>
      <c r="J771" s="17"/>
      <c r="L771" s="6"/>
      <c r="M771" s="6"/>
    </row>
    <row r="772" ht="14.25" customHeight="1">
      <c r="I772" s="17"/>
      <c r="J772" s="17"/>
      <c r="L772" s="6"/>
      <c r="M772" s="6"/>
    </row>
    <row r="773" ht="14.25" customHeight="1">
      <c r="I773" s="17"/>
      <c r="J773" s="17"/>
      <c r="L773" s="6"/>
      <c r="M773" s="6"/>
    </row>
    <row r="774" ht="14.25" customHeight="1">
      <c r="I774" s="17"/>
      <c r="J774" s="17"/>
      <c r="L774" s="6"/>
      <c r="M774" s="6"/>
    </row>
    <row r="775" ht="14.25" customHeight="1">
      <c r="I775" s="17"/>
      <c r="J775" s="17"/>
      <c r="L775" s="6"/>
      <c r="M775" s="6"/>
    </row>
    <row r="776" ht="14.25" customHeight="1">
      <c r="I776" s="17"/>
      <c r="J776" s="17"/>
      <c r="L776" s="6"/>
      <c r="M776" s="6"/>
    </row>
    <row r="777" ht="14.25" customHeight="1">
      <c r="I777" s="17"/>
      <c r="J777" s="17"/>
      <c r="L777" s="6"/>
      <c r="M777" s="6"/>
    </row>
    <row r="778" ht="14.25" customHeight="1">
      <c r="I778" s="17"/>
      <c r="J778" s="17"/>
      <c r="L778" s="6"/>
      <c r="M778" s="6"/>
    </row>
    <row r="779" ht="14.25" customHeight="1">
      <c r="I779" s="17"/>
      <c r="J779" s="17"/>
      <c r="L779" s="6"/>
      <c r="M779" s="6"/>
    </row>
    <row r="780" ht="14.25" customHeight="1">
      <c r="I780" s="17"/>
      <c r="J780" s="17"/>
      <c r="L780" s="6"/>
      <c r="M780" s="6"/>
    </row>
    <row r="781" ht="14.25" customHeight="1">
      <c r="I781" s="17"/>
      <c r="J781" s="17"/>
      <c r="L781" s="6"/>
      <c r="M781" s="6"/>
    </row>
    <row r="782" ht="14.25" customHeight="1">
      <c r="I782" s="17"/>
      <c r="J782" s="17"/>
      <c r="L782" s="6"/>
      <c r="M782" s="6"/>
    </row>
    <row r="783" ht="14.25" customHeight="1">
      <c r="I783" s="17"/>
      <c r="J783" s="17"/>
      <c r="L783" s="6"/>
      <c r="M783" s="6"/>
    </row>
    <row r="784" ht="14.25" customHeight="1">
      <c r="I784" s="17"/>
      <c r="J784" s="17"/>
      <c r="L784" s="6"/>
      <c r="M784" s="6"/>
    </row>
    <row r="785" ht="14.25" customHeight="1">
      <c r="I785" s="17"/>
      <c r="J785" s="17"/>
      <c r="L785" s="6"/>
      <c r="M785" s="6"/>
    </row>
    <row r="786" ht="14.25" customHeight="1">
      <c r="I786" s="17"/>
      <c r="J786" s="17"/>
      <c r="L786" s="6"/>
      <c r="M786" s="6"/>
    </row>
    <row r="787" ht="14.25" customHeight="1">
      <c r="I787" s="17"/>
      <c r="J787" s="17"/>
      <c r="L787" s="6"/>
      <c r="M787" s="6"/>
    </row>
    <row r="788" ht="14.25" customHeight="1">
      <c r="I788" s="17"/>
      <c r="J788" s="17"/>
      <c r="L788" s="6"/>
      <c r="M788" s="6"/>
    </row>
    <row r="789" ht="14.25" customHeight="1">
      <c r="I789" s="17"/>
      <c r="J789" s="17"/>
      <c r="L789" s="6"/>
      <c r="M789" s="6"/>
    </row>
    <row r="790" ht="14.25" customHeight="1">
      <c r="I790" s="17"/>
      <c r="J790" s="17"/>
      <c r="L790" s="6"/>
      <c r="M790" s="6"/>
    </row>
    <row r="791" ht="14.25" customHeight="1">
      <c r="I791" s="17"/>
      <c r="J791" s="17"/>
      <c r="L791" s="6"/>
      <c r="M791" s="6"/>
    </row>
    <row r="792" ht="14.25" customHeight="1">
      <c r="I792" s="17"/>
      <c r="J792" s="17"/>
      <c r="L792" s="6"/>
      <c r="M792" s="6"/>
    </row>
    <row r="793" ht="14.25" customHeight="1">
      <c r="I793" s="17"/>
      <c r="J793" s="17"/>
      <c r="L793" s="6"/>
      <c r="M793" s="6"/>
    </row>
    <row r="794" ht="14.25" customHeight="1">
      <c r="I794" s="17"/>
      <c r="J794" s="17"/>
      <c r="L794" s="6"/>
      <c r="M794" s="6"/>
    </row>
    <row r="795" ht="14.25" customHeight="1">
      <c r="I795" s="17"/>
      <c r="J795" s="17"/>
      <c r="L795" s="6"/>
      <c r="M795" s="6"/>
    </row>
    <row r="796" ht="14.25" customHeight="1">
      <c r="I796" s="17"/>
      <c r="J796" s="17"/>
      <c r="L796" s="6"/>
      <c r="M796" s="6"/>
    </row>
    <row r="797" ht="14.25" customHeight="1">
      <c r="I797" s="17"/>
      <c r="J797" s="17"/>
      <c r="L797" s="6"/>
      <c r="M797" s="6"/>
    </row>
    <row r="798" ht="14.25" customHeight="1">
      <c r="I798" s="17"/>
      <c r="J798" s="17"/>
      <c r="L798" s="6"/>
      <c r="M798" s="6"/>
    </row>
    <row r="799" ht="14.25" customHeight="1">
      <c r="I799" s="17"/>
      <c r="J799" s="17"/>
      <c r="L799" s="6"/>
      <c r="M799" s="6"/>
    </row>
    <row r="800" ht="14.25" customHeight="1">
      <c r="I800" s="17"/>
      <c r="J800" s="17"/>
      <c r="L800" s="6"/>
      <c r="M800" s="6"/>
    </row>
    <row r="801" ht="14.25" customHeight="1">
      <c r="I801" s="17"/>
      <c r="J801" s="17"/>
      <c r="L801" s="6"/>
      <c r="M801" s="6"/>
    </row>
    <row r="802" ht="14.25" customHeight="1">
      <c r="I802" s="17"/>
      <c r="J802" s="17"/>
      <c r="L802" s="6"/>
      <c r="M802" s="6"/>
    </row>
    <row r="803" ht="14.25" customHeight="1">
      <c r="I803" s="17"/>
      <c r="J803" s="17"/>
      <c r="L803" s="6"/>
      <c r="M803" s="6"/>
    </row>
    <row r="804" ht="14.25" customHeight="1">
      <c r="I804" s="17"/>
      <c r="J804" s="17"/>
      <c r="L804" s="6"/>
      <c r="M804" s="6"/>
    </row>
    <row r="805" ht="14.25" customHeight="1">
      <c r="I805" s="17"/>
      <c r="J805" s="17"/>
      <c r="L805" s="6"/>
      <c r="M805" s="6"/>
    </row>
    <row r="806" ht="14.25" customHeight="1">
      <c r="I806" s="17"/>
      <c r="J806" s="17"/>
      <c r="L806" s="6"/>
      <c r="M806" s="6"/>
    </row>
    <row r="807" ht="14.25" customHeight="1">
      <c r="I807" s="17"/>
      <c r="J807" s="17"/>
      <c r="L807" s="6"/>
      <c r="M807" s="6"/>
    </row>
    <row r="808" ht="14.25" customHeight="1">
      <c r="I808" s="17"/>
      <c r="J808" s="17"/>
      <c r="L808" s="6"/>
      <c r="M808" s="6"/>
    </row>
    <row r="809" ht="14.25" customHeight="1">
      <c r="I809" s="17"/>
      <c r="J809" s="17"/>
      <c r="L809" s="6"/>
      <c r="M809" s="6"/>
    </row>
    <row r="810" ht="14.25" customHeight="1">
      <c r="I810" s="17"/>
      <c r="J810" s="17"/>
      <c r="L810" s="6"/>
      <c r="M810" s="6"/>
    </row>
    <row r="811" ht="14.25" customHeight="1">
      <c r="I811" s="17"/>
      <c r="J811" s="17"/>
      <c r="L811" s="6"/>
      <c r="M811" s="6"/>
    </row>
    <row r="812" ht="14.25" customHeight="1">
      <c r="I812" s="17"/>
      <c r="J812" s="17"/>
      <c r="L812" s="6"/>
      <c r="M812" s="6"/>
    </row>
    <row r="813" ht="14.25" customHeight="1">
      <c r="I813" s="17"/>
      <c r="J813" s="17"/>
      <c r="L813" s="6"/>
      <c r="M813" s="6"/>
    </row>
    <row r="814" ht="14.25" customHeight="1">
      <c r="I814" s="17"/>
      <c r="J814" s="17"/>
      <c r="L814" s="6"/>
      <c r="M814" s="6"/>
    </row>
    <row r="815" ht="14.25" customHeight="1">
      <c r="I815" s="17"/>
      <c r="J815" s="17"/>
      <c r="L815" s="6"/>
      <c r="M815" s="6"/>
    </row>
    <row r="816" ht="14.25" customHeight="1">
      <c r="I816" s="17"/>
      <c r="J816" s="17"/>
      <c r="L816" s="6"/>
      <c r="M816" s="6"/>
    </row>
    <row r="817" ht="14.25" customHeight="1">
      <c r="I817" s="17"/>
      <c r="J817" s="17"/>
      <c r="L817" s="6"/>
      <c r="M817" s="6"/>
    </row>
    <row r="818" ht="14.25" customHeight="1">
      <c r="I818" s="17"/>
      <c r="J818" s="17"/>
      <c r="L818" s="6"/>
      <c r="M818" s="6"/>
    </row>
    <row r="819" ht="14.25" customHeight="1">
      <c r="I819" s="17"/>
      <c r="J819" s="17"/>
      <c r="L819" s="6"/>
      <c r="M819" s="6"/>
    </row>
    <row r="820" ht="14.25" customHeight="1">
      <c r="I820" s="17"/>
      <c r="J820" s="17"/>
      <c r="L820" s="6"/>
      <c r="M820" s="6"/>
    </row>
    <row r="821" ht="14.25" customHeight="1">
      <c r="I821" s="17"/>
      <c r="J821" s="17"/>
      <c r="L821" s="6"/>
      <c r="M821" s="6"/>
    </row>
    <row r="822" ht="14.25" customHeight="1">
      <c r="I822" s="17"/>
      <c r="J822" s="17"/>
      <c r="L822" s="6"/>
      <c r="M822" s="6"/>
    </row>
    <row r="823" ht="14.25" customHeight="1">
      <c r="I823" s="17"/>
      <c r="J823" s="17"/>
      <c r="L823" s="6"/>
      <c r="M823" s="6"/>
    </row>
    <row r="824" ht="14.25" customHeight="1">
      <c r="I824" s="17"/>
      <c r="J824" s="17"/>
      <c r="L824" s="6"/>
      <c r="M824" s="6"/>
    </row>
    <row r="825" ht="14.25" customHeight="1">
      <c r="I825" s="17"/>
      <c r="J825" s="17"/>
      <c r="L825" s="6"/>
      <c r="M825" s="6"/>
    </row>
    <row r="826" ht="14.25" customHeight="1">
      <c r="I826" s="17"/>
      <c r="J826" s="17"/>
      <c r="L826" s="6"/>
      <c r="M826" s="6"/>
    </row>
    <row r="827" ht="14.25" customHeight="1">
      <c r="I827" s="17"/>
      <c r="J827" s="17"/>
      <c r="L827" s="6"/>
      <c r="M827" s="6"/>
    </row>
    <row r="828" ht="14.25" customHeight="1">
      <c r="I828" s="17"/>
      <c r="J828" s="17"/>
      <c r="L828" s="6"/>
      <c r="M828" s="6"/>
    </row>
    <row r="829" ht="14.25" customHeight="1">
      <c r="I829" s="17"/>
      <c r="J829" s="17"/>
      <c r="L829" s="6"/>
      <c r="M829" s="6"/>
    </row>
    <row r="830" ht="14.25" customHeight="1">
      <c r="I830" s="17"/>
      <c r="J830" s="17"/>
      <c r="L830" s="6"/>
      <c r="M830" s="6"/>
    </row>
    <row r="831" ht="14.25" customHeight="1">
      <c r="I831" s="17"/>
      <c r="J831" s="17"/>
      <c r="L831" s="6"/>
      <c r="M831" s="6"/>
    </row>
    <row r="832" ht="14.25" customHeight="1">
      <c r="I832" s="17"/>
      <c r="J832" s="17"/>
      <c r="L832" s="6"/>
      <c r="M832" s="6"/>
    </row>
    <row r="833" ht="14.25" customHeight="1">
      <c r="I833" s="17"/>
      <c r="J833" s="17"/>
      <c r="L833" s="6"/>
      <c r="M833" s="6"/>
    </row>
    <row r="834" ht="14.25" customHeight="1">
      <c r="I834" s="17"/>
      <c r="J834" s="17"/>
      <c r="L834" s="6"/>
      <c r="M834" s="6"/>
    </row>
    <row r="835" ht="14.25" customHeight="1">
      <c r="I835" s="17"/>
      <c r="J835" s="17"/>
      <c r="L835" s="6"/>
      <c r="M835" s="6"/>
    </row>
    <row r="836" ht="14.25" customHeight="1">
      <c r="I836" s="17"/>
      <c r="J836" s="17"/>
      <c r="L836" s="6"/>
      <c r="M836" s="6"/>
    </row>
    <row r="837" ht="14.25" customHeight="1">
      <c r="I837" s="17"/>
      <c r="J837" s="17"/>
      <c r="L837" s="6"/>
      <c r="M837" s="6"/>
    </row>
    <row r="838" ht="14.25" customHeight="1">
      <c r="I838" s="17"/>
      <c r="J838" s="17"/>
      <c r="L838" s="6"/>
      <c r="M838" s="6"/>
    </row>
    <row r="839" ht="14.25" customHeight="1">
      <c r="I839" s="17"/>
      <c r="J839" s="17"/>
      <c r="L839" s="6"/>
      <c r="M839" s="6"/>
    </row>
    <row r="840" ht="14.25" customHeight="1">
      <c r="I840" s="17"/>
      <c r="J840" s="17"/>
      <c r="L840" s="6"/>
      <c r="M840" s="6"/>
    </row>
    <row r="841" ht="14.25" customHeight="1">
      <c r="I841" s="17"/>
      <c r="J841" s="17"/>
      <c r="L841" s="6"/>
      <c r="M841" s="6"/>
    </row>
    <row r="842" ht="14.25" customHeight="1">
      <c r="I842" s="17"/>
      <c r="J842" s="17"/>
      <c r="L842" s="6"/>
      <c r="M842" s="6"/>
    </row>
    <row r="843" ht="14.25" customHeight="1">
      <c r="I843" s="17"/>
      <c r="J843" s="17"/>
      <c r="L843" s="6"/>
      <c r="M843" s="6"/>
    </row>
    <row r="844" ht="14.25" customHeight="1">
      <c r="I844" s="17"/>
      <c r="J844" s="17"/>
      <c r="L844" s="6"/>
      <c r="M844" s="6"/>
    </row>
    <row r="845" ht="14.25" customHeight="1">
      <c r="I845" s="17"/>
      <c r="J845" s="17"/>
      <c r="L845" s="6"/>
      <c r="M845" s="6"/>
    </row>
    <row r="846" ht="14.25" customHeight="1">
      <c r="I846" s="17"/>
      <c r="J846" s="17"/>
      <c r="L846" s="6"/>
      <c r="M846" s="6"/>
    </row>
    <row r="847" ht="14.25" customHeight="1">
      <c r="I847" s="17"/>
      <c r="J847" s="17"/>
      <c r="L847" s="6"/>
      <c r="M847" s="6"/>
    </row>
    <row r="848" ht="14.25" customHeight="1">
      <c r="I848" s="17"/>
      <c r="J848" s="17"/>
      <c r="L848" s="6"/>
      <c r="M848" s="6"/>
    </row>
    <row r="849" ht="14.25" customHeight="1">
      <c r="I849" s="17"/>
      <c r="J849" s="17"/>
      <c r="L849" s="6"/>
      <c r="M849" s="6"/>
    </row>
    <row r="850" ht="14.25" customHeight="1">
      <c r="I850" s="17"/>
      <c r="J850" s="17"/>
      <c r="L850" s="6"/>
      <c r="M850" s="6"/>
    </row>
    <row r="851" ht="14.25" customHeight="1">
      <c r="I851" s="17"/>
      <c r="J851" s="17"/>
      <c r="L851" s="6"/>
      <c r="M851" s="6"/>
    </row>
    <row r="852" ht="14.25" customHeight="1">
      <c r="I852" s="17"/>
      <c r="J852" s="17"/>
      <c r="L852" s="6"/>
      <c r="M852" s="6"/>
    </row>
    <row r="853" ht="14.25" customHeight="1">
      <c r="I853" s="17"/>
      <c r="J853" s="17"/>
      <c r="L853" s="6"/>
      <c r="M853" s="6"/>
    </row>
    <row r="854" ht="14.25" customHeight="1">
      <c r="I854" s="17"/>
      <c r="J854" s="17"/>
      <c r="L854" s="6"/>
      <c r="M854" s="6"/>
    </row>
    <row r="855" ht="14.25" customHeight="1">
      <c r="I855" s="17"/>
      <c r="J855" s="17"/>
      <c r="L855" s="6"/>
      <c r="M855" s="6"/>
    </row>
    <row r="856" ht="14.25" customHeight="1">
      <c r="I856" s="17"/>
      <c r="J856" s="17"/>
      <c r="L856" s="6"/>
      <c r="M856" s="6"/>
    </row>
    <row r="857" ht="14.25" customHeight="1">
      <c r="I857" s="17"/>
      <c r="J857" s="17"/>
      <c r="L857" s="6"/>
      <c r="M857" s="6"/>
    </row>
    <row r="858" ht="14.25" customHeight="1">
      <c r="I858" s="17"/>
      <c r="J858" s="17"/>
      <c r="L858" s="6"/>
      <c r="M858" s="6"/>
    </row>
    <row r="859" ht="14.25" customHeight="1">
      <c r="I859" s="17"/>
      <c r="J859" s="17"/>
      <c r="L859" s="6"/>
      <c r="M859" s="6"/>
    </row>
    <row r="860" ht="14.25" customHeight="1">
      <c r="I860" s="17"/>
      <c r="J860" s="17"/>
      <c r="L860" s="6"/>
      <c r="M860" s="6"/>
    </row>
    <row r="861" ht="14.25" customHeight="1">
      <c r="I861" s="17"/>
      <c r="J861" s="17"/>
      <c r="L861" s="6"/>
      <c r="M861" s="6"/>
    </row>
    <row r="862" ht="14.25" customHeight="1">
      <c r="I862" s="17"/>
      <c r="J862" s="17"/>
      <c r="L862" s="6"/>
      <c r="M862" s="6"/>
    </row>
    <row r="863" ht="14.25" customHeight="1">
      <c r="I863" s="17"/>
      <c r="J863" s="17"/>
      <c r="L863" s="6"/>
      <c r="M863" s="6"/>
    </row>
    <row r="864" ht="14.25" customHeight="1">
      <c r="I864" s="17"/>
      <c r="J864" s="17"/>
      <c r="L864" s="6"/>
      <c r="M864" s="6"/>
    </row>
    <row r="865" ht="14.25" customHeight="1">
      <c r="I865" s="17"/>
      <c r="J865" s="17"/>
      <c r="L865" s="6"/>
      <c r="M865" s="6"/>
    </row>
    <row r="866" ht="14.25" customHeight="1">
      <c r="I866" s="17"/>
      <c r="J866" s="17"/>
      <c r="L866" s="6"/>
      <c r="M866" s="6"/>
    </row>
    <row r="867" ht="14.25" customHeight="1">
      <c r="I867" s="17"/>
      <c r="J867" s="17"/>
      <c r="L867" s="6"/>
      <c r="M867" s="6"/>
    </row>
    <row r="868" ht="14.25" customHeight="1">
      <c r="I868" s="17"/>
      <c r="J868" s="17"/>
      <c r="L868" s="6"/>
      <c r="M868" s="6"/>
    </row>
    <row r="869" ht="14.25" customHeight="1">
      <c r="I869" s="17"/>
      <c r="J869" s="17"/>
      <c r="L869" s="6"/>
      <c r="M869" s="6"/>
    </row>
    <row r="870" ht="14.25" customHeight="1">
      <c r="I870" s="17"/>
      <c r="J870" s="17"/>
      <c r="L870" s="6"/>
      <c r="M870" s="6"/>
    </row>
    <row r="871" ht="14.25" customHeight="1">
      <c r="I871" s="17"/>
      <c r="J871" s="17"/>
      <c r="L871" s="6"/>
      <c r="M871" s="6"/>
    </row>
    <row r="872" ht="14.25" customHeight="1">
      <c r="I872" s="17"/>
      <c r="J872" s="17"/>
      <c r="L872" s="6"/>
      <c r="M872" s="6"/>
    </row>
    <row r="873" ht="14.25" customHeight="1">
      <c r="I873" s="17"/>
      <c r="J873" s="17"/>
      <c r="L873" s="6"/>
      <c r="M873" s="6"/>
    </row>
    <row r="874" ht="14.25" customHeight="1">
      <c r="I874" s="17"/>
      <c r="J874" s="17"/>
      <c r="L874" s="6"/>
      <c r="M874" s="6"/>
    </row>
    <row r="875" ht="14.25" customHeight="1">
      <c r="I875" s="17"/>
      <c r="J875" s="17"/>
      <c r="L875" s="6"/>
      <c r="M875" s="6"/>
    </row>
    <row r="876" ht="14.25" customHeight="1">
      <c r="I876" s="17"/>
      <c r="J876" s="17"/>
      <c r="L876" s="6"/>
      <c r="M876" s="6"/>
    </row>
    <row r="877" ht="14.25" customHeight="1">
      <c r="I877" s="17"/>
      <c r="J877" s="17"/>
      <c r="L877" s="6"/>
      <c r="M877" s="6"/>
    </row>
    <row r="878" ht="14.25" customHeight="1">
      <c r="I878" s="17"/>
      <c r="J878" s="17"/>
      <c r="L878" s="6"/>
      <c r="M878" s="6"/>
    </row>
    <row r="879" ht="14.25" customHeight="1">
      <c r="I879" s="17"/>
      <c r="J879" s="17"/>
      <c r="L879" s="6"/>
      <c r="M879" s="6"/>
    </row>
    <row r="880" ht="14.25" customHeight="1">
      <c r="I880" s="17"/>
      <c r="J880" s="17"/>
      <c r="L880" s="6"/>
      <c r="M880" s="6"/>
    </row>
    <row r="881" ht="14.25" customHeight="1">
      <c r="I881" s="17"/>
      <c r="J881" s="17"/>
      <c r="L881" s="6"/>
      <c r="M881" s="6"/>
    </row>
    <row r="882" ht="14.25" customHeight="1">
      <c r="I882" s="17"/>
      <c r="J882" s="17"/>
      <c r="L882" s="6"/>
      <c r="M882" s="6"/>
    </row>
    <row r="883" ht="14.25" customHeight="1">
      <c r="I883" s="17"/>
      <c r="J883" s="17"/>
      <c r="L883" s="6"/>
      <c r="M883" s="6"/>
    </row>
    <row r="884" ht="14.25" customHeight="1">
      <c r="I884" s="17"/>
      <c r="J884" s="17"/>
      <c r="L884" s="6"/>
      <c r="M884" s="6"/>
    </row>
    <row r="885" ht="14.25" customHeight="1">
      <c r="I885" s="17"/>
      <c r="J885" s="17"/>
      <c r="L885" s="6"/>
      <c r="M885" s="6"/>
    </row>
    <row r="886" ht="14.25" customHeight="1">
      <c r="I886" s="17"/>
      <c r="J886" s="17"/>
      <c r="L886" s="6"/>
      <c r="M886" s="6"/>
    </row>
    <row r="887" ht="14.25" customHeight="1">
      <c r="I887" s="17"/>
      <c r="J887" s="17"/>
      <c r="L887" s="6"/>
      <c r="M887" s="6"/>
    </row>
    <row r="888" ht="14.25" customHeight="1">
      <c r="I888" s="17"/>
      <c r="J888" s="17"/>
      <c r="L888" s="6"/>
      <c r="M888" s="6"/>
    </row>
    <row r="889" ht="14.25" customHeight="1">
      <c r="I889" s="17"/>
      <c r="J889" s="17"/>
      <c r="L889" s="6"/>
      <c r="M889" s="6"/>
    </row>
    <row r="890" ht="14.25" customHeight="1">
      <c r="I890" s="17"/>
      <c r="J890" s="17"/>
      <c r="L890" s="6"/>
      <c r="M890" s="6"/>
    </row>
    <row r="891" ht="14.25" customHeight="1">
      <c r="I891" s="17"/>
      <c r="J891" s="17"/>
      <c r="L891" s="6"/>
      <c r="M891" s="6"/>
    </row>
    <row r="892" ht="14.25" customHeight="1">
      <c r="I892" s="17"/>
      <c r="J892" s="17"/>
      <c r="L892" s="6"/>
      <c r="M892" s="6"/>
    </row>
    <row r="893" ht="14.25" customHeight="1">
      <c r="I893" s="17"/>
      <c r="J893" s="17"/>
      <c r="L893" s="6"/>
      <c r="M893" s="6"/>
    </row>
    <row r="894" ht="14.25" customHeight="1">
      <c r="I894" s="17"/>
      <c r="J894" s="17"/>
      <c r="L894" s="6"/>
      <c r="M894" s="6"/>
    </row>
    <row r="895" ht="14.25" customHeight="1">
      <c r="I895" s="17"/>
      <c r="J895" s="17"/>
      <c r="L895" s="6"/>
      <c r="M895" s="6"/>
    </row>
    <row r="896" ht="14.25" customHeight="1">
      <c r="I896" s="17"/>
      <c r="J896" s="17"/>
      <c r="L896" s="6"/>
      <c r="M896" s="6"/>
    </row>
    <row r="897" ht="14.25" customHeight="1">
      <c r="I897" s="17"/>
      <c r="J897" s="17"/>
      <c r="L897" s="6"/>
      <c r="M897" s="6"/>
    </row>
    <row r="898" ht="14.25" customHeight="1">
      <c r="I898" s="17"/>
      <c r="J898" s="17"/>
      <c r="L898" s="6"/>
      <c r="M898" s="6"/>
    </row>
    <row r="899" ht="14.25" customHeight="1">
      <c r="I899" s="17"/>
      <c r="J899" s="17"/>
      <c r="L899" s="6"/>
      <c r="M899" s="6"/>
    </row>
    <row r="900" ht="14.25" customHeight="1">
      <c r="I900" s="17"/>
      <c r="J900" s="17"/>
      <c r="L900" s="6"/>
      <c r="M900" s="6"/>
    </row>
    <row r="901" ht="14.25" customHeight="1">
      <c r="I901" s="17"/>
      <c r="J901" s="17"/>
      <c r="L901" s="6"/>
      <c r="M901" s="6"/>
    </row>
    <row r="902" ht="14.25" customHeight="1">
      <c r="I902" s="17"/>
      <c r="J902" s="17"/>
      <c r="L902" s="6"/>
      <c r="M902" s="6"/>
    </row>
    <row r="903" ht="14.25" customHeight="1">
      <c r="I903" s="17"/>
      <c r="J903" s="17"/>
      <c r="L903" s="6"/>
      <c r="M903" s="6"/>
    </row>
    <row r="904" ht="14.25" customHeight="1">
      <c r="I904" s="17"/>
      <c r="J904" s="17"/>
      <c r="L904" s="6"/>
      <c r="M904" s="6"/>
    </row>
    <row r="905" ht="14.25" customHeight="1">
      <c r="I905" s="17"/>
      <c r="J905" s="17"/>
      <c r="L905" s="6"/>
      <c r="M905" s="6"/>
    </row>
    <row r="906" ht="14.25" customHeight="1">
      <c r="I906" s="17"/>
      <c r="J906" s="17"/>
      <c r="L906" s="6"/>
      <c r="M906" s="6"/>
    </row>
    <row r="907" ht="14.25" customHeight="1">
      <c r="I907" s="17"/>
      <c r="J907" s="17"/>
      <c r="L907" s="6"/>
      <c r="M907" s="6"/>
    </row>
    <row r="908" ht="14.25" customHeight="1">
      <c r="I908" s="17"/>
      <c r="J908" s="17"/>
      <c r="L908" s="6"/>
      <c r="M908" s="6"/>
    </row>
    <row r="909" ht="14.25" customHeight="1">
      <c r="I909" s="17"/>
      <c r="J909" s="17"/>
      <c r="L909" s="6"/>
      <c r="M909" s="6"/>
    </row>
    <row r="910" ht="14.25" customHeight="1">
      <c r="I910" s="17"/>
      <c r="J910" s="17"/>
      <c r="L910" s="6"/>
      <c r="M910" s="6"/>
    </row>
    <row r="911" ht="14.25" customHeight="1">
      <c r="I911" s="17"/>
      <c r="J911" s="17"/>
      <c r="L911" s="6"/>
      <c r="M911" s="6"/>
    </row>
    <row r="912" ht="14.25" customHeight="1">
      <c r="I912" s="17"/>
      <c r="J912" s="17"/>
      <c r="L912" s="6"/>
      <c r="M912" s="6"/>
    </row>
    <row r="913" ht="14.25" customHeight="1">
      <c r="I913" s="17"/>
      <c r="J913" s="17"/>
      <c r="L913" s="6"/>
      <c r="M913" s="6"/>
    </row>
    <row r="914" ht="14.25" customHeight="1">
      <c r="I914" s="17"/>
      <c r="J914" s="17"/>
      <c r="L914" s="6"/>
      <c r="M914" s="6"/>
    </row>
    <row r="915" ht="14.25" customHeight="1">
      <c r="I915" s="17"/>
      <c r="J915" s="17"/>
      <c r="L915" s="6"/>
      <c r="M915" s="6"/>
    </row>
    <row r="916" ht="14.25" customHeight="1">
      <c r="I916" s="17"/>
      <c r="J916" s="17"/>
      <c r="L916" s="6"/>
      <c r="M916" s="6"/>
    </row>
    <row r="917" ht="14.25" customHeight="1">
      <c r="I917" s="17"/>
      <c r="J917" s="17"/>
      <c r="L917" s="6"/>
      <c r="M917" s="6"/>
    </row>
    <row r="918" ht="14.25" customHeight="1">
      <c r="I918" s="17"/>
      <c r="J918" s="17"/>
      <c r="L918" s="6"/>
      <c r="M918" s="6"/>
    </row>
    <row r="919" ht="14.25" customHeight="1">
      <c r="I919" s="17"/>
      <c r="J919" s="17"/>
      <c r="L919" s="6"/>
      <c r="M919" s="6"/>
    </row>
    <row r="920" ht="14.25" customHeight="1">
      <c r="I920" s="17"/>
      <c r="J920" s="17"/>
      <c r="L920" s="6"/>
      <c r="M920" s="6"/>
    </row>
    <row r="921" ht="14.25" customHeight="1">
      <c r="I921" s="17"/>
      <c r="J921" s="17"/>
      <c r="L921" s="6"/>
      <c r="M921" s="6"/>
    </row>
    <row r="922" ht="14.25" customHeight="1">
      <c r="I922" s="17"/>
      <c r="J922" s="17"/>
      <c r="L922" s="6"/>
      <c r="M922" s="6"/>
    </row>
    <row r="923" ht="14.25" customHeight="1">
      <c r="I923" s="17"/>
      <c r="J923" s="17"/>
      <c r="L923" s="6"/>
      <c r="M923" s="6"/>
    </row>
    <row r="924" ht="14.25" customHeight="1">
      <c r="I924" s="17"/>
      <c r="J924" s="17"/>
      <c r="L924" s="6"/>
      <c r="M924" s="6"/>
    </row>
    <row r="925" ht="14.25" customHeight="1">
      <c r="I925" s="17"/>
      <c r="J925" s="17"/>
      <c r="L925" s="6"/>
      <c r="M925" s="6"/>
    </row>
    <row r="926" ht="14.25" customHeight="1">
      <c r="I926" s="17"/>
      <c r="J926" s="17"/>
      <c r="L926" s="6"/>
      <c r="M926" s="6"/>
    </row>
    <row r="927" ht="14.25" customHeight="1">
      <c r="I927" s="17"/>
      <c r="J927" s="17"/>
      <c r="L927" s="6"/>
      <c r="M927" s="6"/>
    </row>
    <row r="928" ht="14.25" customHeight="1">
      <c r="I928" s="17"/>
      <c r="J928" s="17"/>
      <c r="L928" s="6"/>
      <c r="M928" s="6"/>
    </row>
    <row r="929" ht="14.25" customHeight="1">
      <c r="I929" s="17"/>
      <c r="J929" s="17"/>
      <c r="L929" s="6"/>
      <c r="M929" s="6"/>
    </row>
    <row r="930" ht="14.25" customHeight="1">
      <c r="I930" s="17"/>
      <c r="J930" s="17"/>
      <c r="L930" s="6"/>
      <c r="M930" s="6"/>
    </row>
    <row r="931" ht="14.25" customHeight="1">
      <c r="I931" s="17"/>
      <c r="J931" s="17"/>
      <c r="L931" s="6"/>
      <c r="M931" s="6"/>
    </row>
    <row r="932" ht="14.25" customHeight="1">
      <c r="I932" s="17"/>
      <c r="J932" s="17"/>
      <c r="L932" s="6"/>
      <c r="M932" s="6"/>
    </row>
    <row r="933" ht="14.25" customHeight="1">
      <c r="I933" s="17"/>
      <c r="J933" s="17"/>
      <c r="L933" s="6"/>
      <c r="M933" s="6"/>
    </row>
    <row r="934" ht="14.25" customHeight="1">
      <c r="I934" s="17"/>
      <c r="J934" s="17"/>
      <c r="L934" s="6"/>
      <c r="M934" s="6"/>
    </row>
    <row r="935" ht="14.25" customHeight="1">
      <c r="I935" s="17"/>
      <c r="J935" s="17"/>
      <c r="L935" s="6"/>
      <c r="M935" s="6"/>
    </row>
    <row r="936" ht="14.25" customHeight="1">
      <c r="I936" s="17"/>
      <c r="J936" s="17"/>
      <c r="L936" s="6"/>
      <c r="M936" s="6"/>
    </row>
    <row r="937" ht="14.25" customHeight="1">
      <c r="I937" s="17"/>
      <c r="J937" s="17"/>
      <c r="L937" s="6"/>
      <c r="M937" s="6"/>
    </row>
    <row r="938" ht="14.25" customHeight="1">
      <c r="I938" s="17"/>
      <c r="J938" s="17"/>
      <c r="L938" s="6"/>
      <c r="M938" s="6"/>
    </row>
    <row r="939" ht="14.25" customHeight="1">
      <c r="I939" s="17"/>
      <c r="J939" s="17"/>
      <c r="L939" s="6"/>
      <c r="M939" s="6"/>
    </row>
    <row r="940" ht="14.25" customHeight="1">
      <c r="I940" s="17"/>
      <c r="J940" s="17"/>
      <c r="L940" s="6"/>
      <c r="M940" s="6"/>
    </row>
    <row r="941" ht="14.25" customHeight="1">
      <c r="I941" s="17"/>
      <c r="J941" s="17"/>
      <c r="L941" s="6"/>
      <c r="M941" s="6"/>
    </row>
    <row r="942" ht="14.25" customHeight="1">
      <c r="I942" s="17"/>
      <c r="J942" s="17"/>
      <c r="L942" s="6"/>
      <c r="M942" s="6"/>
    </row>
    <row r="943" ht="14.25" customHeight="1">
      <c r="I943" s="17"/>
      <c r="J943" s="17"/>
      <c r="L943" s="6"/>
      <c r="M943" s="6"/>
    </row>
    <row r="944" ht="14.25" customHeight="1">
      <c r="I944" s="17"/>
      <c r="J944" s="17"/>
      <c r="L944" s="6"/>
      <c r="M944" s="6"/>
    </row>
    <row r="945" ht="14.25" customHeight="1">
      <c r="I945" s="17"/>
      <c r="J945" s="17"/>
      <c r="L945" s="6"/>
      <c r="M945" s="6"/>
    </row>
    <row r="946" ht="14.25" customHeight="1">
      <c r="I946" s="17"/>
      <c r="J946" s="17"/>
      <c r="L946" s="6"/>
      <c r="M946" s="6"/>
    </row>
    <row r="947" ht="14.25" customHeight="1">
      <c r="I947" s="17"/>
      <c r="J947" s="17"/>
      <c r="L947" s="6"/>
      <c r="M947" s="6"/>
    </row>
    <row r="948" ht="14.25" customHeight="1">
      <c r="I948" s="17"/>
      <c r="J948" s="17"/>
      <c r="L948" s="6"/>
      <c r="M948" s="6"/>
    </row>
    <row r="949" ht="14.25" customHeight="1">
      <c r="I949" s="17"/>
      <c r="J949" s="17"/>
      <c r="L949" s="6"/>
      <c r="M949" s="6"/>
    </row>
    <row r="950" ht="14.25" customHeight="1">
      <c r="I950" s="17"/>
      <c r="J950" s="17"/>
      <c r="L950" s="6"/>
      <c r="M950" s="6"/>
    </row>
    <row r="951" ht="14.25" customHeight="1">
      <c r="I951" s="17"/>
      <c r="J951" s="17"/>
      <c r="L951" s="6"/>
      <c r="M951" s="6"/>
    </row>
    <row r="952" ht="14.25" customHeight="1">
      <c r="I952" s="17"/>
      <c r="J952" s="17"/>
      <c r="L952" s="6"/>
      <c r="M952" s="6"/>
    </row>
    <row r="953" ht="14.25" customHeight="1">
      <c r="I953" s="17"/>
      <c r="J953" s="17"/>
      <c r="L953" s="6"/>
      <c r="M953" s="6"/>
    </row>
    <row r="954" ht="14.25" customHeight="1">
      <c r="I954" s="17"/>
      <c r="J954" s="17"/>
      <c r="L954" s="6"/>
      <c r="M954" s="6"/>
    </row>
    <row r="955" ht="14.25" customHeight="1">
      <c r="I955" s="17"/>
      <c r="J955" s="17"/>
      <c r="L955" s="6"/>
      <c r="M955" s="6"/>
    </row>
    <row r="956" ht="14.25" customHeight="1">
      <c r="I956" s="17"/>
      <c r="J956" s="17"/>
      <c r="L956" s="6"/>
      <c r="M956" s="6"/>
    </row>
    <row r="957" ht="14.25" customHeight="1">
      <c r="I957" s="17"/>
      <c r="J957" s="17"/>
      <c r="L957" s="6"/>
      <c r="M957" s="6"/>
    </row>
    <row r="958" ht="14.25" customHeight="1">
      <c r="I958" s="17"/>
      <c r="J958" s="17"/>
      <c r="L958" s="6"/>
      <c r="M958" s="6"/>
    </row>
    <row r="959" ht="14.25" customHeight="1">
      <c r="I959" s="17"/>
      <c r="J959" s="17"/>
      <c r="L959" s="6"/>
      <c r="M959" s="6"/>
    </row>
    <row r="960" ht="14.25" customHeight="1">
      <c r="I960" s="17"/>
      <c r="J960" s="17"/>
      <c r="L960" s="6"/>
      <c r="M960" s="6"/>
    </row>
    <row r="961" ht="14.25" customHeight="1">
      <c r="I961" s="17"/>
      <c r="J961" s="17"/>
      <c r="L961" s="6"/>
      <c r="M961" s="6"/>
    </row>
    <row r="962" ht="14.25" customHeight="1">
      <c r="I962" s="17"/>
      <c r="J962" s="17"/>
      <c r="L962" s="6"/>
      <c r="M962" s="6"/>
    </row>
    <row r="963" ht="14.25" customHeight="1">
      <c r="I963" s="17"/>
      <c r="J963" s="17"/>
      <c r="L963" s="6"/>
      <c r="M963" s="6"/>
    </row>
    <row r="964" ht="14.25" customHeight="1">
      <c r="I964" s="17"/>
      <c r="J964" s="17"/>
      <c r="L964" s="6"/>
      <c r="M964" s="6"/>
    </row>
    <row r="965" ht="14.25" customHeight="1">
      <c r="I965" s="17"/>
      <c r="J965" s="17"/>
      <c r="L965" s="6"/>
      <c r="M965" s="6"/>
    </row>
    <row r="966" ht="14.25" customHeight="1">
      <c r="I966" s="17"/>
      <c r="J966" s="17"/>
      <c r="L966" s="6"/>
      <c r="M966" s="6"/>
    </row>
    <row r="967" ht="14.25" customHeight="1">
      <c r="I967" s="17"/>
      <c r="J967" s="17"/>
      <c r="L967" s="6"/>
      <c r="M967" s="6"/>
    </row>
    <row r="968" ht="14.25" customHeight="1">
      <c r="I968" s="17"/>
      <c r="J968" s="17"/>
      <c r="L968" s="6"/>
      <c r="M968" s="6"/>
    </row>
    <row r="969" ht="14.25" customHeight="1">
      <c r="I969" s="17"/>
      <c r="J969" s="17"/>
      <c r="L969" s="6"/>
      <c r="M969" s="6"/>
    </row>
    <row r="970" ht="14.25" customHeight="1">
      <c r="I970" s="17"/>
      <c r="J970" s="17"/>
      <c r="L970" s="6"/>
      <c r="M970" s="6"/>
    </row>
    <row r="971" ht="14.25" customHeight="1">
      <c r="I971" s="17"/>
      <c r="J971" s="17"/>
      <c r="L971" s="6"/>
      <c r="M971" s="6"/>
    </row>
    <row r="972" ht="14.25" customHeight="1">
      <c r="I972" s="17"/>
      <c r="J972" s="17"/>
      <c r="L972" s="6"/>
      <c r="M972" s="6"/>
    </row>
    <row r="973" ht="14.25" customHeight="1">
      <c r="I973" s="17"/>
      <c r="J973" s="17"/>
      <c r="L973" s="6"/>
      <c r="M973" s="6"/>
    </row>
    <row r="974" ht="14.25" customHeight="1">
      <c r="I974" s="17"/>
      <c r="J974" s="17"/>
      <c r="L974" s="6"/>
      <c r="M974" s="6"/>
    </row>
    <row r="975" ht="14.25" customHeight="1">
      <c r="I975" s="17"/>
      <c r="J975" s="17"/>
      <c r="L975" s="6"/>
      <c r="M975" s="6"/>
    </row>
    <row r="976" ht="14.25" customHeight="1">
      <c r="I976" s="17"/>
      <c r="J976" s="17"/>
      <c r="L976" s="6"/>
      <c r="M976" s="6"/>
    </row>
    <row r="977" ht="14.25" customHeight="1">
      <c r="I977" s="17"/>
      <c r="J977" s="17"/>
      <c r="L977" s="6"/>
      <c r="M977" s="6"/>
    </row>
    <row r="978" ht="14.25" customHeight="1">
      <c r="I978" s="17"/>
      <c r="J978" s="17"/>
      <c r="L978" s="6"/>
      <c r="M978" s="6"/>
    </row>
    <row r="979" ht="14.25" customHeight="1">
      <c r="I979" s="17"/>
      <c r="J979" s="17"/>
      <c r="L979" s="6"/>
      <c r="M979" s="6"/>
    </row>
    <row r="980" ht="14.25" customHeight="1">
      <c r="I980" s="17"/>
      <c r="J980" s="17"/>
      <c r="L980" s="6"/>
      <c r="M980" s="6"/>
    </row>
    <row r="981" ht="14.25" customHeight="1">
      <c r="I981" s="17"/>
      <c r="J981" s="17"/>
      <c r="L981" s="6"/>
      <c r="M981" s="6"/>
    </row>
    <row r="982" ht="14.25" customHeight="1">
      <c r="I982" s="17"/>
      <c r="J982" s="17"/>
      <c r="L982" s="6"/>
      <c r="M982" s="6"/>
    </row>
    <row r="983" ht="14.25" customHeight="1">
      <c r="I983" s="17"/>
      <c r="J983" s="17"/>
      <c r="L983" s="6"/>
      <c r="M983" s="6"/>
    </row>
    <row r="984" ht="14.25" customHeight="1">
      <c r="I984" s="17"/>
      <c r="J984" s="17"/>
      <c r="L984" s="6"/>
      <c r="M984" s="6"/>
    </row>
    <row r="985" ht="14.25" customHeight="1">
      <c r="I985" s="17"/>
      <c r="J985" s="17"/>
      <c r="L985" s="6"/>
      <c r="M985" s="6"/>
    </row>
    <row r="986" ht="14.25" customHeight="1">
      <c r="I986" s="17"/>
      <c r="J986" s="17"/>
      <c r="L986" s="6"/>
      <c r="M986" s="6"/>
    </row>
    <row r="987" ht="14.25" customHeight="1">
      <c r="I987" s="17"/>
      <c r="J987" s="17"/>
      <c r="L987" s="6"/>
      <c r="M987" s="6"/>
    </row>
    <row r="988" ht="14.25" customHeight="1">
      <c r="I988" s="17"/>
      <c r="J988" s="17"/>
      <c r="L988" s="6"/>
      <c r="M988" s="6"/>
    </row>
    <row r="989" ht="14.25" customHeight="1">
      <c r="I989" s="17"/>
      <c r="J989" s="17"/>
      <c r="L989" s="6"/>
      <c r="M989" s="6"/>
    </row>
    <row r="990" ht="14.25" customHeight="1">
      <c r="I990" s="17"/>
      <c r="J990" s="17"/>
      <c r="L990" s="6"/>
      <c r="M990" s="6"/>
    </row>
    <row r="991" ht="14.25" customHeight="1">
      <c r="I991" s="17"/>
      <c r="J991" s="17"/>
      <c r="L991" s="6"/>
      <c r="M991" s="6"/>
    </row>
    <row r="992" ht="14.25" customHeight="1">
      <c r="I992" s="17"/>
      <c r="J992" s="17"/>
      <c r="L992" s="6"/>
      <c r="M992" s="6"/>
    </row>
    <row r="993" ht="14.25" customHeight="1">
      <c r="I993" s="17"/>
      <c r="J993" s="17"/>
      <c r="L993" s="6"/>
      <c r="M993" s="6"/>
    </row>
    <row r="994" ht="14.25" customHeight="1">
      <c r="I994" s="17"/>
      <c r="J994" s="17"/>
      <c r="L994" s="6"/>
      <c r="M994" s="6"/>
    </row>
    <row r="995" ht="14.25" customHeight="1">
      <c r="I995" s="17"/>
      <c r="J995" s="17"/>
      <c r="L995" s="6"/>
      <c r="M995" s="6"/>
    </row>
    <row r="996" ht="14.25" customHeight="1">
      <c r="I996" s="17"/>
      <c r="J996" s="17"/>
      <c r="L996" s="6"/>
      <c r="M996" s="6"/>
    </row>
    <row r="997" ht="14.25" customHeight="1">
      <c r="I997" s="17"/>
      <c r="J997" s="17"/>
      <c r="L997" s="6"/>
      <c r="M997" s="6"/>
    </row>
    <row r="998" ht="14.25" customHeight="1">
      <c r="I998" s="17"/>
      <c r="J998" s="17"/>
      <c r="L998" s="6"/>
      <c r="M998" s="6"/>
    </row>
    <row r="999" ht="14.25" customHeight="1">
      <c r="I999" s="17"/>
      <c r="J999" s="17"/>
      <c r="L999" s="6"/>
      <c r="M999" s="6"/>
    </row>
    <row r="1000" ht="14.25" customHeight="1">
      <c r="I1000" s="17"/>
      <c r="J1000" s="17"/>
      <c r="L1000" s="6"/>
      <c r="M1000" s="6"/>
    </row>
    <row r="1001" ht="14.25" customHeight="1">
      <c r="I1001" s="17"/>
      <c r="J1001" s="17"/>
      <c r="L1001" s="6"/>
      <c r="M1001" s="6"/>
    </row>
  </sheetData>
  <printOptions/>
  <pageMargins bottom="0.75" footer="0.0" header="0.0" left="0.7" right="0.7" top="0.75"/>
  <pageSetup orientation="landscape"/>
  <drawing r:id="rId1"/>
</worksheet>
</file>