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definedNames>
    <definedName function="false" hidden="false" name="HTML_1" vbProcedure="false">Sheet1!$A$6:$J$24</definedName>
    <definedName function="false" hidden="false" name="HTML_all" vbProcedure="false">Sheet1!$A$1:$J$29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<sst xmlns="http://schemas.openxmlformats.org/spreadsheetml/2006/main" count="204" uniqueCount="93">
  <si>
    <t xml:space="preserve">מערכת מידע נדלן</t>
  </si>
  <si>
    <r>
      <rPr>
        <b val="true"/>
        <sz val="10"/>
        <rFont val="DejaVu Sans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DejaVu Sans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01/01/2023     </t>
    </r>
    <r>
      <rPr>
        <b val="true"/>
        <sz val="10"/>
        <rFont val="DejaVu Sans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28/02/2023</t>
    </r>
  </si>
  <si>
    <r>
      <rPr>
        <b val="true"/>
        <sz val="10"/>
        <rFont val="DejaVu Sans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DejaVu Sans"/>
        <family val="2"/>
      </rPr>
      <t xml:space="preserve">חריש</t>
    </r>
  </si>
  <si>
    <r>
      <rPr>
        <sz val="10"/>
        <rFont val="DejaVu Sans"/>
        <family val="2"/>
      </rPr>
      <t xml:space="preserve">קיימות </t>
    </r>
    <r>
      <rPr>
        <sz val="10"/>
        <rFont val="Times New Roman"/>
        <family val="1"/>
      </rPr>
      <t xml:space="preserve">22 </t>
    </r>
    <r>
      <rPr>
        <sz val="10"/>
        <rFont val="DejaVu Sans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</si>
  <si>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</si>
  <si>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</si>
  <si>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DejaVu Sans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DejaVu Sans"/>
        <family val="2"/>
      </rPr>
      <t xml:space="preserve">ח</t>
    </r>
  </si>
  <si>
    <r>
      <rPr>
        <b val="true"/>
        <sz val="10"/>
        <rFont val="DejaVu Sans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DejaVu Sans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</si>
  <si>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</si>
  <si>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</si>
  <si>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</si>
  <si>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</si>
  <si>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</si>
  <si>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</si>
  <si>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009074-0147-010-00</t>
  </si>
  <si>
    <t xml:space="preserve">05/01/2023</t>
  </si>
  <si>
    <t xml:space="preserve">דירה בבית קומות</t>
  </si>
  <si>
    <t xml:space="preserve">חריש</t>
  </si>
  <si>
    <t xml:space="preserve">009250-0069-000-00</t>
  </si>
  <si>
    <t xml:space="preserve">009007-0073-015-00</t>
  </si>
  <si>
    <t xml:space="preserve">009072-0061-021-00</t>
  </si>
  <si>
    <t xml:space="preserve">דירת גן</t>
  </si>
  <si>
    <t xml:space="preserve">009250-0064-008-00</t>
  </si>
  <si>
    <t xml:space="preserve">08/01/2023</t>
  </si>
  <si>
    <t xml:space="preserve">009072-0084-032-00</t>
  </si>
  <si>
    <t xml:space="preserve">13/01/2023</t>
  </si>
  <si>
    <t xml:space="preserve">009073-0078-009-00</t>
  </si>
  <si>
    <t xml:space="preserve">009007-0073-018-00</t>
  </si>
  <si>
    <t xml:space="preserve">12/01/2023</t>
  </si>
  <si>
    <t xml:space="preserve">009250-0061-000-00</t>
  </si>
  <si>
    <t xml:space="preserve">15/01/2023</t>
  </si>
  <si>
    <t xml:space="preserve">009071-0140-017-00</t>
  </si>
  <si>
    <t xml:space="preserve">16/01/2023</t>
  </si>
  <si>
    <t xml:space="preserve">009007-0068-001-00</t>
  </si>
  <si>
    <t xml:space="preserve">17/01/2023</t>
  </si>
  <si>
    <t xml:space="preserve">009250-0175-000-00</t>
  </si>
  <si>
    <t xml:space="preserve">23/01/2023</t>
  </si>
  <si>
    <t xml:space="preserve">009073-0054-016-00</t>
  </si>
  <si>
    <t xml:space="preserve">009071-0148-000-00</t>
  </si>
  <si>
    <t xml:space="preserve">03/01/2023</t>
  </si>
  <si>
    <t xml:space="preserve">009072-0042-021-00</t>
  </si>
  <si>
    <t xml:space="preserve">009070-0068-009-00</t>
  </si>
  <si>
    <t xml:space="preserve">07/01/2023</t>
  </si>
  <si>
    <t xml:space="preserve">009250-0073-001-00</t>
  </si>
  <si>
    <t xml:space="preserve">009007-0073-017-00</t>
  </si>
  <si>
    <t xml:space="preserve">02/02/2023</t>
  </si>
  <si>
    <t xml:space="preserve">לידיעתך</t>
  </si>
  <si>
    <r>
      <rPr>
        <sz val="10"/>
        <rFont val="DejaVu Sans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</si>
  <si>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DejaVu Sans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</si>
  <si>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DejaVu Sans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</si>
  <si>
    <r>
      <rPr>
        <b val="true"/>
        <sz val="10"/>
        <rFont val="Lohit Devanagari"/>
        <family val="2"/>
        <charset val="1"/>
      </rPr>
      <t xml:space="preserve">סוג נכס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Lohit Devanagari"/>
        <family val="2"/>
        <charset val="1"/>
      </rPr>
      <t xml:space="preserve">דירת מגורים     מיום מכירה</t>
    </r>
    <r>
      <rPr>
        <b val="true"/>
        <sz val="10"/>
        <rFont val="Times New Roman"/>
        <family val="1"/>
        <charset val="1"/>
      </rPr>
      <t xml:space="preserve">: 01/10/2022     </t>
    </r>
    <r>
      <rPr>
        <b val="true"/>
        <sz val="10"/>
        <rFont val="Lohit Devanagari"/>
        <family val="2"/>
        <charset val="1"/>
      </rPr>
      <t xml:space="preserve">עד יום מכירה</t>
    </r>
    <r>
      <rPr>
        <b val="true"/>
        <sz val="10"/>
        <rFont val="Times New Roman"/>
        <family val="1"/>
        <charset val="1"/>
      </rPr>
      <t xml:space="preserve">: 31/10/2022</t>
    </r>
  </si>
  <si>
    <r>
      <rPr>
        <b val="true"/>
        <sz val="10"/>
        <rFont val="Lohit Devanagari"/>
        <family val="2"/>
        <charset val="1"/>
      </rPr>
      <t xml:space="preserve">ישוב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Lohit Devanagari"/>
        <family val="2"/>
        <charset val="1"/>
      </rPr>
      <t xml:space="preserve">חריש</t>
    </r>
  </si>
  <si>
    <r>
      <rPr>
        <sz val="10"/>
        <rFont val="Lohit Devanagari"/>
        <family val="2"/>
        <charset val="1"/>
      </rPr>
      <t xml:space="preserve">קיימות </t>
    </r>
    <r>
      <rPr>
        <sz val="10"/>
        <rFont val="Times New Roman"/>
        <family val="1"/>
        <charset val="1"/>
      </rPr>
      <t xml:space="preserve">27 </t>
    </r>
    <r>
      <rPr>
        <sz val="10"/>
        <rFont val="Lohit Devanagari"/>
        <family val="2"/>
        <charset val="1"/>
      </rPr>
      <t xml:space="preserve">תוצאות</t>
    </r>
  </si>
  <si>
    <r>
      <rPr>
        <b val="true"/>
        <sz val="10"/>
        <rFont val="Lohit Devanagari"/>
        <family val="2"/>
        <charset val="1"/>
      </rPr>
      <t xml:space="preserve">תמורה מוצהרת בש</t>
    </r>
    <r>
      <rPr>
        <b val="true"/>
        <sz val="10"/>
        <rFont val="Times New Roman"/>
        <family val="1"/>
        <charset val="1"/>
      </rPr>
      <t xml:space="preserve">"</t>
    </r>
    <r>
      <rPr>
        <b val="true"/>
        <sz val="10"/>
        <rFont val="Lohit Devanagari"/>
        <family val="2"/>
        <charset val="1"/>
      </rPr>
      <t xml:space="preserve">ח</t>
    </r>
  </si>
  <si>
    <r>
      <rPr>
        <b val="true"/>
        <sz val="10"/>
        <rFont val="Lohit Devanagari"/>
        <family val="2"/>
        <charset val="1"/>
      </rPr>
      <t xml:space="preserve">שווי מכירה בש</t>
    </r>
    <r>
      <rPr>
        <b val="true"/>
        <sz val="10"/>
        <rFont val="Times New Roman"/>
        <family val="1"/>
        <charset val="1"/>
      </rPr>
      <t xml:space="preserve">"</t>
    </r>
    <r>
      <rPr>
        <b val="true"/>
        <sz val="10"/>
        <rFont val="Lohit Devanagari"/>
        <family val="2"/>
        <charset val="1"/>
      </rPr>
      <t xml:space="preserve">ח</t>
    </r>
  </si>
  <si>
    <t xml:space="preserve">009070-0153-037-00</t>
  </si>
  <si>
    <t xml:space="preserve">02/10/2022</t>
  </si>
  <si>
    <t xml:space="preserve">009007-0065-007-00</t>
  </si>
  <si>
    <t xml:space="preserve">009007-0067-006-00</t>
  </si>
  <si>
    <t xml:space="preserve">03/10/2022</t>
  </si>
  <si>
    <t xml:space="preserve">009250-0019-020-00</t>
  </si>
  <si>
    <t xml:space="preserve">06/10/2022</t>
  </si>
  <si>
    <t xml:space="preserve">009007-0067-008-00</t>
  </si>
  <si>
    <t xml:space="preserve">13/10/2022</t>
  </si>
  <si>
    <t xml:space="preserve">009250-0073-021-00</t>
  </si>
  <si>
    <t xml:space="preserve">009070-0165-009-00</t>
  </si>
  <si>
    <t xml:space="preserve">009250-0019-011-00</t>
  </si>
  <si>
    <t xml:space="preserve">009073-0074-031-00</t>
  </si>
  <si>
    <t xml:space="preserve">009250-0006-004-00</t>
  </si>
  <si>
    <t xml:space="preserve">12/10/2022</t>
  </si>
  <si>
    <t xml:space="preserve">009007-0068-005-00</t>
  </si>
  <si>
    <t xml:space="preserve">26/10/2022</t>
  </si>
  <si>
    <t xml:space="preserve">009071-0098-026-00</t>
  </si>
  <si>
    <t xml:space="preserve">27/10/2022</t>
  </si>
  <si>
    <t xml:space="preserve">009250-0018-022-00</t>
  </si>
  <si>
    <t xml:space="preserve">19/10/2022</t>
  </si>
  <si>
    <t xml:space="preserve">009250-0026-017-00</t>
  </si>
  <si>
    <t xml:space="preserve">24/10/2022</t>
  </si>
  <si>
    <t xml:space="preserve">009072-0043-022-00</t>
  </si>
  <si>
    <t xml:space="preserve">009250-0059-000-00</t>
  </si>
  <si>
    <t xml:space="preserve">25/10/2022</t>
  </si>
  <si>
    <t xml:space="preserve">009071-0145-000-00</t>
  </si>
  <si>
    <t xml:space="preserve">009072-0064-001-00</t>
  </si>
  <si>
    <t xml:space="preserve">009070-0060-018-00</t>
  </si>
  <si>
    <t xml:space="preserve">009070-0169-012-00</t>
  </si>
  <si>
    <t xml:space="preserve">009250-0073-031-00</t>
  </si>
  <si>
    <t xml:space="preserve">009250-0006-003-00</t>
  </si>
  <si>
    <t xml:space="preserve">31/10/2022</t>
  </si>
  <si>
    <t xml:space="preserve">009250-0072-019-00</t>
  </si>
  <si>
    <t xml:space="preserve">009073-0080-016-00</t>
  </si>
  <si>
    <r>
      <rPr>
        <sz val="10"/>
        <rFont val="Lohit Devanagari"/>
        <family val="2"/>
        <charset val="1"/>
      </rPr>
      <t xml:space="preserve">א</t>
    </r>
    <r>
      <rPr>
        <sz val="10"/>
        <rFont val="Times New Roman"/>
        <family val="1"/>
        <charset val="1"/>
      </rPr>
      <t xml:space="preserve">. </t>
    </r>
    <r>
      <rPr>
        <sz val="10"/>
        <rFont val="Lohit Devanagari"/>
        <family val="2"/>
        <charset val="1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  <charset val="1"/>
      </rPr>
      <t xml:space="preserve">. </t>
    </r>
    <r>
      <rPr>
        <sz val="10"/>
        <rFont val="Lohit Devanagari"/>
        <family val="2"/>
        <charset val="1"/>
      </rPr>
      <t xml:space="preserve">מסירת המידע אינה מהווה אישור המנהל בדבר אמיתות תוכנו</t>
    </r>
    <r>
      <rPr>
        <sz val="10"/>
        <rFont val="Times New Roman"/>
        <family val="1"/>
        <charset val="1"/>
      </rPr>
      <t xml:space="preserve">.</t>
    </r>
  </si>
  <si>
    <r>
      <rPr>
        <sz val="10"/>
        <rFont val="Lohit Devanagari"/>
        <family val="2"/>
        <charset val="1"/>
      </rPr>
      <t xml:space="preserve">ב</t>
    </r>
    <r>
      <rPr>
        <sz val="10"/>
        <rFont val="Times New Roman"/>
        <family val="1"/>
        <charset val="1"/>
      </rPr>
      <t xml:space="preserve">. </t>
    </r>
    <r>
      <rPr>
        <sz val="10"/>
        <rFont val="Lohit Devanagari"/>
        <family val="2"/>
        <charset val="1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  <charset val="1"/>
      </rPr>
      <t xml:space="preserve">.</t>
    </r>
  </si>
  <si>
    <r>
      <rPr>
        <sz val="10"/>
        <rFont val="Lohit Devanagari"/>
        <family val="2"/>
        <charset val="1"/>
      </rPr>
      <t xml:space="preserve">ג</t>
    </r>
    <r>
      <rPr>
        <sz val="10"/>
        <rFont val="Times New Roman"/>
        <family val="1"/>
        <charset val="1"/>
      </rPr>
      <t xml:space="preserve">. </t>
    </r>
    <r>
      <rPr>
        <sz val="10"/>
        <rFont val="Lohit Devanagari"/>
        <family val="2"/>
        <charset val="1"/>
      </rPr>
      <t xml:space="preserve">השימוש במידע המוצג במערכת הינו על אחריות המשתמש בלבד</t>
    </r>
    <r>
      <rPr>
        <sz val="10"/>
        <rFont val="Times New Roman"/>
        <family val="1"/>
        <charset val="1"/>
      </rPr>
      <t xml:space="preserve">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</si>
</sst>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%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DejaVu Sans"/>
      <family val="2"/>
    </font>
    <font>
      <sz val="10"/>
      <name val="Times New Roman"/>
      <family val="1"/>
    </font>
    <font>
      <b val="true"/>
      <sz val="10"/>
      <name val="DejaVu Sans"/>
      <family val="2"/>
    </font>
    <font>
      <b val="true"/>
      <sz val="10"/>
      <name val="Times New Roman"/>
      <family val="1"/>
    </font>
    <font>
      <sz val="10"/>
      <name val="DejaVu Sans"/>
      <family val="2"/>
    </font>
    <font>
      <b val="true"/>
      <u val="single"/>
      <sz val="10"/>
      <name val="Lohit Devanagari"/>
      <family val="2"/>
      <charset val="1"/>
    </font>
    <font>
      <sz val="10"/>
      <name val="Times New Roman"/>
      <family val="1"/>
      <charset val="1"/>
    </font>
    <font>
      <b val="true"/>
      <sz val="10"/>
      <name val="Lohit Devanagari"/>
      <family val="2"/>
      <charset val="1"/>
    </font>
    <font>
      <b val="true"/>
      <sz val="10"/>
      <name val="Times New Roman"/>
      <family val="1"/>
      <charset val="1"/>
    </font>
    <font>
      <sz val="10"/>
      <name val="Lohit Devanaga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9"/>
  <sheetViews>
    <sheetView showFormulas="false" showGridLines="true" showRowColHeaders="true" showZeros="true" rightToLeft="false" tabSelected="true" showOutlineSymbols="true" defaultGridColor="true" view="normal" topLeftCell="G1" colorId="64" zoomScale="100" zoomScaleNormal="100" zoomScalePageLayoutView="100" workbookViewId="0">
      <selection pane="topLeft" activeCell="K25" activeCellId="0" sqref="K25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</v>
      </c>
    </row>
    <row r="4" customFormat="false" ht="12.8" hidden="false" customHeight="false" outlineLevel="0" collapsed="false">
      <c r="A4" s="3" t="s">
        <v>2</v>
      </c>
    </row>
    <row r="5" customFormat="false" ht="12.8" hidden="false" customHeight="false" outlineLevel="0" collapsed="false">
      <c r="A5" s="4" t="s">
        <v>3</v>
      </c>
    </row>
    <row r="6" customFormat="false" ht="12.8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1850000</v>
      </c>
      <c r="D7" s="2" t="n">
        <v>1850000</v>
      </c>
      <c r="E7" s="4" t="s">
        <v>16</v>
      </c>
      <c r="F7" s="2" t="n">
        <v>1</v>
      </c>
      <c r="G7" s="4" t="s">
        <v>17</v>
      </c>
      <c r="H7" s="2" t="n">
        <v>2014</v>
      </c>
      <c r="I7" s="2" t="n">
        <v>113</v>
      </c>
      <c r="J7" s="2" t="n">
        <v>5</v>
      </c>
      <c r="K7" s="0" t="n">
        <f aca="false">D7/I7*F7</f>
        <v>16371.6814159292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1680000</v>
      </c>
      <c r="D8" s="2" t="n">
        <v>1680000</v>
      </c>
      <c r="E8" s="4" t="s">
        <v>16</v>
      </c>
      <c r="F8" s="2" t="n">
        <v>1</v>
      </c>
      <c r="G8" s="4" t="s">
        <v>17</v>
      </c>
      <c r="H8" s="2" t="n">
        <v>2018</v>
      </c>
      <c r="I8" s="2" t="n">
        <v>120</v>
      </c>
      <c r="J8" s="2" t="n">
        <v>4</v>
      </c>
      <c r="K8" s="0" t="n">
        <f aca="false">D8/I8*F8</f>
        <v>14000</v>
      </c>
    </row>
    <row r="9" customFormat="false" ht="12.8" hidden="false" customHeight="false" outlineLevel="0" collapsed="false">
      <c r="A9" s="2" t="s">
        <v>19</v>
      </c>
      <c r="B9" s="6" t="s">
        <v>15</v>
      </c>
      <c r="C9" s="2" t="n">
        <v>1790000</v>
      </c>
      <c r="D9" s="2" t="n">
        <v>1790000</v>
      </c>
      <c r="E9" s="4" t="s">
        <v>16</v>
      </c>
      <c r="F9" s="2" t="n">
        <v>1</v>
      </c>
      <c r="G9" s="4" t="s">
        <v>17</v>
      </c>
      <c r="H9" s="2" t="n">
        <v>2025</v>
      </c>
      <c r="I9" s="2" t="n">
        <v>119</v>
      </c>
      <c r="J9" s="2" t="n">
        <v>5</v>
      </c>
      <c r="K9" s="0" t="n">
        <f aca="false">D9/I9*F9</f>
        <v>15042.0168067227</v>
      </c>
    </row>
    <row r="10" customFormat="false" ht="12.8" hidden="false" customHeight="false" outlineLevel="0" collapsed="false">
      <c r="A10" s="2" t="s">
        <v>20</v>
      </c>
      <c r="B10" s="6" t="s">
        <v>15</v>
      </c>
      <c r="C10" s="2" t="n">
        <v>2350000</v>
      </c>
      <c r="D10" s="2" t="n">
        <v>2350000</v>
      </c>
      <c r="E10" s="4" t="s">
        <v>21</v>
      </c>
      <c r="F10" s="2" t="n">
        <v>1</v>
      </c>
      <c r="G10" s="4" t="s">
        <v>17</v>
      </c>
      <c r="H10" s="2" t="n">
        <v>2016</v>
      </c>
      <c r="I10" s="2" t="n">
        <v>135</v>
      </c>
      <c r="J10" s="2" t="n">
        <v>4</v>
      </c>
      <c r="K10" s="0" t="n">
        <f aca="false">D10/I10*F10</f>
        <v>17407.4074074074</v>
      </c>
    </row>
    <row r="11" customFormat="false" ht="12.8" hidden="false" customHeight="false" outlineLevel="0" collapsed="false">
      <c r="A11" s="2" t="s">
        <v>22</v>
      </c>
      <c r="B11" s="6" t="s">
        <v>23</v>
      </c>
      <c r="C11" s="2" t="n">
        <v>1760000</v>
      </c>
      <c r="D11" s="2" t="n">
        <v>1760000</v>
      </c>
      <c r="E11" s="4" t="s">
        <v>16</v>
      </c>
      <c r="F11" s="2" t="n">
        <v>1</v>
      </c>
      <c r="G11" s="4" t="s">
        <v>17</v>
      </c>
      <c r="H11" s="2" t="n">
        <v>2020</v>
      </c>
      <c r="I11" s="2" t="n">
        <v>159</v>
      </c>
      <c r="J11" s="2" t="n">
        <v>5</v>
      </c>
      <c r="K11" s="0" t="n">
        <f aca="false">D11/I11*F11</f>
        <v>11069.1823899371</v>
      </c>
    </row>
    <row r="12" customFormat="false" ht="12.8" hidden="false" customHeight="false" outlineLevel="0" collapsed="false">
      <c r="A12" s="2" t="s">
        <v>24</v>
      </c>
      <c r="B12" s="2" t="s">
        <v>25</v>
      </c>
      <c r="C12" s="2" t="n">
        <v>1115000</v>
      </c>
      <c r="D12" s="2" t="n">
        <v>1115000</v>
      </c>
      <c r="E12" s="4" t="s">
        <v>16</v>
      </c>
      <c r="F12" s="2" t="n">
        <v>1</v>
      </c>
      <c r="G12" s="4" t="s">
        <v>17</v>
      </c>
      <c r="H12" s="2" t="n">
        <v>2014</v>
      </c>
      <c r="I12" s="2" t="n">
        <v>81</v>
      </c>
      <c r="J12" s="2" t="n">
        <v>3</v>
      </c>
      <c r="K12" s="0" t="n">
        <f aca="false">D12/I12*F12</f>
        <v>13765.4320987654</v>
      </c>
    </row>
    <row r="13" customFormat="false" ht="12.8" hidden="false" customHeight="false" outlineLevel="0" collapsed="false">
      <c r="A13" s="2" t="s">
        <v>26</v>
      </c>
      <c r="B13" s="6" t="s">
        <v>15</v>
      </c>
      <c r="C13" s="2" t="n">
        <v>1495000</v>
      </c>
      <c r="D13" s="2" t="n">
        <v>1495000</v>
      </c>
      <c r="E13" s="4" t="s">
        <v>16</v>
      </c>
      <c r="F13" s="2" t="n">
        <v>1</v>
      </c>
      <c r="G13" s="4" t="s">
        <v>17</v>
      </c>
      <c r="H13" s="2" t="n">
        <v>2017</v>
      </c>
      <c r="I13" s="2" t="n">
        <v>118</v>
      </c>
      <c r="J13" s="2" t="n">
        <v>4</v>
      </c>
      <c r="K13" s="0" t="n">
        <f aca="false">D13/I13*F13</f>
        <v>12669.4915254237</v>
      </c>
    </row>
    <row r="14" customFormat="false" ht="12.8" hidden="false" customHeight="false" outlineLevel="0" collapsed="false">
      <c r="A14" s="2" t="s">
        <v>27</v>
      </c>
      <c r="B14" s="6" t="s">
        <v>28</v>
      </c>
      <c r="C14" s="2" t="n">
        <v>1280000</v>
      </c>
      <c r="D14" s="2" t="n">
        <v>1280000</v>
      </c>
      <c r="E14" s="4" t="s">
        <v>16</v>
      </c>
      <c r="F14" s="2" t="n">
        <v>1</v>
      </c>
      <c r="G14" s="4" t="s">
        <v>17</v>
      </c>
      <c r="H14" s="2" t="n">
        <v>2025</v>
      </c>
      <c r="I14" s="2" t="n">
        <v>70</v>
      </c>
      <c r="J14" s="2" t="n">
        <v>3</v>
      </c>
      <c r="K14" s="0" t="n">
        <f aca="false">D14/I14*F14</f>
        <v>18285.7142857143</v>
      </c>
    </row>
    <row r="15" customFormat="false" ht="12.8" hidden="false" customHeight="false" outlineLevel="0" collapsed="false">
      <c r="A15" s="2" t="s">
        <v>29</v>
      </c>
      <c r="B15" s="2" t="s">
        <v>30</v>
      </c>
      <c r="C15" s="2" t="n">
        <v>1860000</v>
      </c>
      <c r="D15" s="2" t="n">
        <v>1860000</v>
      </c>
      <c r="E15" s="4" t="s">
        <v>16</v>
      </c>
      <c r="F15" s="2" t="n">
        <v>1</v>
      </c>
      <c r="G15" s="4" t="s">
        <v>17</v>
      </c>
      <c r="H15" s="2" t="n">
        <v>2020</v>
      </c>
      <c r="I15" s="2" t="n">
        <v>134</v>
      </c>
      <c r="J15" s="2" t="n">
        <v>5</v>
      </c>
      <c r="K15" s="0" t="n">
        <f aca="false">D15/I15*F15</f>
        <v>13880.5970149254</v>
      </c>
    </row>
    <row r="16" customFormat="false" ht="12.8" hidden="false" customHeight="false" outlineLevel="0" collapsed="false">
      <c r="A16" s="2" t="s">
        <v>31</v>
      </c>
      <c r="B16" s="2" t="s">
        <v>32</v>
      </c>
      <c r="C16" s="2" t="n">
        <v>1675000</v>
      </c>
      <c r="D16" s="2" t="n">
        <v>1675000</v>
      </c>
      <c r="E16" s="4" t="s">
        <v>16</v>
      </c>
      <c r="F16" s="2" t="n">
        <v>1</v>
      </c>
      <c r="G16" s="4" t="s">
        <v>17</v>
      </c>
      <c r="H16" s="2" t="n">
        <v>2016</v>
      </c>
      <c r="I16" s="2" t="n">
        <v>133</v>
      </c>
      <c r="J16" s="2" t="n">
        <v>4</v>
      </c>
      <c r="K16" s="0" t="n">
        <f aca="false">D16/I16*F16</f>
        <v>12593.984962406</v>
      </c>
    </row>
    <row r="17" customFormat="false" ht="12.8" hidden="false" customHeight="false" outlineLevel="0" collapsed="false">
      <c r="A17" s="2" t="s">
        <v>33</v>
      </c>
      <c r="B17" s="2" t="s">
        <v>34</v>
      </c>
      <c r="C17" s="2" t="n">
        <v>2140000</v>
      </c>
      <c r="D17" s="2" t="n">
        <v>2140000</v>
      </c>
      <c r="E17" s="4" t="s">
        <v>21</v>
      </c>
      <c r="F17" s="2" t="n">
        <v>1</v>
      </c>
      <c r="G17" s="4" t="s">
        <v>17</v>
      </c>
      <c r="H17" s="2" t="n">
        <v>2025</v>
      </c>
      <c r="I17" s="2" t="n">
        <v>114</v>
      </c>
      <c r="J17" s="2" t="n">
        <v>5</v>
      </c>
      <c r="K17" s="0" t="n">
        <f aca="false">D17/I17*F17</f>
        <v>18771.9298245614</v>
      </c>
    </row>
    <row r="18" customFormat="false" ht="12.8" hidden="false" customHeight="false" outlineLevel="0" collapsed="false">
      <c r="A18" s="2" t="s">
        <v>35</v>
      </c>
      <c r="B18" s="2" t="s">
        <v>36</v>
      </c>
      <c r="C18" s="2" t="n">
        <v>1570000</v>
      </c>
      <c r="D18" s="2" t="n">
        <v>1570000</v>
      </c>
      <c r="E18" s="4" t="s">
        <v>16</v>
      </c>
      <c r="F18" s="2" t="n">
        <v>1</v>
      </c>
      <c r="G18" s="4" t="s">
        <v>17</v>
      </c>
      <c r="H18" s="2" t="n">
        <v>2020</v>
      </c>
      <c r="I18" s="2" t="n">
        <v>111</v>
      </c>
      <c r="J18" s="2" t="n">
        <v>3</v>
      </c>
      <c r="K18" s="0" t="n">
        <f aca="false">D18/I18*F18</f>
        <v>14144.1441441441</v>
      </c>
    </row>
    <row r="19" customFormat="false" ht="12.8" hidden="false" customHeight="false" outlineLevel="0" collapsed="false">
      <c r="A19" s="2" t="s">
        <v>37</v>
      </c>
      <c r="B19" s="2" t="s">
        <v>36</v>
      </c>
      <c r="C19" s="2" t="n">
        <v>1050000</v>
      </c>
      <c r="D19" s="2" t="n">
        <v>1050000</v>
      </c>
      <c r="E19" s="4" t="s">
        <v>16</v>
      </c>
      <c r="F19" s="2" t="n">
        <v>1</v>
      </c>
      <c r="G19" s="4" t="s">
        <v>17</v>
      </c>
      <c r="H19" s="2" t="n">
        <v>1992</v>
      </c>
      <c r="I19" s="2" t="n">
        <v>63</v>
      </c>
      <c r="J19" s="2" t="n">
        <v>3</v>
      </c>
      <c r="K19" s="0" t="n">
        <f aca="false">D19/I19*F19</f>
        <v>16666.6666666667</v>
      </c>
    </row>
    <row r="20" customFormat="false" ht="12.8" hidden="false" customHeight="false" outlineLevel="0" collapsed="false">
      <c r="A20" s="2" t="s">
        <v>38</v>
      </c>
      <c r="B20" s="6" t="s">
        <v>39</v>
      </c>
      <c r="C20" s="2" t="n">
        <v>1580000</v>
      </c>
      <c r="D20" s="2" t="n">
        <v>1580000</v>
      </c>
      <c r="E20" s="4" t="s">
        <v>16</v>
      </c>
      <c r="F20" s="2" t="n">
        <v>1</v>
      </c>
      <c r="G20" s="4" t="s">
        <v>17</v>
      </c>
      <c r="H20" s="2" t="n">
        <v>2019</v>
      </c>
      <c r="I20" s="2" t="n">
        <v>104</v>
      </c>
      <c r="J20" s="2" t="n">
        <v>4</v>
      </c>
      <c r="K20" s="0" t="n">
        <f aca="false">D20/I20*F20</f>
        <v>15192.3076923077</v>
      </c>
    </row>
    <row r="21" customFormat="false" ht="12.8" hidden="false" customHeight="false" outlineLevel="0" collapsed="false">
      <c r="A21" s="2" t="s">
        <v>40</v>
      </c>
      <c r="B21" s="6" t="s">
        <v>15</v>
      </c>
      <c r="C21" s="2" t="n">
        <v>1796287</v>
      </c>
      <c r="D21" s="2" t="n">
        <v>1796287</v>
      </c>
      <c r="E21" s="4" t="s">
        <v>16</v>
      </c>
      <c r="F21" s="2" t="n">
        <v>1</v>
      </c>
      <c r="G21" s="4" t="s">
        <v>17</v>
      </c>
      <c r="H21" s="2" t="n">
        <v>2016</v>
      </c>
      <c r="I21" s="2" t="n">
        <v>116</v>
      </c>
      <c r="J21" s="2" t="n">
        <v>5</v>
      </c>
      <c r="K21" s="0" t="n">
        <f aca="false">D21/I21*F21</f>
        <v>15485.2327586207</v>
      </c>
    </row>
    <row r="22" customFormat="false" ht="12.8" hidden="false" customHeight="false" outlineLevel="0" collapsed="false">
      <c r="A22" s="2" t="s">
        <v>41</v>
      </c>
      <c r="B22" s="6" t="s">
        <v>42</v>
      </c>
      <c r="C22" s="2" t="n">
        <v>1600000</v>
      </c>
      <c r="D22" s="2" t="n">
        <v>1600000</v>
      </c>
      <c r="E22" s="4" t="s">
        <v>16</v>
      </c>
      <c r="F22" s="2" t="n">
        <v>1</v>
      </c>
      <c r="G22" s="4" t="s">
        <v>17</v>
      </c>
      <c r="H22" s="2" t="n">
        <v>2019</v>
      </c>
      <c r="I22" s="2" t="n">
        <v>105</v>
      </c>
      <c r="J22" s="2" t="n">
        <v>5</v>
      </c>
      <c r="K22" s="0" t="n">
        <f aca="false">D22/I22*F22</f>
        <v>15238.0952380952</v>
      </c>
    </row>
    <row r="23" customFormat="false" ht="12.8" hidden="false" customHeight="false" outlineLevel="0" collapsed="false">
      <c r="A23" s="2" t="s">
        <v>43</v>
      </c>
      <c r="B23" s="2" t="s">
        <v>32</v>
      </c>
      <c r="C23" s="2" t="n">
        <v>1860000</v>
      </c>
      <c r="D23" s="2" t="n">
        <v>1860000</v>
      </c>
      <c r="E23" s="4" t="s">
        <v>21</v>
      </c>
      <c r="F23" s="2" t="n">
        <v>1</v>
      </c>
      <c r="G23" s="4" t="s">
        <v>17</v>
      </c>
      <c r="H23" s="2" t="n">
        <v>2022</v>
      </c>
      <c r="I23" s="2" t="n">
        <v>118</v>
      </c>
      <c r="J23" s="2" t="n">
        <v>5</v>
      </c>
      <c r="K23" s="0" t="n">
        <f aca="false">D23/I23*F23</f>
        <v>15762.7118644068</v>
      </c>
    </row>
    <row r="24" customFormat="false" ht="12.8" hidden="false" customHeight="false" outlineLevel="0" collapsed="false">
      <c r="A24" s="2" t="s">
        <v>44</v>
      </c>
      <c r="B24" s="6" t="s">
        <v>45</v>
      </c>
      <c r="C24" s="2" t="n">
        <v>1440000</v>
      </c>
      <c r="D24" s="2" t="n">
        <v>1440000</v>
      </c>
      <c r="E24" s="4" t="s">
        <v>16</v>
      </c>
      <c r="F24" s="2" t="n">
        <v>1</v>
      </c>
      <c r="G24" s="4" t="s">
        <v>17</v>
      </c>
      <c r="H24" s="2" t="n">
        <v>2025</v>
      </c>
      <c r="I24" s="2" t="n">
        <v>75</v>
      </c>
      <c r="J24" s="2" t="n">
        <v>3</v>
      </c>
      <c r="K24" s="0" t="n">
        <f aca="false">D24/I24*F24</f>
        <v>19200</v>
      </c>
    </row>
    <row r="25" customFormat="false" ht="12.8" hidden="false" customHeight="false" outlineLevel="0" collapsed="false">
      <c r="A25" s="2"/>
      <c r="K25" s="0" t="n">
        <f aca="false">AVERAGE(K7:K24)</f>
        <v>15308.1442275574</v>
      </c>
    </row>
    <row r="26" customFormat="false" ht="12.8" hidden="false" customHeight="false" outlineLevel="0" collapsed="false">
      <c r="A26" s="3" t="s">
        <v>46</v>
      </c>
    </row>
    <row r="27" customFormat="false" ht="12.8" hidden="false" customHeight="false" outlineLevel="0" collapsed="false">
      <c r="A27" s="4" t="s">
        <v>47</v>
      </c>
    </row>
    <row r="28" customFormat="false" ht="12.8" hidden="false" customHeight="false" outlineLevel="0" collapsed="false">
      <c r="A28" s="4" t="s">
        <v>48</v>
      </c>
    </row>
    <row r="29" customFormat="false" ht="12.8" hidden="false" customHeight="false" outlineLevel="0" collapsed="false">
      <c r="A29" s="4" t="s">
        <v>49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39" activeCellId="0" sqref="D3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7" t="s">
        <v>0</v>
      </c>
    </row>
    <row r="2" customFormat="false" ht="12.8" hidden="false" customHeight="false" outlineLevel="0" collapsed="false">
      <c r="A2" s="8"/>
    </row>
    <row r="3" customFormat="false" ht="14.9" hidden="false" customHeight="false" outlineLevel="0" collapsed="false">
      <c r="A3" s="9" t="s">
        <v>50</v>
      </c>
    </row>
    <row r="4" customFormat="false" ht="14.9" hidden="false" customHeight="false" outlineLevel="0" collapsed="false">
      <c r="A4" s="9" t="s">
        <v>51</v>
      </c>
    </row>
    <row r="5" customFormat="false" ht="14.9" hidden="false" customHeight="false" outlineLevel="0" collapsed="false">
      <c r="A5" s="10" t="s">
        <v>52</v>
      </c>
    </row>
    <row r="6" customFormat="false" ht="14.9" hidden="false" customHeight="false" outlineLevel="0" collapsed="false">
      <c r="A6" s="11" t="s">
        <v>4</v>
      </c>
      <c r="B6" s="11" t="s">
        <v>5</v>
      </c>
      <c r="C6" s="11" t="s">
        <v>53</v>
      </c>
      <c r="D6" s="11" t="s">
        <v>54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</row>
    <row r="7" customFormat="false" ht="12.8" hidden="false" customHeight="false" outlineLevel="0" collapsed="false">
      <c r="A7" s="8" t="s">
        <v>55</v>
      </c>
      <c r="B7" s="12" t="s">
        <v>56</v>
      </c>
      <c r="C7" s="8" t="n">
        <v>1510000</v>
      </c>
      <c r="D7" s="8" t="n">
        <v>1510000</v>
      </c>
      <c r="E7" s="10" t="s">
        <v>16</v>
      </c>
      <c r="F7" s="8" t="n">
        <v>1</v>
      </c>
      <c r="G7" s="10" t="s">
        <v>17</v>
      </c>
      <c r="H7" s="8" t="n">
        <v>2018</v>
      </c>
      <c r="I7" s="8" t="n">
        <v>105</v>
      </c>
      <c r="J7" s="8" t="n">
        <v>5</v>
      </c>
      <c r="K7" s="0" t="n">
        <f aca="false">SUM(C7/I7)</f>
        <v>14380.9523809524</v>
      </c>
    </row>
    <row r="8" customFormat="false" ht="12.8" hidden="false" customHeight="false" outlineLevel="0" collapsed="false">
      <c r="A8" s="8" t="s">
        <v>57</v>
      </c>
      <c r="B8" s="12" t="s">
        <v>56</v>
      </c>
      <c r="C8" s="8" t="n">
        <v>1590000</v>
      </c>
      <c r="D8" s="8" t="n">
        <v>1590000</v>
      </c>
      <c r="E8" s="10" t="s">
        <v>16</v>
      </c>
      <c r="F8" s="8" t="n">
        <v>1</v>
      </c>
      <c r="G8" s="10" t="s">
        <v>17</v>
      </c>
      <c r="H8" s="8" t="n">
        <v>2026</v>
      </c>
      <c r="I8" s="8" t="n">
        <v>98</v>
      </c>
      <c r="J8" s="8" t="n">
        <v>4</v>
      </c>
      <c r="K8" s="0" t="n">
        <f aca="false">SUM(C8/I8)</f>
        <v>16224.4897959184</v>
      </c>
    </row>
    <row r="9" customFormat="false" ht="12.8" hidden="false" customHeight="false" outlineLevel="0" collapsed="false">
      <c r="A9" s="8" t="s">
        <v>58</v>
      </c>
      <c r="B9" s="12" t="s">
        <v>59</v>
      </c>
      <c r="C9" s="8" t="n">
        <v>1920000</v>
      </c>
      <c r="D9" s="8" t="n">
        <v>1920000</v>
      </c>
      <c r="E9" s="10" t="s">
        <v>16</v>
      </c>
      <c r="F9" s="8" t="n">
        <v>1</v>
      </c>
      <c r="G9" s="10" t="s">
        <v>17</v>
      </c>
      <c r="H9" s="8" t="n">
        <v>2025</v>
      </c>
      <c r="I9" s="8" t="n">
        <v>94</v>
      </c>
      <c r="J9" s="8" t="n">
        <v>4</v>
      </c>
      <c r="K9" s="0" t="n">
        <f aca="false">SUM(C9/I9)</f>
        <v>20425.5319148936</v>
      </c>
    </row>
    <row r="10" customFormat="false" ht="12.8" hidden="false" customHeight="false" outlineLevel="0" collapsed="false">
      <c r="A10" s="8" t="s">
        <v>60</v>
      </c>
      <c r="B10" s="12" t="s">
        <v>61</v>
      </c>
      <c r="C10" s="8" t="n">
        <v>1900983</v>
      </c>
      <c r="D10" s="8" t="n">
        <v>1900983</v>
      </c>
      <c r="E10" s="10" t="s">
        <v>16</v>
      </c>
      <c r="F10" s="8" t="n">
        <v>1</v>
      </c>
      <c r="G10" s="10" t="s">
        <v>17</v>
      </c>
      <c r="H10" s="8" t="n">
        <v>2020</v>
      </c>
      <c r="I10" s="8" t="n">
        <v>114</v>
      </c>
      <c r="J10" s="8" t="n">
        <v>5</v>
      </c>
      <c r="K10" s="0" t="n">
        <f aca="false">SUM(C10/I10)</f>
        <v>16675.2894736842</v>
      </c>
    </row>
    <row r="11" customFormat="false" ht="12.8" hidden="false" customHeight="false" outlineLevel="0" collapsed="false">
      <c r="A11" s="8" t="s">
        <v>62</v>
      </c>
      <c r="B11" s="8" t="s">
        <v>63</v>
      </c>
      <c r="C11" s="8" t="n">
        <v>1590000</v>
      </c>
      <c r="D11" s="8" t="n">
        <v>1590000</v>
      </c>
      <c r="E11" s="10" t="s">
        <v>16</v>
      </c>
      <c r="F11" s="8" t="n">
        <v>1</v>
      </c>
      <c r="G11" s="10" t="s">
        <v>17</v>
      </c>
      <c r="H11" s="8" t="n">
        <v>2025</v>
      </c>
      <c r="I11" s="8" t="n">
        <v>98</v>
      </c>
      <c r="J11" s="8" t="n">
        <v>4</v>
      </c>
      <c r="K11" s="0" t="n">
        <f aca="false">SUM(C11/I11)</f>
        <v>16224.4897959184</v>
      </c>
    </row>
    <row r="12" customFormat="false" ht="12.8" hidden="false" customHeight="false" outlineLevel="0" collapsed="false">
      <c r="A12" s="8" t="s">
        <v>64</v>
      </c>
      <c r="B12" s="12" t="s">
        <v>56</v>
      </c>
      <c r="C12" s="8" t="n">
        <v>1907209</v>
      </c>
      <c r="D12" s="8" t="n">
        <v>1907209</v>
      </c>
      <c r="E12" s="10" t="s">
        <v>16</v>
      </c>
      <c r="F12" s="8" t="n">
        <v>1</v>
      </c>
      <c r="G12" s="10" t="s">
        <v>17</v>
      </c>
      <c r="H12" s="8" t="n">
        <v>2022</v>
      </c>
      <c r="I12" s="8" t="n">
        <v>117</v>
      </c>
      <c r="J12" s="8" t="n">
        <v>5</v>
      </c>
      <c r="K12" s="0" t="n">
        <f aca="false">SUM(C12/I12)</f>
        <v>16300.9316239316</v>
      </c>
    </row>
    <row r="13" customFormat="false" ht="12.8" hidden="false" customHeight="false" outlineLevel="0" collapsed="false">
      <c r="A13" s="8" t="s">
        <v>65</v>
      </c>
      <c r="B13" s="12" t="s">
        <v>56</v>
      </c>
      <c r="C13" s="8" t="n">
        <v>1485000</v>
      </c>
      <c r="D13" s="8" t="n">
        <v>1485000</v>
      </c>
      <c r="E13" s="10" t="s">
        <v>16</v>
      </c>
      <c r="F13" s="8" t="n">
        <v>1</v>
      </c>
      <c r="G13" s="10" t="s">
        <v>17</v>
      </c>
      <c r="H13" s="8" t="n">
        <v>2019</v>
      </c>
      <c r="I13" s="8" t="n">
        <v>95</v>
      </c>
      <c r="J13" s="8" t="n">
        <v>4</v>
      </c>
      <c r="K13" s="0" t="n">
        <f aca="false">SUM(C13/I13)</f>
        <v>15631.5789473684</v>
      </c>
    </row>
    <row r="14" customFormat="false" ht="12.8" hidden="false" customHeight="false" outlineLevel="0" collapsed="false">
      <c r="A14" s="8" t="s">
        <v>66</v>
      </c>
      <c r="B14" s="12" t="s">
        <v>61</v>
      </c>
      <c r="C14" s="8" t="n">
        <v>1870983</v>
      </c>
      <c r="D14" s="8" t="n">
        <v>1870983</v>
      </c>
      <c r="E14" s="10" t="s">
        <v>16</v>
      </c>
      <c r="F14" s="8" t="n">
        <v>1</v>
      </c>
      <c r="G14" s="10" t="s">
        <v>17</v>
      </c>
      <c r="H14" s="8" t="n">
        <v>2019</v>
      </c>
      <c r="I14" s="8" t="n">
        <v>114</v>
      </c>
      <c r="J14" s="8" t="n">
        <v>5</v>
      </c>
      <c r="K14" s="0" t="n">
        <f aca="false">SUM(C14/I14)</f>
        <v>16412.1315789474</v>
      </c>
    </row>
    <row r="15" customFormat="false" ht="12.8" hidden="false" customHeight="false" outlineLevel="0" collapsed="false">
      <c r="A15" s="8" t="s">
        <v>67</v>
      </c>
      <c r="B15" s="12" t="s">
        <v>61</v>
      </c>
      <c r="C15" s="8" t="n">
        <v>1536000</v>
      </c>
      <c r="D15" s="8" t="n">
        <v>1536000</v>
      </c>
      <c r="E15" s="10" t="s">
        <v>16</v>
      </c>
      <c r="F15" s="8" t="n">
        <v>1</v>
      </c>
      <c r="G15" s="10" t="s">
        <v>17</v>
      </c>
      <c r="H15" s="8" t="n">
        <v>2018</v>
      </c>
      <c r="I15" s="8" t="n">
        <v>110</v>
      </c>
      <c r="J15" s="8" t="n">
        <v>4</v>
      </c>
      <c r="K15" s="0" t="n">
        <f aca="false">SUM(C15/I15)</f>
        <v>13963.6363636364</v>
      </c>
    </row>
    <row r="16" customFormat="false" ht="12.8" hidden="false" customHeight="false" outlineLevel="0" collapsed="false">
      <c r="A16" s="8" t="s">
        <v>68</v>
      </c>
      <c r="B16" s="12" t="s">
        <v>69</v>
      </c>
      <c r="C16" s="8" t="n">
        <v>1550000</v>
      </c>
      <c r="D16" s="8" t="n">
        <v>1550000</v>
      </c>
      <c r="E16" s="10" t="s">
        <v>16</v>
      </c>
      <c r="F16" s="8" t="n">
        <v>1</v>
      </c>
      <c r="G16" s="10" t="s">
        <v>17</v>
      </c>
      <c r="H16" s="8" t="n">
        <v>2022</v>
      </c>
      <c r="I16" s="8" t="n">
        <v>101</v>
      </c>
      <c r="J16" s="8" t="n">
        <v>4</v>
      </c>
      <c r="K16" s="0" t="n">
        <f aca="false">SUM(C16/I16)</f>
        <v>15346.5346534653</v>
      </c>
    </row>
    <row r="17" customFormat="false" ht="12.8" hidden="false" customHeight="false" outlineLevel="0" collapsed="false">
      <c r="A17" s="8" t="s">
        <v>70</v>
      </c>
      <c r="B17" s="8" t="s">
        <v>71</v>
      </c>
      <c r="C17" s="8" t="n">
        <v>1512000</v>
      </c>
      <c r="D17" s="8" t="n">
        <v>1512000</v>
      </c>
      <c r="E17" s="10" t="s">
        <v>16</v>
      </c>
      <c r="F17" s="8" t="n">
        <v>1</v>
      </c>
      <c r="G17" s="10" t="s">
        <v>17</v>
      </c>
      <c r="H17" s="8" t="n">
        <v>2025</v>
      </c>
      <c r="I17" s="8" t="n">
        <v>77</v>
      </c>
      <c r="J17" s="8" t="n">
        <v>3</v>
      </c>
      <c r="K17" s="0" t="n">
        <f aca="false">SUM(C17/I17)</f>
        <v>19636.3636363636</v>
      </c>
    </row>
    <row r="18" customFormat="false" ht="12.8" hidden="false" customHeight="false" outlineLevel="0" collapsed="false">
      <c r="A18" s="8" t="s">
        <v>72</v>
      </c>
      <c r="B18" s="8" t="s">
        <v>73</v>
      </c>
      <c r="C18" s="8" t="n">
        <v>1485000</v>
      </c>
      <c r="D18" s="8" t="n">
        <v>1485000</v>
      </c>
      <c r="E18" s="10" t="s">
        <v>16</v>
      </c>
      <c r="F18" s="8" t="n">
        <v>0</v>
      </c>
      <c r="G18" s="10" t="s">
        <v>17</v>
      </c>
      <c r="H18" s="8" t="n">
        <v>2017</v>
      </c>
      <c r="I18" s="8" t="n">
        <v>115</v>
      </c>
      <c r="J18" s="8" t="n">
        <v>4</v>
      </c>
      <c r="K18" s="0" t="n">
        <f aca="false">SUM(C18/I18)</f>
        <v>12913.0434782609</v>
      </c>
    </row>
    <row r="19" customFormat="false" ht="12.8" hidden="false" customHeight="false" outlineLevel="0" collapsed="false">
      <c r="A19" s="8" t="s">
        <v>74</v>
      </c>
      <c r="B19" s="8" t="s">
        <v>75</v>
      </c>
      <c r="C19" s="8" t="n">
        <v>1891983</v>
      </c>
      <c r="D19" s="8" t="n">
        <v>1891983</v>
      </c>
      <c r="E19" s="10" t="s">
        <v>16</v>
      </c>
      <c r="F19" s="8" t="n">
        <v>1</v>
      </c>
      <c r="G19" s="10" t="s">
        <v>17</v>
      </c>
      <c r="H19" s="8" t="n">
        <v>2020</v>
      </c>
      <c r="I19" s="8" t="n">
        <v>114</v>
      </c>
      <c r="J19" s="8" t="n">
        <v>5</v>
      </c>
      <c r="K19" s="0" t="n">
        <f aca="false">SUM(C19/I19)</f>
        <v>16596.3421052632</v>
      </c>
    </row>
    <row r="20" customFormat="false" ht="12.8" hidden="false" customHeight="false" outlineLevel="0" collapsed="false">
      <c r="A20" s="8" t="s">
        <v>76</v>
      </c>
      <c r="B20" s="8" t="s">
        <v>77</v>
      </c>
      <c r="C20" s="8" t="n">
        <v>1619983</v>
      </c>
      <c r="D20" s="8" t="n">
        <v>1619983</v>
      </c>
      <c r="E20" s="10" t="s">
        <v>16</v>
      </c>
      <c r="F20" s="8" t="n">
        <v>1</v>
      </c>
      <c r="G20" s="10" t="s">
        <v>17</v>
      </c>
      <c r="H20" s="8" t="n">
        <v>2017</v>
      </c>
      <c r="I20" s="8" t="n">
        <v>99</v>
      </c>
      <c r="J20" s="8" t="n">
        <v>4</v>
      </c>
      <c r="K20" s="0" t="n">
        <f aca="false">SUM(C20/I20)</f>
        <v>16363.4646464646</v>
      </c>
    </row>
    <row r="21" customFormat="false" ht="12.8" hidden="false" customHeight="false" outlineLevel="0" collapsed="false">
      <c r="A21" s="8" t="s">
        <v>78</v>
      </c>
      <c r="B21" s="8" t="s">
        <v>77</v>
      </c>
      <c r="C21" s="8" t="n">
        <v>1565983</v>
      </c>
      <c r="D21" s="8" t="n">
        <v>1565983</v>
      </c>
      <c r="E21" s="10" t="s">
        <v>16</v>
      </c>
      <c r="F21" s="8" t="n">
        <v>1</v>
      </c>
      <c r="G21" s="10" t="s">
        <v>17</v>
      </c>
      <c r="H21" s="8" t="n">
        <v>2016</v>
      </c>
      <c r="I21" s="8" t="n">
        <v>100</v>
      </c>
      <c r="J21" s="8" t="n">
        <v>4</v>
      </c>
      <c r="K21" s="0" t="n">
        <f aca="false">SUM(C21/I21)</f>
        <v>15659.83</v>
      </c>
    </row>
    <row r="22" customFormat="false" ht="12.8" hidden="false" customHeight="false" outlineLevel="0" collapsed="false">
      <c r="A22" s="8" t="s">
        <v>79</v>
      </c>
      <c r="B22" s="8" t="s">
        <v>80</v>
      </c>
      <c r="C22" s="8" t="n">
        <v>1430000</v>
      </c>
      <c r="D22" s="8" t="n">
        <v>1430000</v>
      </c>
      <c r="E22" s="10" t="s">
        <v>16</v>
      </c>
      <c r="F22" s="8" t="n">
        <v>1</v>
      </c>
      <c r="G22" s="10" t="s">
        <v>17</v>
      </c>
      <c r="H22" s="8" t="n">
        <v>2020</v>
      </c>
      <c r="I22" s="8" t="n">
        <v>102</v>
      </c>
      <c r="J22" s="8" t="n">
        <v>3</v>
      </c>
      <c r="K22" s="0" t="n">
        <f aca="false">SUM(C22/I22)</f>
        <v>14019.6078431373</v>
      </c>
    </row>
    <row r="23" customFormat="false" ht="12.8" hidden="false" customHeight="false" outlineLevel="0" collapsed="false">
      <c r="A23" s="8" t="s">
        <v>81</v>
      </c>
      <c r="B23" s="8" t="s">
        <v>71</v>
      </c>
      <c r="C23" s="8" t="n">
        <v>1500000</v>
      </c>
      <c r="D23" s="8" t="n">
        <v>1500000</v>
      </c>
      <c r="E23" s="10" t="s">
        <v>16</v>
      </c>
      <c r="F23" s="8" t="n">
        <v>1</v>
      </c>
      <c r="G23" s="10" t="s">
        <v>17</v>
      </c>
      <c r="H23" s="8" t="n">
        <v>2016</v>
      </c>
      <c r="I23" s="8" t="n">
        <v>104</v>
      </c>
      <c r="J23" s="8" t="n">
        <v>4</v>
      </c>
      <c r="K23" s="0" t="n">
        <f aca="false">SUM(C23/I23)</f>
        <v>14423.0769230769</v>
      </c>
    </row>
    <row r="24" customFormat="false" ht="12.8" hidden="false" customHeight="false" outlineLevel="0" collapsed="false">
      <c r="A24" s="8" t="s">
        <v>82</v>
      </c>
      <c r="B24" s="8" t="s">
        <v>71</v>
      </c>
      <c r="C24" s="8" t="n">
        <v>2922000</v>
      </c>
      <c r="D24" s="8" t="n">
        <v>2922000</v>
      </c>
      <c r="E24" s="10" t="s">
        <v>21</v>
      </c>
      <c r="F24" s="8" t="n">
        <v>1</v>
      </c>
      <c r="G24" s="10" t="s">
        <v>17</v>
      </c>
      <c r="H24" s="8" t="n">
        <v>2019</v>
      </c>
      <c r="I24" s="8" t="n">
        <v>139</v>
      </c>
      <c r="J24" s="8" t="n">
        <v>5</v>
      </c>
      <c r="K24" s="0" t="n">
        <f aca="false">SUM(C24/I24)</f>
        <v>21021.582733813</v>
      </c>
    </row>
    <row r="25" customFormat="false" ht="12.8" hidden="false" customHeight="false" outlineLevel="0" collapsed="false">
      <c r="A25" s="8" t="s">
        <v>83</v>
      </c>
      <c r="B25" s="12" t="s">
        <v>61</v>
      </c>
      <c r="C25" s="8" t="n">
        <v>1580000</v>
      </c>
      <c r="D25" s="8" t="n">
        <v>1580000</v>
      </c>
      <c r="E25" s="10" t="s">
        <v>16</v>
      </c>
      <c r="F25" s="8" t="n">
        <v>0.001</v>
      </c>
      <c r="G25" s="10" t="s">
        <v>17</v>
      </c>
      <c r="H25" s="8" t="n">
        <v>2018</v>
      </c>
      <c r="I25" s="8" t="n">
        <v>105</v>
      </c>
      <c r="J25" s="8" t="n">
        <v>5</v>
      </c>
      <c r="K25" s="0" t="n">
        <f aca="false">SUM(C25/I25)</f>
        <v>15047.619047619</v>
      </c>
    </row>
    <row r="26" customFormat="false" ht="12.8" hidden="false" customHeight="false" outlineLevel="0" collapsed="false">
      <c r="A26" s="8" t="s">
        <v>84</v>
      </c>
      <c r="B26" s="8" t="s">
        <v>77</v>
      </c>
      <c r="C26" s="8" t="n">
        <v>1710000</v>
      </c>
      <c r="D26" s="8" t="n">
        <v>1710000</v>
      </c>
      <c r="E26" s="10" t="s">
        <v>16</v>
      </c>
      <c r="F26" s="8" t="n">
        <v>1</v>
      </c>
      <c r="G26" s="10" t="s">
        <v>17</v>
      </c>
      <c r="H26" s="8" t="n">
        <v>2020</v>
      </c>
      <c r="I26" s="8" t="n">
        <v>105</v>
      </c>
      <c r="J26" s="8" t="n">
        <v>5</v>
      </c>
      <c r="K26" s="0" t="n">
        <f aca="false">SUM(C26/I26)</f>
        <v>16285.7142857143</v>
      </c>
    </row>
    <row r="27" customFormat="false" ht="12.8" hidden="false" customHeight="false" outlineLevel="0" collapsed="false">
      <c r="A27" s="8" t="s">
        <v>85</v>
      </c>
      <c r="B27" s="8" t="s">
        <v>73</v>
      </c>
      <c r="C27" s="8" t="n">
        <v>3015000</v>
      </c>
      <c r="D27" s="8" t="n">
        <v>3015000</v>
      </c>
      <c r="E27" s="10" t="s">
        <v>16</v>
      </c>
      <c r="F27" s="8" t="n">
        <v>1</v>
      </c>
      <c r="G27" s="10" t="s">
        <v>17</v>
      </c>
      <c r="H27" s="8" t="n">
        <v>2022</v>
      </c>
      <c r="I27" s="8" t="n">
        <v>144</v>
      </c>
      <c r="J27" s="8" t="n">
        <v>5</v>
      </c>
      <c r="K27" s="0" t="n">
        <f aca="false">SUM(C27/I27)</f>
        <v>20937.5</v>
      </c>
    </row>
    <row r="28" customFormat="false" ht="12.8" hidden="false" customHeight="false" outlineLevel="0" collapsed="false">
      <c r="A28" s="8" t="s">
        <v>86</v>
      </c>
      <c r="B28" s="8" t="s">
        <v>87</v>
      </c>
      <c r="C28" s="8" t="n">
        <v>1556000</v>
      </c>
      <c r="D28" s="8" t="n">
        <v>1556000</v>
      </c>
      <c r="E28" s="10" t="s">
        <v>16</v>
      </c>
      <c r="F28" s="8" t="n">
        <v>1</v>
      </c>
      <c r="G28" s="10" t="s">
        <v>17</v>
      </c>
      <c r="H28" s="8" t="n">
        <v>2022</v>
      </c>
      <c r="I28" s="8" t="n">
        <v>98</v>
      </c>
      <c r="J28" s="8" t="n">
        <v>4</v>
      </c>
      <c r="K28" s="0" t="n">
        <f aca="false">SUM(C28/I28)</f>
        <v>15877.5510204082</v>
      </c>
    </row>
    <row r="29" customFormat="false" ht="12.8" hidden="false" customHeight="false" outlineLevel="0" collapsed="false">
      <c r="A29" s="8" t="s">
        <v>88</v>
      </c>
      <c r="B29" s="8" t="s">
        <v>87</v>
      </c>
      <c r="C29" s="8" t="n">
        <v>1800000</v>
      </c>
      <c r="D29" s="8" t="n">
        <v>1800000</v>
      </c>
      <c r="E29" s="10" t="s">
        <v>16</v>
      </c>
      <c r="F29" s="8" t="n">
        <v>1</v>
      </c>
      <c r="G29" s="10" t="s">
        <v>17</v>
      </c>
      <c r="H29" s="8" t="n">
        <v>2020</v>
      </c>
      <c r="I29" s="8" t="n">
        <v>112</v>
      </c>
      <c r="J29" s="8" t="n">
        <v>5</v>
      </c>
      <c r="K29" s="0" t="n">
        <f aca="false">SUM(C29/I29)</f>
        <v>16071.4285714286</v>
      </c>
    </row>
    <row r="30" customFormat="false" ht="12.8" hidden="false" customHeight="false" outlineLevel="0" collapsed="false">
      <c r="A30" s="8" t="s">
        <v>89</v>
      </c>
      <c r="B30" s="8" t="s">
        <v>73</v>
      </c>
      <c r="C30" s="8" t="n">
        <v>1538000</v>
      </c>
      <c r="D30" s="8" t="n">
        <v>1538000</v>
      </c>
      <c r="E30" s="10" t="s">
        <v>16</v>
      </c>
      <c r="F30" s="8" t="n">
        <v>1</v>
      </c>
      <c r="G30" s="10" t="s">
        <v>17</v>
      </c>
      <c r="H30" s="8" t="n">
        <v>2016</v>
      </c>
      <c r="I30" s="8" t="n">
        <v>94</v>
      </c>
      <c r="J30" s="8" t="n">
        <v>4</v>
      </c>
      <c r="K30" s="0" t="n">
        <f aca="false">SUM(C30/I30)</f>
        <v>16361.7021276596</v>
      </c>
    </row>
    <row r="31" customFormat="false" ht="12.8" hidden="false" customHeight="false" outlineLevel="0" collapsed="false">
      <c r="A31" s="8"/>
      <c r="K31" s="0" t="n">
        <f aca="false">AVERAGE(K7:K30)</f>
        <v>16366.6830394969</v>
      </c>
    </row>
    <row r="32" customFormat="false" ht="12.8" hidden="false" customHeight="false" outlineLevel="0" collapsed="false">
      <c r="A32" s="9" t="s">
        <v>46</v>
      </c>
    </row>
    <row r="33" customFormat="false" ht="14.9" hidden="false" customHeight="false" outlineLevel="0" collapsed="false">
      <c r="A33" s="10" t="s">
        <v>90</v>
      </c>
    </row>
    <row r="34" customFormat="false" ht="14.9" hidden="false" customHeight="false" outlineLevel="0" collapsed="false">
      <c r="A34" s="10" t="s">
        <v>91</v>
      </c>
    </row>
    <row r="35" customFormat="false" ht="14.9" hidden="false" customHeight="false" outlineLevel="0" collapsed="false">
      <c r="A35" s="10" t="s">
        <v>92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7" activeCellId="0" sqref="I17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3" t="n">
        <f aca="false">Sheet1!K25/Sheet2!K31-100%</f>
        <v>-0.0646764411203495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2023-02-16T17:04:25Z</dcterms:modified>
  <cp:revision>1</cp:revision>
  <dc:subject/>
  <dc:title/>
</cp:coreProperties>
</file>