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pinchas kroyzer\Desktop\תוכנות\"/>
    </mc:Choice>
  </mc:AlternateContent>
  <xr:revisionPtr revIDLastSave="0" documentId="13_ncr:1_{455182DA-DC69-42D0-9EBD-A9A69C07D2AC}" xr6:coauthVersionLast="47" xr6:coauthVersionMax="47" xr10:uidLastSave="{00000000-0000-0000-0000-000000000000}"/>
  <bookViews>
    <workbookView xWindow="-110" yWindow="-110" windowWidth="25820" windowHeight="15500" activeTab="1" xr2:uid="{6740A1E5-73A7-4B8C-99C2-B879D6DB7913}"/>
  </bookViews>
  <sheets>
    <sheet name="פרטי מוסדות תל אביב" sheetId="2" r:id="rId1"/>
    <sheet name="השתלמויות במוסדות" sheetId="4" r:id="rId2"/>
    <sheet name="שאלות לניתוח" sheetId="3" r:id="rId3"/>
  </sheets>
  <externalReferences>
    <externalReference r:id="rId4"/>
  </externalReferences>
  <definedNames>
    <definedName name="levels">'[1]נתוני שכר עובדים'!#REF!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2" i="2" l="1"/>
  <c r="J3" i="2"/>
  <c r="J4" i="2"/>
  <c r="J5" i="2"/>
  <c r="J6" i="2"/>
  <c r="J7" i="2"/>
  <c r="J8" i="2"/>
  <c r="J181" i="2" s="1"/>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 r="J122" i="2"/>
  <c r="J123" i="2"/>
  <c r="J124" i="2"/>
  <c r="J125" i="2"/>
  <c r="J126" i="2"/>
  <c r="J127" i="2"/>
  <c r="J128" i="2"/>
  <c r="J129" i="2"/>
  <c r="J130" i="2"/>
  <c r="J131" i="2"/>
  <c r="J132" i="2"/>
  <c r="J133" i="2"/>
  <c r="J134" i="2"/>
  <c r="J135" i="2"/>
  <c r="J136" i="2"/>
  <c r="J137" i="2"/>
  <c r="J138" i="2"/>
  <c r="J139" i="2"/>
  <c r="J140" i="2"/>
  <c r="J141" i="2"/>
  <c r="J142" i="2"/>
  <c r="J143" i="2"/>
  <c r="J144" i="2"/>
  <c r="J145" i="2"/>
  <c r="J146" i="2"/>
  <c r="J147" i="2"/>
  <c r="J148" i="2"/>
  <c r="J149" i="2"/>
  <c r="J150" i="2"/>
  <c r="J151" i="2"/>
  <c r="J152" i="2"/>
  <c r="J153" i="2"/>
  <c r="J154" i="2"/>
  <c r="J155" i="2"/>
  <c r="J156" i="2"/>
  <c r="J157" i="2"/>
  <c r="J158" i="2"/>
  <c r="J159" i="2"/>
  <c r="J160" i="2"/>
  <c r="J161" i="2"/>
  <c r="J162" i="2"/>
  <c r="J163" i="2"/>
  <c r="J164" i="2"/>
  <c r="J165" i="2"/>
  <c r="J166" i="2"/>
  <c r="J167" i="2"/>
  <c r="J168" i="2"/>
  <c r="J169" i="2"/>
  <c r="J170" i="2"/>
  <c r="J171" i="2"/>
  <c r="J172" i="2"/>
  <c r="J173" i="2"/>
  <c r="J174" i="2"/>
  <c r="J175" i="2"/>
  <c r="J176" i="2"/>
  <c r="J177" i="2"/>
  <c r="J178" i="2"/>
  <c r="J179" i="2"/>
  <c r="J180" i="2"/>
  <c r="F5" i="4"/>
  <c r="F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4" i="4"/>
  <c r="E5" i="4"/>
  <c r="E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4" i="4"/>
  <c r="I4" i="4"/>
  <c r="J4" i="4"/>
</calcChain>
</file>

<file path=xl/sharedStrings.xml><?xml version="1.0" encoding="utf-8"?>
<sst xmlns="http://schemas.openxmlformats.org/spreadsheetml/2006/main" count="1287" uniqueCount="269">
  <si>
    <t>סמל מוסד</t>
  </si>
  <si>
    <t>שם מוסד</t>
  </si>
  <si>
    <t>שלב חינוך</t>
  </si>
  <si>
    <t>סוג חינוך</t>
  </si>
  <si>
    <t>סוג פיקוח</t>
  </si>
  <si>
    <t>מגזר</t>
  </si>
  <si>
    <t>בעלות</t>
  </si>
  <si>
    <t>שכבה</t>
  </si>
  <si>
    <t>מספר תלמידים</t>
  </si>
  <si>
    <t>רועי קריב מרכז להורא</t>
  </si>
  <si>
    <t>עליונה בלבד</t>
  </si>
  <si>
    <t>רגיל</t>
  </si>
  <si>
    <t>ממלכתי</t>
  </si>
  <si>
    <t>יהודי</t>
  </si>
  <si>
    <t>י - יב</t>
  </si>
  <si>
    <t>סטודיו אנקורי</t>
  </si>
  <si>
    <t>יסודי ועליונה</t>
  </si>
  <si>
    <t>מפעלי אנקורי</t>
  </si>
  <si>
    <t>ז - יב</t>
  </si>
  <si>
    <t>מרכז רפואי רעות</t>
  </si>
  <si>
    <t>מיוחד</t>
  </si>
  <si>
    <t>רעות - שירות נשים סוציאלי</t>
  </si>
  <si>
    <t>א - יב</t>
  </si>
  <si>
    <t>יפה נוף</t>
  </si>
  <si>
    <t>יסודי בלבד</t>
  </si>
  <si>
    <t>ממלכתי דתי</t>
  </si>
  <si>
    <t>עירית תל אביב</t>
  </si>
  <si>
    <t>א - ו</t>
  </si>
  <si>
    <t>בית חינוך אביב</t>
  </si>
  <si>
    <t>אביב עמותה לקידום החינוך</t>
  </si>
  <si>
    <t>א - ח</t>
  </si>
  <si>
    <t>אהבת ציון</t>
  </si>
  <si>
    <t>אוסישקין</t>
  </si>
  <si>
    <t>אילון</t>
  </si>
  <si>
    <t>אילנות</t>
  </si>
  <si>
    <t>גן - ו</t>
  </si>
  <si>
    <t>אלחריזי</t>
  </si>
  <si>
    <t>ביאליק</t>
  </si>
  <si>
    <t>בלפור</t>
  </si>
  <si>
    <t>הדקל</t>
  </si>
  <si>
    <t>גבורי ישראל</t>
  </si>
  <si>
    <t>נופים ע"ש דוד רמז</t>
  </si>
  <si>
    <t>איתמר בן אבי</t>
  </si>
  <si>
    <t>א. ד. גורדון</t>
  </si>
  <si>
    <t>גרץ</t>
  </si>
  <si>
    <t>דוד ילין</t>
  </si>
  <si>
    <t>דוד בלוך</t>
  </si>
  <si>
    <t>הגליל</t>
  </si>
  <si>
    <t>היובל</t>
  </si>
  <si>
    <t>הירדן</t>
  </si>
  <si>
    <t>גבריאלי-הכרמל</t>
  </si>
  <si>
    <t>שרת</t>
  </si>
  <si>
    <t>כולנא יחד</t>
  </si>
  <si>
    <t>טרה סנטה</t>
  </si>
  <si>
    <t>ערבי</t>
  </si>
  <si>
    <t>טרה סנטה יפו</t>
  </si>
  <si>
    <t>מגן</t>
  </si>
  <si>
    <t>צהלה</t>
  </si>
  <si>
    <t>רוקח</t>
  </si>
  <si>
    <t>רמת החיל</t>
  </si>
  <si>
    <t>שפירא</t>
  </si>
  <si>
    <t>תל-נורדוי</t>
  </si>
  <si>
    <t>דיזנגוף</t>
  </si>
  <si>
    <t>בעל שם טוב מד</t>
  </si>
  <si>
    <t>מודיעים מד</t>
  </si>
  <si>
    <t>מוריה מד</t>
  </si>
  <si>
    <t>מירון מד</t>
  </si>
  <si>
    <t>עמיאל רמב"ם מד</t>
  </si>
  <si>
    <t>עציון מד</t>
  </si>
  <si>
    <t>אלומות מד</t>
  </si>
  <si>
    <t>שרשים מד</t>
  </si>
  <si>
    <t>חב"ד בנות</t>
  </si>
  <si>
    <t>תלמוד תורה חב"ד</t>
  </si>
  <si>
    <t>חרדי</t>
  </si>
  <si>
    <t>ב"י בית הילד</t>
  </si>
  <si>
    <t>ק.יעקב שערי ציון</t>
  </si>
  <si>
    <t>ב"י קרית הרים לוין</t>
  </si>
  <si>
    <t>ת"ת יסודי התורה ת"א</t>
  </si>
  <si>
    <t>בית יעקב רסג ת"א</t>
  </si>
  <si>
    <t>בית יעקב לבנדה</t>
  </si>
  <si>
    <t>ניצנים</t>
  </si>
  <si>
    <t>ישגב</t>
  </si>
  <si>
    <t>ארזים</t>
  </si>
  <si>
    <t>החשמונאים</t>
  </si>
  <si>
    <t>תל חי</t>
  </si>
  <si>
    <t>בבלי</t>
  </si>
  <si>
    <t>ארן</t>
  </si>
  <si>
    <t>ישיבת תורה והוראה</t>
  </si>
  <si>
    <t>רמת אביב</t>
  </si>
  <si>
    <t>כפיר</t>
  </si>
  <si>
    <t>ע"ש נעמי שמר</t>
  </si>
  <si>
    <t>לאמנויות</t>
  </si>
  <si>
    <t>לטבע סביבה וחברה</t>
  </si>
  <si>
    <t>ת"ת בעל"ז</t>
  </si>
  <si>
    <t>ת"ת רש"י</t>
  </si>
  <si>
    <t>מעין החינוך התורני</t>
  </si>
  <si>
    <t>ביה"ס הפתוח</t>
  </si>
  <si>
    <t>אביב</t>
  </si>
  <si>
    <t>שכונת המשתלה</t>
  </si>
  <si>
    <t>ת"ת שמחת תורה</t>
  </si>
  <si>
    <t>שובו תל אביב</t>
  </si>
  <si>
    <t>ת"ת שילה</t>
  </si>
  <si>
    <t>ה - ו</t>
  </si>
  <si>
    <t>תפארת יוסף</t>
  </si>
  <si>
    <t>שער שמעון אור תורה</t>
  </si>
  <si>
    <t>ת"ת ובי' יחד</t>
  </si>
  <si>
    <t>מרכז החינוך העצמאי</t>
  </si>
  <si>
    <t>ת"ת פיתוחי חותם</t>
  </si>
  <si>
    <t>ביה"ס קהילה</t>
  </si>
  <si>
    <t>שונשוני גן ובי"ס אחר</t>
  </si>
  <si>
    <t>נופי ים</t>
  </si>
  <si>
    <t>רש"י בנות</t>
  </si>
  <si>
    <t>ת"ת יחד</t>
  </si>
  <si>
    <t>אמרי דוד</t>
  </si>
  <si>
    <t>תיכונ"ט ע"ש אלתרמן</t>
  </si>
  <si>
    <t>חט"ב + עליונה</t>
  </si>
  <si>
    <t>חסן ערפה יפו</t>
  </si>
  <si>
    <t>אחוה יפו</t>
  </si>
  <si>
    <t>טביטה הכנסיה הסקוטית</t>
  </si>
  <si>
    <t>בי"ס טביטה הכנסיה הסקוטית</t>
  </si>
  <si>
    <t>אג'יאל - ערבי יסודי</t>
  </si>
  <si>
    <t>הפטריארכיה היונית האורתודוקסי</t>
  </si>
  <si>
    <t>עמותת בי"ס הפרטריארכיה רום</t>
  </si>
  <si>
    <t>יהודה המכבי</t>
  </si>
  <si>
    <t>הצרי</t>
  </si>
  <si>
    <t>אנוך</t>
  </si>
  <si>
    <t>מעלה מד</t>
  </si>
  <si>
    <t>א - ט</t>
  </si>
  <si>
    <t>ברושים</t>
  </si>
  <si>
    <t>שבילים</t>
  </si>
  <si>
    <t>ניב לחרשים</t>
  </si>
  <si>
    <t>עירוני נווה צדק</t>
  </si>
  <si>
    <t>און</t>
  </si>
  <si>
    <t>דנה</t>
  </si>
  <si>
    <t>יסודי חט"ב ועליונה</t>
  </si>
  <si>
    <t>גן - יב</t>
  </si>
  <si>
    <t>מצדה</t>
  </si>
  <si>
    <t>חורב מד</t>
  </si>
  <si>
    <t>נתיב</t>
  </si>
  <si>
    <t>יחדיו</t>
  </si>
  <si>
    <t>גיל</t>
  </si>
  <si>
    <t>ונצואלה</t>
  </si>
  <si>
    <t>מפתן אלון</t>
  </si>
  <si>
    <t>דרויינוב</t>
  </si>
  <si>
    <t>גבעון</t>
  </si>
  <si>
    <t>כוכב הצפון</t>
  </si>
  <si>
    <t>הר נבו</t>
  </si>
  <si>
    <t>מרכז נוער ע"ש מצקין</t>
  </si>
  <si>
    <t>ט - יב</t>
  </si>
  <si>
    <t>צוקי אביב</t>
  </si>
  <si>
    <t>מכללת אמי"ת תל-אביב</t>
  </si>
  <si>
    <t>נשי "אמית"</t>
  </si>
  <si>
    <t>ז - יג</t>
  </si>
  <si>
    <t>גמנסיה עברית הרצליה</t>
  </si>
  <si>
    <t>גמנסיה העברית הרצליה</t>
  </si>
  <si>
    <t>תיכון חדש ע"ש רבין</t>
  </si>
  <si>
    <t>התיכון החדש</t>
  </si>
  <si>
    <t>עירוני י' אליאנס</t>
  </si>
  <si>
    <t>תיכון עירוני כ"יח</t>
  </si>
  <si>
    <t>עירוני א' לאמנויות</t>
  </si>
  <si>
    <t>עירוני תורני ב' ג'</t>
  </si>
  <si>
    <t>עירוני ד'</t>
  </si>
  <si>
    <t>עירוני ה'</t>
  </si>
  <si>
    <t>עירוני ו' מקיף</t>
  </si>
  <si>
    <t>קרית חינוך יפו</t>
  </si>
  <si>
    <t>תיכון ראשית עירוני ח</t>
  </si>
  <si>
    <t>ז - יד</t>
  </si>
  <si>
    <t>עירוני ט'</t>
  </si>
  <si>
    <t>ישיבת הרב עמיאל</t>
  </si>
  <si>
    <t>ישיבה תכונית בר אילן</t>
  </si>
  <si>
    <t>עירוני יא'</t>
  </si>
  <si>
    <t>ישיבת שמו שמעון</t>
  </si>
  <si>
    <t>שער שמעון</t>
  </si>
  <si>
    <t>אנקורי</t>
  </si>
  <si>
    <t>אולפנית בנ"ע תל אביב</t>
  </si>
  <si>
    <t>מרכז ישיבות בני עקיבא</t>
  </si>
  <si>
    <t>שירת חנה</t>
  </si>
  <si>
    <t>כולל אברכים שערי ציון</t>
  </si>
  <si>
    <t>הפתוח הדמוקרטי</t>
  </si>
  <si>
    <t>אור ואמונה</t>
  </si>
  <si>
    <t>מוזות-בי"ס תיכון לאומניות</t>
  </si>
  <si>
    <t>מוזות בית ספר תיכון לאומנויות</t>
  </si>
  <si>
    <t>ישיבת הישוב החדש</t>
  </si>
  <si>
    <t>חט"ב בלבד</t>
  </si>
  <si>
    <t>ז - ט</t>
  </si>
  <si>
    <t>ממ"ד לטכנולוגיה ולאומנויות</t>
  </si>
  <si>
    <t>חט"ב גורדון</t>
  </si>
  <si>
    <t>חט"ב עירוני ב-ג בנות</t>
  </si>
  <si>
    <t>בי"ס לאמנויות</t>
  </si>
  <si>
    <t>ביס לטבע סביבה וחברה</t>
  </si>
  <si>
    <t>תיכון טרה סנטה יפו</t>
  </si>
  <si>
    <t>עירוני יב'</t>
  </si>
  <si>
    <t>תיכון פרר</t>
  </si>
  <si>
    <t>ביה"ס פרר יפו</t>
  </si>
  <si>
    <t>מרכז חינוך יפו</t>
  </si>
  <si>
    <t>תיכון סנט מיכאל</t>
  </si>
  <si>
    <t>אג'יאל</t>
  </si>
  <si>
    <t>תיכון תל אביב</t>
  </si>
  <si>
    <t>המוסד הטכנולוגי העל-יסודי ת"א</t>
  </si>
  <si>
    <t>קהילה</t>
  </si>
  <si>
    <t>עמל ליידי דייויס ת"א</t>
  </si>
  <si>
    <t>רשת עמל</t>
  </si>
  <si>
    <t>רב תחומי עמל הולץ חיל האויר</t>
  </si>
  <si>
    <t>ט - יד</t>
  </si>
  <si>
    <t>עמל שבח מופת ת"א</t>
  </si>
  <si>
    <t>מח"ט יא</t>
  </si>
  <si>
    <t>אורט יד סינגאלובסקי</t>
  </si>
  <si>
    <t>רשת אורט</t>
  </si>
  <si>
    <t>בית חינוך קהילתי גאולה</t>
  </si>
  <si>
    <t>ישיבת אור משה</t>
  </si>
  <si>
    <t>אור משה תל אביב</t>
  </si>
  <si>
    <t>בית יעקב</t>
  </si>
  <si>
    <t>מכינה פדגוגית בית יעקב ת"א</t>
  </si>
  <si>
    <t>ט - יג</t>
  </si>
  <si>
    <t>תיכון טכנולוגי נעמת</t>
  </si>
  <si>
    <t>נעמ"ת</t>
  </si>
  <si>
    <t>מכללת אורט סיגלובסקי</t>
  </si>
  <si>
    <t>יב - יד</t>
  </si>
  <si>
    <t>ארנון</t>
  </si>
  <si>
    <t>קשת</t>
  </si>
  <si>
    <t>יאפא אלמוסתקבל ל"ג</t>
  </si>
  <si>
    <t>בית צורי - רמת אביב</t>
  </si>
  <si>
    <t>ביכורים - המכיל</t>
  </si>
  <si>
    <t>המשותף</t>
  </si>
  <si>
    <t>ביה"ס השכונתי שפירא</t>
  </si>
  <si>
    <t>עפרה חזה</t>
  </si>
  <si>
    <t>גוונים</t>
  </si>
  <si>
    <t>יצחק שמיר</t>
  </si>
  <si>
    <t>צמרות איילון</t>
  </si>
  <si>
    <t>גשר</t>
  </si>
  <si>
    <t>אלונים</t>
  </si>
  <si>
    <t>פלך</t>
  </si>
  <si>
    <t>ישיבת חידושי הרי"מ</t>
  </si>
  <si>
    <t>חידושי הרי"מ</t>
  </si>
  <si>
    <t>מח"ט עמל מקס פיין</t>
  </si>
  <si>
    <t>תיכון בית יעקב תל אב</t>
  </si>
  <si>
    <t>אורות חינוך</t>
  </si>
  <si>
    <t>תלמוד תורה ברסלב</t>
  </si>
  <si>
    <t>א - ה</t>
  </si>
  <si>
    <t>דעת משה</t>
  </si>
  <si>
    <t>דעת רשת לחינוך והכשרה מקצועית</t>
  </si>
  <si>
    <t>אור משה</t>
  </si>
  <si>
    <t>עטרת התלמוד</t>
  </si>
  <si>
    <t>ט - יא</t>
  </si>
  <si>
    <t>שערי אשר</t>
  </si>
  <si>
    <t>ט - י</t>
  </si>
  <si>
    <t>עירוני יד'</t>
  </si>
  <si>
    <t>מספר השתלמויות כולל</t>
  </si>
  <si>
    <t>מספר השתלמויות תקשוב</t>
  </si>
  <si>
    <t>#</t>
  </si>
  <si>
    <t>תשובתך</t>
  </si>
  <si>
    <t>מה שמו של בית הספר שסמל המוסד שלו הינו: 511113</t>
  </si>
  <si>
    <t>האם בית הספר שסמל המוסד שלו הינו 511340 קיים בגיליון המוסדות?</t>
  </si>
  <si>
    <t>האם בית הספר שסמל המוסד שלו הינו 770297 ביצע השתלמויות?</t>
  </si>
  <si>
    <r>
      <t xml:space="preserve">האם בגיליון </t>
    </r>
    <r>
      <rPr>
        <b/>
        <sz val="11"/>
        <color theme="1"/>
        <rFont val="Arial"/>
        <family val="2"/>
        <scheme val="minor"/>
      </rPr>
      <t>השתלמויות במוסדות</t>
    </r>
    <r>
      <rPr>
        <sz val="11"/>
        <color theme="1"/>
        <rFont val="Arial"/>
        <family val="2"/>
        <charset val="177"/>
        <scheme val="minor"/>
      </rPr>
      <t xml:space="preserve"> ישנו בית ספר שקיים השתלמויות, אך שסמל המוסד שלו אינו כלול ברשימת </t>
    </r>
    <r>
      <rPr>
        <b/>
        <sz val="11"/>
        <color theme="1"/>
        <rFont val="Arial"/>
        <family val="2"/>
        <scheme val="minor"/>
      </rPr>
      <t>מוסדות תל אביב</t>
    </r>
    <r>
      <rPr>
        <sz val="11"/>
        <color theme="1"/>
        <rFont val="Arial"/>
        <family val="2"/>
        <charset val="177"/>
        <scheme val="minor"/>
      </rPr>
      <t>? אם כן - מה סמל המוסד שלו?</t>
    </r>
  </si>
  <si>
    <t>המירו את הטווח בפרטי מוסדות תל אביב לטבלה והוסיפו לטבלה שורת סכום. בצעו סינון על הטבלה מהשאלה הקודמת כך שיוצגו רק בתי הספר שקיימו השתלמויות כמה בתי ספר ביצעו השתלמות</t>
  </si>
  <si>
    <t>בצעו סינון על הגיליון מהשאלה הקודמת כך שיוצגו רק בתי הספר שלא קיימו השתלמויות. כמה בתי ספר לא קיימו השתלמויות כלל</t>
  </si>
  <si>
    <t>שאלות לניתוח באמצעות vlookup</t>
  </si>
  <si>
    <t>כמה תלמידים לומדים בבית הספר הדקל?</t>
  </si>
  <si>
    <r>
      <t xml:space="preserve">בגיליון השתלמויות במוסדות, הוסיפו עמודה חדשה בשם </t>
    </r>
    <r>
      <rPr>
        <b/>
        <sz val="11"/>
        <color theme="1"/>
        <rFont val="Arial"/>
        <family val="2"/>
        <scheme val="minor"/>
      </rPr>
      <t>שם בית הספר</t>
    </r>
    <r>
      <rPr>
        <sz val="11"/>
        <color theme="1"/>
        <rFont val="Arial"/>
        <family val="2"/>
        <charset val="177"/>
        <scheme val="minor"/>
      </rPr>
      <t>. משכו באמצעות LOOKUP את שמות בתי הספר בהתאמה מתוך גיליון פרטי מוסדות עבור הרשומה הראשונה. שכפלו אותה ליתר הרשומות בעמודה.</t>
    </r>
  </si>
  <si>
    <t>בגיליון פרטי מוסדות תל אביב, הוסיפו עמודה חדשה בשם "ביצעו השתלמויות". באמצעות LOOKUP משכו את מספר ההשתלמויות הכולל של כל בית ספר כזה שביצע השתלמות וקיים בגיליון השתלמויות במוסדות עבור הרשומה הראשונה. שכפלו אותה ליתר הרשומות בעמודה.</t>
  </si>
  <si>
    <t>לא</t>
  </si>
  <si>
    <t xml:space="preserve"> </t>
  </si>
  <si>
    <t>עמודה1</t>
  </si>
  <si>
    <t>כמה השתלמויות תקשוב בוצעו בבית הספר שסמל המוסד שלו 513283</t>
  </si>
  <si>
    <t xml:space="preserve">תיקנתי את סמל המוסד. אין בטבלה סמל מוסד כמופיע בשאלה </t>
  </si>
  <si>
    <t>מופיע</t>
  </si>
  <si>
    <t>ביעו השתלמויות</t>
  </si>
  <si>
    <t>שם בית ספר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</si>
</sst>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rial"/>
      <family val="2"/>
      <charset val="177"/>
      <scheme val="minor"/>
    </font>
    <font>
      <b/>
      <sz val="11"/>
      <color theme="1"/>
      <name val="Arial"/>
      <family val="2"/>
      <scheme val="minor"/>
    </font>
    <font>
      <sz val="10"/>
      <name val="Arial"/>
      <family val="2"/>
    </font>
    <font>
      <b/>
      <sz val="10"/>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2" fillId="0" borderId="0"/>
  </cellStyleXfs>
  <cellXfs count="10">
    <xf numFmtId="0" fontId="0" fillId="0" borderId="0" xfId="0"/>
    <xf numFmtId="0" fontId="1" fillId="0" borderId="0" xfId="0" applyFont="1"/>
    <xf numFmtId="0" fontId="3" fillId="0" borderId="0" xfId="1" applyFont="1"/>
    <xf numFmtId="0" fontId="2" fillId="0" borderId="0" xfId="1"/>
    <xf numFmtId="0" fontId="0" fillId="0" borderId="0" xfId="0" applyAlignment="1">
      <alignment wrapText="1"/>
    </xf>
    <xf numFmtId="0" fontId="0" fillId="0" borderId="0" xfId="0" applyAlignment="1">
      <alignment horizontal="right"/>
    </xf>
    <xf numFmtId="0" fontId="0" fillId="0" borderId="0" xfId="0" applyAlignment="1">
      <alignment horizontal="right" wrapText="1"/>
    </xf>
    <xf numFmtId="0" fontId="2" fillId="0" borderId="0" xfId="1" applyFill="1"/>
    <xf numFmtId="0" fontId="3" fillId="0" borderId="0" xfId="1" applyFont="1" applyFill="1"/>
    <xf numFmtId="0" fontId="2" fillId="0" borderId="0" xfId="1" applyNumberFormat="1" applyFill="1"/>
  </cellXfs>
  <cellStyles count="2">
    <cellStyle name="Normal" xfId="0" builtinId="0"/>
    <cellStyle name="Normal 2" xfId="1" xr:uid="{3F512609-9381-4C8F-8829-7AB7A6F4E65E}"/>
  </cellStyles>
  <dxfs count="19">
    <dxf>
      <numFmt numFmtId="0" formatCode="General"/>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numFmt numFmtId="0" formatCode="General"/>
    </dxf>
    <dxf>
      <alignment horizontal="right" vertical="bottom" textRotation="0" indent="0" justifyLastLine="0" shrinkToFit="0" readingOrder="0"/>
    </dxf>
    <dxf>
      <alignment horizontal="right" vertical="bottom" textRotation="0" indent="0" justifyLastLine="0" shrinkToFit="0" readingOrder="0"/>
    </dxf>
    <dxf>
      <alignment horizontal="right" vertical="bottom" textRotation="0" wrapText="1" indent="0" justifyLastLine="0" shrinkToFit="0" readingOrder="0"/>
    </dxf>
    <dxf>
      <alignment horizontal="right" vertical="bottom" textRotation="0" indent="0" justifyLastLine="0" shrinkToFit="0" readingOrder="0"/>
    </dxf>
    <dxf>
      <alignment horizontal="right" vertical="bottom" textRotation="0" indent="0" justifyLastLine="0" shrinkToFit="0" readingOrder="0"/>
    </dxf>
    <dxf>
      <alignment horizontal="right" vertical="bottom" textRotation="0" indent="0" justifyLastLine="0" shrinkToFit="0" readingOrder="0"/>
    </dxf>
    <dxf>
      <font>
        <b/>
        <i val="0"/>
        <strike val="0"/>
        <condense val="0"/>
        <extend val="0"/>
        <outline val="0"/>
        <shadow val="0"/>
        <u val="none"/>
        <vertAlign val="baseline"/>
        <sz val="11"/>
        <color theme="1"/>
        <name val="Arial"/>
        <family val="2"/>
        <scheme val="minor"/>
      </font>
    </dxf>
    <dxf>
      <font>
        <b/>
        <i val="0"/>
        <strike val="0"/>
        <condense val="0"/>
        <extend val="0"/>
        <outline val="0"/>
        <shadow val="0"/>
        <u val="none"/>
        <vertAlign val="baseline"/>
        <sz val="10"/>
        <color auto="1"/>
        <name val="Arial"/>
        <family val="2"/>
        <scheme val="none"/>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My%20Files\&#1506;&#1489;&#1493;&#1491;&#1492;\&#1511;&#1493;&#1512;&#1505;&#1497;&#1501;%20&#1514;&#1513;&#1508;&#1488;\&#1493;&#1493;&#1504;&#1491;&#1497;%20&#1493;&#1488;&#1489;&#1497;&#1490;&#1497;&#1500;%20&#1502;&#1513;&#1512;&#1491;%20&#1492;&#1495;&#1497;&#1504;&#1493;&#1498;\&#1488;&#1511;&#1505;&#1500;%20&#1500;&#1512;&#1508;&#1512;&#1504;&#1496;&#1497;&#1493;&#1514;%20&#1493;&#1493;&#1504;&#1491;&#1497;%20&#1493;&#1495;&#1503;\&#8207;&#8207;&#1495;&#1493;&#1502;&#1512;&#1497;%20&#1513;&#1497;&#1506;&#1493;&#1512;%20-%20&#1511;&#1493;&#1512;&#1505;%202\&#1495;&#1493;&#1489;&#1512;&#1514;%20&#1514;&#1512;&#1490;&#1493;&#1500;%20&#1488;&#1511;&#1505;&#1500;%20&#1502;&#1513;&#1493;&#1500;&#14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תרגול LOOKUP בסיסי"/>
      <sheetName val="מוסדות תל אביב מלא"/>
      <sheetName val="תרגול VLOOKUP מתקדם"/>
      <sheetName val="עיצוב נתונים"/>
      <sheetName val="פתיחת השתלמויות בית ספריות"/>
      <sheetName val="נתוני שכר עובדים"/>
      <sheetName val="בתי ספר"/>
      <sheetName val="מעקב הוצאות ציוד"/>
      <sheetName val="דיווח שעות"/>
      <sheetName val="ציונים לטיוב"/>
      <sheetName val="ציונים מטויב"/>
      <sheetName val="פונקציות טקסט"/>
      <sheetName val="ריכוז הוצאות"/>
      <sheetName val="מדידות משקעים"/>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3C7EC60-AA21-42B6-8A84-854324077DAF}" name="טבלה2" displayName="טבלה2" ref="A1:J181" totalsRowCount="1" headerRowDxfId="18" headerRowCellStyle="Normal 2" dataCellStyle="Normal 2">
  <autoFilter ref="A1:J180" xr:uid="{9B16C36F-CCA9-4173-912C-180654511D77}">
    <filterColumn colId="9">
      <filters>
        <filter val="0"/>
      </filters>
    </filterColumn>
  </autoFilter>
  <tableColumns count="10">
    <tableColumn id="1" xr3:uid="{AA36C01B-424E-4FAA-BEEC-DE7BA7B52F82}" name="סמל מוסד" totalsRowDxfId="9" dataCellStyle="Normal 2" totalsRowCellStyle="Normal 2"/>
    <tableColumn id="2" xr3:uid="{95FDA48B-6F56-464B-9CD4-A447336D9ECA}" name="שם מוסד" totalsRowDxfId="8" dataCellStyle="Normal 2" totalsRowCellStyle="Normal 2"/>
    <tableColumn id="3" xr3:uid="{D49865FD-1803-4E3B-B956-1E81DB335365}" name="שלב חינוך" totalsRowDxfId="7" dataCellStyle="Normal 2" totalsRowCellStyle="Normal 2"/>
    <tableColumn id="4" xr3:uid="{CD1CEFA3-C72A-48D2-926A-AACAA2A0E1E0}" name="סוג חינוך" totalsRowDxfId="6" dataCellStyle="Normal 2" totalsRowCellStyle="Normal 2"/>
    <tableColumn id="5" xr3:uid="{BD446507-E064-43EC-B7DF-32D0471901A2}" name="סוג פיקוח" totalsRowDxfId="5" dataCellStyle="Normal 2" totalsRowCellStyle="Normal 2"/>
    <tableColumn id="6" xr3:uid="{6AB22A13-08A0-4B83-B48A-A690BE62D86B}" name="מגזר" totalsRowDxfId="4" dataCellStyle="Normal 2" totalsRowCellStyle="Normal 2"/>
    <tableColumn id="7" xr3:uid="{4089B88F-23B0-40FC-A2B3-6CEE51B479FE}" name="בעלות" totalsRowDxfId="3" dataCellStyle="Normal 2" totalsRowCellStyle="Normal 2"/>
    <tableColumn id="8" xr3:uid="{E350F275-8E87-4672-89B0-A8B004102897}" name="שכבה" totalsRowDxfId="2" dataCellStyle="Normal 2" totalsRowCellStyle="Normal 2"/>
    <tableColumn id="9" xr3:uid="{64C790B9-8E50-4A7F-8023-99A5D5D7206E}" name="מספר תלמידים" totalsRowDxfId="1" dataCellStyle="Normal 2" totalsRowCellStyle="Normal 2"/>
    <tableColumn id="10" xr3:uid="{17BD7290-5B15-4D0A-8953-609168B008B3}" name="ביעו השתלמויות" totalsRowFunction="custom" dataDxfId="10" totalsRowDxfId="0" dataCellStyle="Normal 2" totalsRowCellStyle="Normal 2">
      <calculatedColumnFormula>_xlfn.IFNA(LOOKUP(טבלה2[[#This Row],[סמל מוסד]],'השתלמויות במוסדות'!B:B,'השתלמויות במוסדות'!C:C),0)</calculatedColumnFormula>
      <totalsRowFormula>SUBTOTAL(2,טבלה2[ביעו השתלמויות])</totalsRowFormula>
    </tableColumn>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11DA969-136C-4B11-B25B-954D71FD0430}" name="טבלה6" displayName="טבלה6" ref="H3:J4" totalsRowShown="0" headerRowDxfId="17">
  <autoFilter ref="H3:J4" xr:uid="{E7F977D9-58DC-4C65-BDE8-E5D32F77F2D7}"/>
  <tableColumns count="3">
    <tableColumn id="1" xr3:uid="{23542CDE-578E-4708-A9C0-6FD7F1535E2F}" name="סמל מוסד"/>
    <tableColumn id="2" xr3:uid="{8D44DFE6-24DA-445F-A982-8B1FE5F21EAA}" name="מספר השתלמויות כולל">
      <calculatedColumnFormula>VLOOKUP(טבלה6[סמל מוסד],$B$4:$D$100,2,0)</calculatedColumnFormula>
    </tableColumn>
    <tableColumn id="3" xr3:uid="{696F8959-8682-4EB6-B925-2516B993E214}" name="מספר השתלמויות תקשוב">
      <calculatedColumnFormula>VLOOKUP(טבלה6[סמל מוסד],$B$4:$D$100,3,0)</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9557A8E-8CAF-477F-AB41-C1CA6706D19B}" name="טבלה1" displayName="טבלה1" ref="C3:F13" totalsRowShown="0" headerRowDxfId="16" dataDxfId="15">
  <autoFilter ref="C3:F13" xr:uid="{2D403893-C552-4AEB-8115-FBD42F223B12}">
    <filterColumn colId="0" hiddenButton="1"/>
    <filterColumn colId="1" hiddenButton="1"/>
    <filterColumn colId="2" hiddenButton="1"/>
  </autoFilter>
  <tableColumns count="4">
    <tableColumn id="1" xr3:uid="{1A4F62EC-B79B-4EB5-81DC-B1684A79E425}" name="#" dataDxfId="14"/>
    <tableColumn id="2" xr3:uid="{6950E444-863C-478A-A46F-C79561597859}" name="שאלות לניתוח באמצעות vlookup" dataDxfId="13"/>
    <tableColumn id="3" xr3:uid="{BB97367F-765C-484B-BDC7-30FC19078986}" name="תשובתך" dataDxfId="12"/>
    <tableColumn id="4" xr3:uid="{A21A9523-656D-4BFB-914E-A23E7A45AD9C}" name="עמודה1" dataDxfId="11"/>
  </tableColumns>
  <tableStyleInfo name="TableStyleMedium9" showFirstColumn="0" showLastColumn="0" showRowStripes="1" showColumnStripes="0"/>
</table>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12033-9875-4CD8-B30A-B56AD3F6CBC9}">
  <dimension ref="A1:J181"/>
  <sheetViews>
    <sheetView rightToLeft="1" zoomScaleNormal="100" workbookViewId="0">
      <selection activeCell="I200" sqref="I200"/>
    </sheetView>
  </sheetViews>
  <sheetFormatPr defaultColWidth="8.58203125" defaultRowHeight="12.5" x14ac:dyDescent="0.25"/>
  <cols>
    <col min="1" max="1" width="9.4140625" style="3" customWidth="1"/>
    <col min="2" max="2" width="22.83203125" style="3" bestFit="1" customWidth="1"/>
    <col min="3" max="3" width="13.33203125" style="3" bestFit="1" customWidth="1"/>
    <col min="4" max="4" width="8.6640625" style="3" customWidth="1"/>
    <col min="5" max="5" width="9.08203125" style="3" customWidth="1"/>
    <col min="6" max="6" width="6.08203125" style="3" customWidth="1"/>
    <col min="7" max="7" width="24.08203125" style="3" bestFit="1" customWidth="1"/>
    <col min="8" max="8" width="6.58203125" style="3" customWidth="1"/>
    <col min="9" max="9" width="12.83203125" style="3" customWidth="1"/>
    <col min="10" max="11" width="8.58203125" style="3"/>
    <col min="12" max="12" width="9.08203125" style="3" customWidth="1"/>
    <col min="13" max="16384" width="8.58203125" style="3"/>
  </cols>
  <sheetData>
    <row r="1" spans="1:10" ht="13" x14ac:dyDescent="0.3">
      <c r="A1" s="2" t="s">
        <v>0</v>
      </c>
      <c r="B1" s="2" t="s">
        <v>1</v>
      </c>
      <c r="C1" s="2" t="s">
        <v>2</v>
      </c>
      <c r="D1" s="2" t="s">
        <v>3</v>
      </c>
      <c r="E1" s="2" t="s">
        <v>4</v>
      </c>
      <c r="F1" s="2" t="s">
        <v>5</v>
      </c>
      <c r="G1" s="2" t="s">
        <v>6</v>
      </c>
      <c r="H1" s="2" t="s">
        <v>7</v>
      </c>
      <c r="I1" s="2" t="s">
        <v>8</v>
      </c>
      <c r="J1" s="8" t="s">
        <v>267</v>
      </c>
    </row>
    <row r="2" spans="1:10" ht="13.25" x14ac:dyDescent="0.25">
      <c r="A2" s="3">
        <v>475871</v>
      </c>
      <c r="B2" s="3" t="s">
        <v>9</v>
      </c>
      <c r="C2" s="3" t="s">
        <v>10</v>
      </c>
      <c r="D2" s="3" t="s">
        <v>11</v>
      </c>
      <c r="E2" s="3" t="s">
        <v>12</v>
      </c>
      <c r="F2" s="3" t="s">
        <v>13</v>
      </c>
      <c r="H2" s="3" t="s">
        <v>14</v>
      </c>
      <c r="J2" s="7">
        <f>_xlfn.IFNA(LOOKUP(טבלה2[[#This Row],[סמל מוסד]],'השתלמויות במוסדות'!B:B,'השתלמויות במוסדות'!C:C),0)</f>
        <v>0</v>
      </c>
    </row>
    <row r="3" spans="1:10" ht="13.25" x14ac:dyDescent="0.25">
      <c r="A3" s="3">
        <v>479055</v>
      </c>
      <c r="B3" s="3" t="s">
        <v>15</v>
      </c>
      <c r="C3" s="3" t="s">
        <v>16</v>
      </c>
      <c r="D3" s="3" t="s">
        <v>11</v>
      </c>
      <c r="E3" s="3" t="s">
        <v>12</v>
      </c>
      <c r="F3" s="3" t="s">
        <v>13</v>
      </c>
      <c r="G3" s="3" t="s">
        <v>17</v>
      </c>
      <c r="H3" s="3" t="s">
        <v>18</v>
      </c>
      <c r="I3" s="3">
        <v>223</v>
      </c>
      <c r="J3" s="7">
        <f>_xlfn.IFNA(LOOKUP(טבלה2[[#This Row],[סמל מוסד]],'השתלמויות במוסדות'!B:B,'השתלמויות במוסדות'!C:C),0)</f>
        <v>0</v>
      </c>
    </row>
    <row r="4" spans="1:10" ht="13.25" x14ac:dyDescent="0.25">
      <c r="A4" s="3">
        <v>503631</v>
      </c>
      <c r="B4" s="3" t="s">
        <v>19</v>
      </c>
      <c r="C4" s="3" t="s">
        <v>16</v>
      </c>
      <c r="D4" s="3" t="s">
        <v>20</v>
      </c>
      <c r="E4" s="3" t="s">
        <v>12</v>
      </c>
      <c r="F4" s="3" t="s">
        <v>13</v>
      </c>
      <c r="G4" s="3" t="s">
        <v>21</v>
      </c>
      <c r="H4" s="3" t="s">
        <v>22</v>
      </c>
      <c r="J4" s="7">
        <f>_xlfn.IFNA(LOOKUP(טבלה2[[#This Row],[סמל מוסד]],'השתלמויות במוסדות'!B:B,'השתלמויות במוסדות'!C:C),0)</f>
        <v>0</v>
      </c>
    </row>
    <row r="5" spans="1:10" ht="13.25" x14ac:dyDescent="0.25">
      <c r="A5" s="3">
        <v>510305</v>
      </c>
      <c r="B5" s="3" t="s">
        <v>23</v>
      </c>
      <c r="C5" s="3" t="s">
        <v>24</v>
      </c>
      <c r="D5" s="3" t="s">
        <v>11</v>
      </c>
      <c r="E5" s="3" t="s">
        <v>25</v>
      </c>
      <c r="F5" s="3" t="s">
        <v>13</v>
      </c>
      <c r="G5" s="3" t="s">
        <v>26</v>
      </c>
      <c r="H5" s="3" t="s">
        <v>27</v>
      </c>
      <c r="I5" s="3">
        <v>105</v>
      </c>
      <c r="J5" s="7">
        <f>_xlfn.IFNA(LOOKUP(טבלה2[[#This Row],[סמל מוסד]],'השתלמויות במוסדות'!B:B,'השתלמויות במוסדות'!C:C),0)</f>
        <v>0</v>
      </c>
    </row>
    <row r="6" spans="1:10" ht="13.25" x14ac:dyDescent="0.25">
      <c r="A6" s="3">
        <v>510479</v>
      </c>
      <c r="B6" s="3" t="s">
        <v>28</v>
      </c>
      <c r="C6" s="3" t="s">
        <v>24</v>
      </c>
      <c r="D6" s="3" t="s">
        <v>11</v>
      </c>
      <c r="E6" s="3" t="s">
        <v>12</v>
      </c>
      <c r="F6" s="3" t="s">
        <v>13</v>
      </c>
      <c r="G6" s="3" t="s">
        <v>29</v>
      </c>
      <c r="H6" s="3" t="s">
        <v>30</v>
      </c>
      <c r="I6" s="3">
        <v>228</v>
      </c>
      <c r="J6" s="7">
        <f>_xlfn.IFNA(LOOKUP(טבלה2[[#This Row],[סמל מוסד]],'השתלמויות במוסדות'!B:B,'השתלמויות במוסדות'!C:C),0)</f>
        <v>0</v>
      </c>
    </row>
    <row r="7" spans="1:10" ht="13.25" x14ac:dyDescent="0.25">
      <c r="A7" s="3">
        <v>510982</v>
      </c>
      <c r="B7" s="3" t="s">
        <v>31</v>
      </c>
      <c r="C7" s="3" t="s">
        <v>24</v>
      </c>
      <c r="D7" s="3" t="s">
        <v>11</v>
      </c>
      <c r="E7" s="3" t="s">
        <v>12</v>
      </c>
      <c r="F7" s="3" t="s">
        <v>13</v>
      </c>
      <c r="G7" s="3" t="s">
        <v>26</v>
      </c>
      <c r="H7" s="3" t="s">
        <v>27</v>
      </c>
      <c r="I7" s="3">
        <v>680</v>
      </c>
      <c r="J7" s="7">
        <f>_xlfn.IFNA(LOOKUP(טבלה2[[#This Row],[סמל מוסד]],'השתלמויות במוסדות'!B:B,'השתלמויות במוסדות'!C:C),0)</f>
        <v>0</v>
      </c>
    </row>
    <row r="8" spans="1:10" ht="13.25" hidden="1" x14ac:dyDescent="0.25">
      <c r="A8" s="3">
        <v>511006</v>
      </c>
      <c r="B8" s="3" t="s">
        <v>32</v>
      </c>
      <c r="C8" s="3" t="s">
        <v>24</v>
      </c>
      <c r="D8" s="3" t="s">
        <v>11</v>
      </c>
      <c r="E8" s="3" t="s">
        <v>12</v>
      </c>
      <c r="F8" s="3" t="s">
        <v>13</v>
      </c>
      <c r="G8" s="3" t="s">
        <v>26</v>
      </c>
      <c r="H8" s="3" t="s">
        <v>27</v>
      </c>
      <c r="I8" s="3">
        <v>308</v>
      </c>
      <c r="J8" s="7">
        <f>_xlfn.IFNA(LOOKUP(טבלה2[[#This Row],[סמל מוסד]],'השתלמויות במוסדות'!B:B,'השתלמויות במוסדות'!C:C),0)</f>
        <v>3</v>
      </c>
    </row>
    <row r="9" spans="1:10" ht="13.25" hidden="1" x14ac:dyDescent="0.25">
      <c r="A9" s="3">
        <v>511030</v>
      </c>
      <c r="B9" s="3" t="s">
        <v>33</v>
      </c>
      <c r="C9" s="3" t="s">
        <v>24</v>
      </c>
      <c r="D9" s="3" t="s">
        <v>11</v>
      </c>
      <c r="E9" s="3" t="s">
        <v>12</v>
      </c>
      <c r="F9" s="3" t="s">
        <v>13</v>
      </c>
      <c r="G9" s="3" t="s">
        <v>26</v>
      </c>
      <c r="H9" s="3" t="s">
        <v>27</v>
      </c>
      <c r="I9" s="3">
        <v>486</v>
      </c>
      <c r="J9" s="7">
        <f>_xlfn.IFNA(LOOKUP(טבלה2[[#This Row],[סמל מוסד]],'השתלמויות במוסדות'!B:B,'השתלמויות במוסדות'!C:C),0)</f>
        <v>4</v>
      </c>
    </row>
    <row r="10" spans="1:10" ht="13.25" hidden="1" x14ac:dyDescent="0.25">
      <c r="A10" s="3">
        <v>511048</v>
      </c>
      <c r="B10" s="3" t="s">
        <v>34</v>
      </c>
      <c r="C10" s="3" t="s">
        <v>24</v>
      </c>
      <c r="D10" s="3" t="s">
        <v>11</v>
      </c>
      <c r="E10" s="3" t="s">
        <v>12</v>
      </c>
      <c r="F10" s="3" t="s">
        <v>13</v>
      </c>
      <c r="G10" s="3" t="s">
        <v>26</v>
      </c>
      <c r="H10" s="3" t="s">
        <v>35</v>
      </c>
      <c r="I10" s="3">
        <v>508</v>
      </c>
      <c r="J10" s="7">
        <f>_xlfn.IFNA(LOOKUP(טבלה2[[#This Row],[סמל מוסד]],'השתלמויות במוסדות'!B:B,'השתלמויות במוסדות'!C:C),0)</f>
        <v>4</v>
      </c>
    </row>
    <row r="11" spans="1:10" ht="13.25" hidden="1" x14ac:dyDescent="0.25">
      <c r="A11" s="3">
        <v>511071</v>
      </c>
      <c r="B11" s="3" t="s">
        <v>36</v>
      </c>
      <c r="C11" s="3" t="s">
        <v>24</v>
      </c>
      <c r="D11" s="3" t="s">
        <v>11</v>
      </c>
      <c r="E11" s="3" t="s">
        <v>12</v>
      </c>
      <c r="F11" s="3" t="s">
        <v>13</v>
      </c>
      <c r="G11" s="3" t="s">
        <v>26</v>
      </c>
      <c r="H11" s="3" t="s">
        <v>27</v>
      </c>
      <c r="I11" s="3">
        <v>631</v>
      </c>
      <c r="J11" s="7">
        <f>_xlfn.IFNA(LOOKUP(טבלה2[[#This Row],[סמל מוסד]],'השתלמויות במוסדות'!B:B,'השתלמויות במוסדות'!C:C),0)</f>
        <v>3</v>
      </c>
    </row>
    <row r="12" spans="1:10" ht="13.25" hidden="1" x14ac:dyDescent="0.25">
      <c r="A12" s="3">
        <v>511113</v>
      </c>
      <c r="B12" s="3" t="s">
        <v>37</v>
      </c>
      <c r="C12" s="3" t="s">
        <v>24</v>
      </c>
      <c r="D12" s="3" t="s">
        <v>11</v>
      </c>
      <c r="E12" s="3" t="s">
        <v>12</v>
      </c>
      <c r="F12" s="3" t="s">
        <v>13</v>
      </c>
      <c r="G12" s="3" t="s">
        <v>26</v>
      </c>
      <c r="H12" s="3" t="s">
        <v>27</v>
      </c>
      <c r="I12" s="3">
        <v>399</v>
      </c>
      <c r="J12" s="7">
        <f>_xlfn.IFNA(LOOKUP(טבלה2[[#This Row],[סמל מוסד]],'השתלמויות במוסדות'!B:B,'השתלמויות במוסדות'!C:C),0)</f>
        <v>3</v>
      </c>
    </row>
    <row r="13" spans="1:10" ht="13.25" hidden="1" x14ac:dyDescent="0.25">
      <c r="A13" s="3">
        <v>511121</v>
      </c>
      <c r="B13" s="3" t="s">
        <v>38</v>
      </c>
      <c r="C13" s="3" t="s">
        <v>24</v>
      </c>
      <c r="D13" s="3" t="s">
        <v>11</v>
      </c>
      <c r="E13" s="3" t="s">
        <v>12</v>
      </c>
      <c r="F13" s="3" t="s">
        <v>13</v>
      </c>
      <c r="G13" s="3" t="s">
        <v>26</v>
      </c>
      <c r="H13" s="3" t="s">
        <v>27</v>
      </c>
      <c r="I13" s="3">
        <v>556</v>
      </c>
      <c r="J13" s="7">
        <f>_xlfn.IFNA(LOOKUP(טבלה2[[#This Row],[סמל מוסד]],'השתלמויות במוסדות'!B:B,'השתלמויות במוסדות'!C:C),0)</f>
        <v>1</v>
      </c>
    </row>
    <row r="14" spans="1:10" ht="13.25" hidden="1" x14ac:dyDescent="0.25">
      <c r="A14" s="3">
        <v>511162</v>
      </c>
      <c r="B14" s="3" t="s">
        <v>39</v>
      </c>
      <c r="C14" s="3" t="s">
        <v>24</v>
      </c>
      <c r="D14" s="3" t="s">
        <v>11</v>
      </c>
      <c r="E14" s="3" t="s">
        <v>12</v>
      </c>
      <c r="F14" s="3" t="s">
        <v>13</v>
      </c>
      <c r="G14" s="3" t="s">
        <v>26</v>
      </c>
      <c r="H14" s="3" t="s">
        <v>27</v>
      </c>
      <c r="I14" s="3">
        <v>219</v>
      </c>
      <c r="J14" s="7">
        <f>_xlfn.IFNA(LOOKUP(טבלה2[[#This Row],[סמל מוסד]],'השתלמויות במוסדות'!B:B,'השתלמויות במוסדות'!C:C),0)</f>
        <v>1</v>
      </c>
    </row>
    <row r="15" spans="1:10" ht="13.25" hidden="1" x14ac:dyDescent="0.25">
      <c r="A15" s="3">
        <v>511170</v>
      </c>
      <c r="B15" s="3" t="s">
        <v>40</v>
      </c>
      <c r="C15" s="3" t="s">
        <v>24</v>
      </c>
      <c r="D15" s="3" t="s">
        <v>11</v>
      </c>
      <c r="E15" s="3" t="s">
        <v>12</v>
      </c>
      <c r="F15" s="3" t="s">
        <v>13</v>
      </c>
      <c r="G15" s="3" t="s">
        <v>26</v>
      </c>
      <c r="H15" s="3" t="s">
        <v>27</v>
      </c>
      <c r="I15" s="3">
        <v>337</v>
      </c>
      <c r="J15" s="7">
        <f>_xlfn.IFNA(LOOKUP(טבלה2[[#This Row],[סמל מוסד]],'השתלמויות במוסדות'!B:B,'השתלמויות במוסדות'!C:C),0)</f>
        <v>3</v>
      </c>
    </row>
    <row r="16" spans="1:10" ht="13.25" hidden="1" x14ac:dyDescent="0.25">
      <c r="A16" s="3">
        <v>511188</v>
      </c>
      <c r="B16" s="3" t="s">
        <v>41</v>
      </c>
      <c r="C16" s="3" t="s">
        <v>24</v>
      </c>
      <c r="D16" s="3" t="s">
        <v>11</v>
      </c>
      <c r="E16" s="3" t="s">
        <v>12</v>
      </c>
      <c r="F16" s="3" t="s">
        <v>13</v>
      </c>
      <c r="G16" s="3" t="s">
        <v>26</v>
      </c>
      <c r="H16" s="3" t="s">
        <v>27</v>
      </c>
      <c r="I16" s="3">
        <v>208</v>
      </c>
      <c r="J16" s="7">
        <f>_xlfn.IFNA(LOOKUP(טבלה2[[#This Row],[סמל מוסד]],'השתלמויות במוסדות'!B:B,'השתלמויות במוסדות'!C:C),0)</f>
        <v>1</v>
      </c>
    </row>
    <row r="17" spans="1:10" ht="13.25" hidden="1" x14ac:dyDescent="0.25">
      <c r="A17" s="3">
        <v>511196</v>
      </c>
      <c r="B17" s="3" t="s">
        <v>42</v>
      </c>
      <c r="C17" s="3" t="s">
        <v>24</v>
      </c>
      <c r="D17" s="3" t="s">
        <v>11</v>
      </c>
      <c r="E17" s="3" t="s">
        <v>12</v>
      </c>
      <c r="F17" s="3" t="s">
        <v>13</v>
      </c>
      <c r="G17" s="3" t="s">
        <v>26</v>
      </c>
      <c r="H17" s="3" t="s">
        <v>27</v>
      </c>
      <c r="I17" s="3">
        <v>302</v>
      </c>
      <c r="J17" s="7">
        <f>_xlfn.IFNA(LOOKUP(טבלה2[[#This Row],[סמל מוסד]],'השתלמויות במוסדות'!B:B,'השתלמויות במוסדות'!C:C),0)</f>
        <v>3</v>
      </c>
    </row>
    <row r="18" spans="1:10" ht="13.25" hidden="1" x14ac:dyDescent="0.25">
      <c r="A18" s="3">
        <v>511212</v>
      </c>
      <c r="B18" s="3" t="s">
        <v>43</v>
      </c>
      <c r="C18" s="3" t="s">
        <v>24</v>
      </c>
      <c r="D18" s="3" t="s">
        <v>11</v>
      </c>
      <c r="E18" s="3" t="s">
        <v>12</v>
      </c>
      <c r="F18" s="3" t="s">
        <v>13</v>
      </c>
      <c r="G18" s="3" t="s">
        <v>26</v>
      </c>
      <c r="H18" s="3" t="s">
        <v>27</v>
      </c>
      <c r="I18" s="3">
        <v>445</v>
      </c>
      <c r="J18" s="7">
        <f>_xlfn.IFNA(LOOKUP(טבלה2[[#This Row],[סמל מוסד]],'השתלמויות במוסדות'!B:B,'השתלמויות במוסדות'!C:C),0)</f>
        <v>1</v>
      </c>
    </row>
    <row r="19" spans="1:10" ht="13.25" hidden="1" x14ac:dyDescent="0.25">
      <c r="A19" s="3">
        <v>511220</v>
      </c>
      <c r="B19" s="3" t="s">
        <v>44</v>
      </c>
      <c r="C19" s="3" t="s">
        <v>24</v>
      </c>
      <c r="D19" s="3" t="s">
        <v>11</v>
      </c>
      <c r="E19" s="3" t="s">
        <v>12</v>
      </c>
      <c r="F19" s="3" t="s">
        <v>13</v>
      </c>
      <c r="G19" s="3" t="s">
        <v>26</v>
      </c>
      <c r="H19" s="3" t="s">
        <v>27</v>
      </c>
      <c r="I19" s="3">
        <v>591</v>
      </c>
      <c r="J19" s="7">
        <f>_xlfn.IFNA(LOOKUP(טבלה2[[#This Row],[סמל מוסד]],'השתלמויות במוסדות'!B:B,'השתלמויות במוסדות'!C:C),0)</f>
        <v>1</v>
      </c>
    </row>
    <row r="20" spans="1:10" ht="13.25" hidden="1" x14ac:dyDescent="0.25">
      <c r="A20" s="3">
        <v>511246</v>
      </c>
      <c r="B20" s="3" t="s">
        <v>45</v>
      </c>
      <c r="C20" s="3" t="s">
        <v>24</v>
      </c>
      <c r="D20" s="3" t="s">
        <v>11</v>
      </c>
      <c r="E20" s="3" t="s">
        <v>12</v>
      </c>
      <c r="F20" s="3" t="s">
        <v>13</v>
      </c>
      <c r="G20" s="3" t="s">
        <v>26</v>
      </c>
      <c r="H20" s="3" t="s">
        <v>27</v>
      </c>
      <c r="I20" s="3">
        <v>697</v>
      </c>
      <c r="J20" s="7">
        <f>_xlfn.IFNA(LOOKUP(טבלה2[[#This Row],[סמל מוסד]],'השתלמויות במוסדות'!B:B,'השתלמויות במוסדות'!C:C),0)</f>
        <v>1</v>
      </c>
    </row>
    <row r="21" spans="1:10" ht="13.25" hidden="1" x14ac:dyDescent="0.25">
      <c r="A21" s="3">
        <v>511261</v>
      </c>
      <c r="B21" s="3" t="s">
        <v>46</v>
      </c>
      <c r="C21" s="3" t="s">
        <v>24</v>
      </c>
      <c r="D21" s="3" t="s">
        <v>11</v>
      </c>
      <c r="E21" s="3" t="s">
        <v>12</v>
      </c>
      <c r="F21" s="3" t="s">
        <v>13</v>
      </c>
      <c r="G21" s="3" t="s">
        <v>26</v>
      </c>
      <c r="H21" s="3" t="s">
        <v>35</v>
      </c>
      <c r="I21" s="3">
        <v>426</v>
      </c>
      <c r="J21" s="7">
        <f>_xlfn.IFNA(LOOKUP(טבלה2[[#This Row],[סמל מוסד]],'השתלמויות במוסדות'!B:B,'השתלמויות במוסדות'!C:C),0)</f>
        <v>1</v>
      </c>
    </row>
    <row r="22" spans="1:10" ht="13.25" hidden="1" x14ac:dyDescent="0.25">
      <c r="A22" s="3">
        <v>511279</v>
      </c>
      <c r="B22" s="3" t="s">
        <v>47</v>
      </c>
      <c r="C22" s="3" t="s">
        <v>24</v>
      </c>
      <c r="D22" s="3" t="s">
        <v>11</v>
      </c>
      <c r="E22" s="3" t="s">
        <v>12</v>
      </c>
      <c r="F22" s="3" t="s">
        <v>13</v>
      </c>
      <c r="G22" s="3" t="s">
        <v>26</v>
      </c>
      <c r="H22" s="3" t="s">
        <v>27</v>
      </c>
      <c r="I22" s="3">
        <v>316</v>
      </c>
      <c r="J22" s="7">
        <f>_xlfn.IFNA(LOOKUP(טבלה2[[#This Row],[סמל מוסד]],'השתלמויות במוסדות'!B:B,'השתלמויות במוסדות'!C:C),0)</f>
        <v>1</v>
      </c>
    </row>
    <row r="23" spans="1:10" ht="13.25" hidden="1" x14ac:dyDescent="0.25">
      <c r="A23" s="3">
        <v>511329</v>
      </c>
      <c r="B23" s="3" t="s">
        <v>48</v>
      </c>
      <c r="C23" s="3" t="s">
        <v>24</v>
      </c>
      <c r="D23" s="3" t="s">
        <v>11</v>
      </c>
      <c r="E23" s="3" t="s">
        <v>12</v>
      </c>
      <c r="F23" s="3" t="s">
        <v>13</v>
      </c>
      <c r="G23" s="3" t="s">
        <v>26</v>
      </c>
      <c r="H23" s="3" t="s">
        <v>27</v>
      </c>
      <c r="I23" s="3">
        <v>484</v>
      </c>
      <c r="J23" s="7">
        <f>_xlfn.IFNA(LOOKUP(טבלה2[[#This Row],[סמל מוסד]],'השתלמויות במוסדות'!B:B,'השתלמויות במוסדות'!C:C),0)</f>
        <v>1</v>
      </c>
    </row>
    <row r="24" spans="1:10" ht="13.25" hidden="1" x14ac:dyDescent="0.25">
      <c r="A24" s="3">
        <v>511337</v>
      </c>
      <c r="B24" s="3" t="s">
        <v>49</v>
      </c>
      <c r="C24" s="3" t="s">
        <v>24</v>
      </c>
      <c r="D24" s="3" t="s">
        <v>11</v>
      </c>
      <c r="E24" s="3" t="s">
        <v>12</v>
      </c>
      <c r="F24" s="3" t="s">
        <v>13</v>
      </c>
      <c r="G24" s="3" t="s">
        <v>26</v>
      </c>
      <c r="H24" s="3" t="s">
        <v>35</v>
      </c>
      <c r="I24" s="3">
        <v>484</v>
      </c>
      <c r="J24" s="7">
        <f>_xlfn.IFNA(LOOKUP(טבלה2[[#This Row],[סמל מוסד]],'השתלמויות במוסדות'!B:B,'השתלמויות במוסדות'!C:C),0)</f>
        <v>1</v>
      </c>
    </row>
    <row r="25" spans="1:10" ht="13.25" hidden="1" x14ac:dyDescent="0.25">
      <c r="A25" s="3">
        <v>511352</v>
      </c>
      <c r="B25" s="3" t="s">
        <v>50</v>
      </c>
      <c r="C25" s="3" t="s">
        <v>24</v>
      </c>
      <c r="D25" s="3" t="s">
        <v>11</v>
      </c>
      <c r="E25" s="3" t="s">
        <v>12</v>
      </c>
      <c r="F25" s="3" t="s">
        <v>13</v>
      </c>
      <c r="G25" s="3" t="s">
        <v>26</v>
      </c>
      <c r="H25" s="3" t="s">
        <v>35</v>
      </c>
      <c r="I25" s="3">
        <v>692</v>
      </c>
      <c r="J25" s="7">
        <f>_xlfn.IFNA(LOOKUP(טבלה2[[#This Row],[סמל מוסד]],'השתלמויות במוסדות'!B:B,'השתלמויות במוסדות'!C:C),0)</f>
        <v>1</v>
      </c>
    </row>
    <row r="26" spans="1:10" ht="13.25" hidden="1" x14ac:dyDescent="0.25">
      <c r="A26" s="3">
        <v>511451</v>
      </c>
      <c r="B26" s="3" t="s">
        <v>51</v>
      </c>
      <c r="C26" s="3" t="s">
        <v>24</v>
      </c>
      <c r="D26" s="3" t="s">
        <v>11</v>
      </c>
      <c r="E26" s="3" t="s">
        <v>12</v>
      </c>
      <c r="F26" s="3" t="s">
        <v>13</v>
      </c>
      <c r="G26" s="3" t="s">
        <v>26</v>
      </c>
      <c r="H26" s="3" t="s">
        <v>27</v>
      </c>
      <c r="I26" s="3">
        <v>357</v>
      </c>
      <c r="J26" s="7">
        <f>_xlfn.IFNA(LOOKUP(טבלה2[[#This Row],[סמל מוסד]],'השתלמויות במוסדות'!B:B,'השתלמויות במוסדות'!C:C),0)</f>
        <v>2</v>
      </c>
    </row>
    <row r="27" spans="1:10" ht="13.25" hidden="1" x14ac:dyDescent="0.25">
      <c r="A27" s="3">
        <v>511477</v>
      </c>
      <c r="B27" s="3" t="s">
        <v>52</v>
      </c>
      <c r="C27" s="3" t="s">
        <v>24</v>
      </c>
      <c r="D27" s="3" t="s">
        <v>11</v>
      </c>
      <c r="E27" s="3" t="s">
        <v>12</v>
      </c>
      <c r="F27" s="3" t="s">
        <v>13</v>
      </c>
      <c r="G27" s="3" t="s">
        <v>26</v>
      </c>
      <c r="H27" s="3" t="s">
        <v>27</v>
      </c>
      <c r="I27" s="3">
        <v>317</v>
      </c>
      <c r="J27" s="7">
        <f>_xlfn.IFNA(LOOKUP(טבלה2[[#This Row],[סמל מוסד]],'השתלמויות במוסדות'!B:B,'השתלמויות במוסדות'!C:C),0)</f>
        <v>3</v>
      </c>
    </row>
    <row r="28" spans="1:10" ht="13.25" hidden="1" x14ac:dyDescent="0.25">
      <c r="A28" s="3">
        <v>511485</v>
      </c>
      <c r="B28" s="3" t="s">
        <v>53</v>
      </c>
      <c r="C28" s="3" t="s">
        <v>24</v>
      </c>
      <c r="D28" s="3" t="s">
        <v>11</v>
      </c>
      <c r="E28" s="3" t="s">
        <v>12</v>
      </c>
      <c r="F28" s="3" t="s">
        <v>54</v>
      </c>
      <c r="G28" s="3" t="s">
        <v>55</v>
      </c>
      <c r="H28" s="3" t="s">
        <v>30</v>
      </c>
      <c r="I28" s="3">
        <v>276</v>
      </c>
      <c r="J28" s="7">
        <f>_xlfn.IFNA(LOOKUP(טבלה2[[#This Row],[סמל מוסד]],'השתלמויות במוסדות'!B:B,'השתלמויות במוסדות'!C:C),0)</f>
        <v>2</v>
      </c>
    </row>
    <row r="29" spans="1:10" ht="13.25" hidden="1" x14ac:dyDescent="0.25">
      <c r="A29" s="3">
        <v>511576</v>
      </c>
      <c r="B29" s="3" t="s">
        <v>56</v>
      </c>
      <c r="C29" s="3" t="s">
        <v>24</v>
      </c>
      <c r="D29" s="3" t="s">
        <v>11</v>
      </c>
      <c r="E29" s="3" t="s">
        <v>12</v>
      </c>
      <c r="F29" s="3" t="s">
        <v>13</v>
      </c>
      <c r="G29" s="3" t="s">
        <v>26</v>
      </c>
      <c r="H29" s="3" t="s">
        <v>27</v>
      </c>
      <c r="I29" s="3">
        <v>457</v>
      </c>
      <c r="J29" s="7">
        <f>_xlfn.IFNA(LOOKUP(טבלה2[[#This Row],[סמל מוסד]],'השתלמויות במוסדות'!B:B,'השתלמויות במוסדות'!C:C),0)</f>
        <v>4</v>
      </c>
    </row>
    <row r="30" spans="1:10" ht="13.25" hidden="1" x14ac:dyDescent="0.25">
      <c r="A30" s="3">
        <v>511634</v>
      </c>
      <c r="B30" s="3" t="s">
        <v>57</v>
      </c>
      <c r="C30" s="3" t="s">
        <v>24</v>
      </c>
      <c r="D30" s="3" t="s">
        <v>11</v>
      </c>
      <c r="E30" s="3" t="s">
        <v>12</v>
      </c>
      <c r="F30" s="3" t="s">
        <v>13</v>
      </c>
      <c r="G30" s="3" t="s">
        <v>26</v>
      </c>
      <c r="H30" s="3" t="s">
        <v>27</v>
      </c>
      <c r="I30" s="3">
        <v>501</v>
      </c>
      <c r="J30" s="7">
        <f>_xlfn.IFNA(LOOKUP(טבלה2[[#This Row],[סמל מוסד]],'השתלמויות במוסדות'!B:B,'השתלמויות במוסדות'!C:C),0)</f>
        <v>2</v>
      </c>
    </row>
    <row r="31" spans="1:10" ht="13.25" hidden="1" x14ac:dyDescent="0.25">
      <c r="A31" s="3">
        <v>511642</v>
      </c>
      <c r="B31" s="3" t="s">
        <v>58</v>
      </c>
      <c r="C31" s="3" t="s">
        <v>24</v>
      </c>
      <c r="D31" s="3" t="s">
        <v>11</v>
      </c>
      <c r="E31" s="3" t="s">
        <v>12</v>
      </c>
      <c r="F31" s="3" t="s">
        <v>13</v>
      </c>
      <c r="G31" s="3" t="s">
        <v>26</v>
      </c>
      <c r="H31" s="3" t="s">
        <v>27</v>
      </c>
      <c r="I31" s="3">
        <v>510</v>
      </c>
      <c r="J31" s="7">
        <f>_xlfn.IFNA(LOOKUP(טבלה2[[#This Row],[סמל מוסד]],'השתלמויות במוסדות'!B:B,'השתלמויות במוסדות'!C:C),0)</f>
        <v>3</v>
      </c>
    </row>
    <row r="32" spans="1:10" ht="13.25" hidden="1" x14ac:dyDescent="0.25">
      <c r="A32" s="3">
        <v>511667</v>
      </c>
      <c r="B32" s="3" t="s">
        <v>59</v>
      </c>
      <c r="C32" s="3" t="s">
        <v>24</v>
      </c>
      <c r="D32" s="3" t="s">
        <v>11</v>
      </c>
      <c r="E32" s="3" t="s">
        <v>12</v>
      </c>
      <c r="F32" s="3" t="s">
        <v>13</v>
      </c>
      <c r="G32" s="3" t="s">
        <v>26</v>
      </c>
      <c r="H32" s="3" t="s">
        <v>27</v>
      </c>
      <c r="I32" s="3">
        <v>573</v>
      </c>
      <c r="J32" s="7">
        <f>_xlfn.IFNA(LOOKUP(טבלה2[[#This Row],[סמל מוסד]],'השתלמויות במוסדות'!B:B,'השתלמויות במוסדות'!C:C),0)</f>
        <v>2</v>
      </c>
    </row>
    <row r="33" spans="1:10" ht="13.25" hidden="1" x14ac:dyDescent="0.25">
      <c r="A33" s="3">
        <v>511675</v>
      </c>
      <c r="B33" s="3" t="s">
        <v>60</v>
      </c>
      <c r="C33" s="3" t="s">
        <v>24</v>
      </c>
      <c r="D33" s="3" t="s">
        <v>11</v>
      </c>
      <c r="E33" s="3" t="s">
        <v>12</v>
      </c>
      <c r="F33" s="3" t="s">
        <v>13</v>
      </c>
      <c r="G33" s="3" t="s">
        <v>26</v>
      </c>
      <c r="H33" s="3" t="s">
        <v>27</v>
      </c>
      <c r="I33" s="3">
        <v>271</v>
      </c>
      <c r="J33" s="7">
        <f>_xlfn.IFNA(LOOKUP(טבלה2[[#This Row],[סמל מוסד]],'השתלמויות במוסדות'!B:B,'השתלמויות במוסדות'!C:C),0)</f>
        <v>4</v>
      </c>
    </row>
    <row r="34" spans="1:10" ht="13.25" hidden="1" x14ac:dyDescent="0.25">
      <c r="A34" s="3">
        <v>511725</v>
      </c>
      <c r="B34" s="3" t="s">
        <v>61</v>
      </c>
      <c r="C34" s="3" t="s">
        <v>24</v>
      </c>
      <c r="D34" s="3" t="s">
        <v>11</v>
      </c>
      <c r="E34" s="3" t="s">
        <v>12</v>
      </c>
      <c r="F34" s="3" t="s">
        <v>13</v>
      </c>
      <c r="G34" s="3" t="s">
        <v>26</v>
      </c>
      <c r="H34" s="3" t="s">
        <v>35</v>
      </c>
      <c r="I34" s="3">
        <v>441</v>
      </c>
      <c r="J34" s="7">
        <f>_xlfn.IFNA(LOOKUP(טבלה2[[#This Row],[סמל מוסד]],'השתלמויות במוסדות'!B:B,'השתלמויות במוסדות'!C:C),0)</f>
        <v>2</v>
      </c>
    </row>
    <row r="35" spans="1:10" ht="13.25" hidden="1" x14ac:dyDescent="0.25">
      <c r="A35" s="3">
        <v>511782</v>
      </c>
      <c r="B35" s="3" t="s">
        <v>62</v>
      </c>
      <c r="C35" s="3" t="s">
        <v>24</v>
      </c>
      <c r="D35" s="3" t="s">
        <v>11</v>
      </c>
      <c r="E35" s="3" t="s">
        <v>25</v>
      </c>
      <c r="F35" s="3" t="s">
        <v>13</v>
      </c>
      <c r="G35" s="3" t="s">
        <v>26</v>
      </c>
      <c r="H35" s="3" t="s">
        <v>27</v>
      </c>
      <c r="I35" s="3">
        <v>452</v>
      </c>
      <c r="J35" s="7">
        <f>_xlfn.IFNA(LOOKUP(טבלה2[[#This Row],[סמל מוסד]],'השתלמויות במוסדות'!B:B,'השתלמויות במוסדות'!C:C),0)</f>
        <v>1</v>
      </c>
    </row>
    <row r="36" spans="1:10" ht="13.25" hidden="1" x14ac:dyDescent="0.25">
      <c r="A36" s="3">
        <v>511790</v>
      </c>
      <c r="B36" s="3" t="s">
        <v>63</v>
      </c>
      <c r="C36" s="3" t="s">
        <v>24</v>
      </c>
      <c r="D36" s="3" t="s">
        <v>11</v>
      </c>
      <c r="E36" s="3" t="s">
        <v>25</v>
      </c>
      <c r="F36" s="3" t="s">
        <v>13</v>
      </c>
      <c r="G36" s="3" t="s">
        <v>26</v>
      </c>
      <c r="H36" s="3" t="s">
        <v>35</v>
      </c>
      <c r="I36" s="3">
        <v>362</v>
      </c>
      <c r="J36" s="7">
        <f>_xlfn.IFNA(LOOKUP(טבלה2[[#This Row],[סמל מוסד]],'השתלמויות במוסדות'!B:B,'השתלמויות במוסדות'!C:C),0)</f>
        <v>2</v>
      </c>
    </row>
    <row r="37" spans="1:10" ht="13.25" hidden="1" x14ac:dyDescent="0.25">
      <c r="A37" s="3">
        <v>511865</v>
      </c>
      <c r="B37" s="3" t="s">
        <v>64</v>
      </c>
      <c r="C37" s="3" t="s">
        <v>24</v>
      </c>
      <c r="D37" s="3" t="s">
        <v>11</v>
      </c>
      <c r="E37" s="3" t="s">
        <v>25</v>
      </c>
      <c r="F37" s="3" t="s">
        <v>13</v>
      </c>
      <c r="G37" s="3" t="s">
        <v>26</v>
      </c>
      <c r="H37" s="3" t="s">
        <v>27</v>
      </c>
      <c r="I37" s="3">
        <v>155</v>
      </c>
      <c r="J37" s="7">
        <f>_xlfn.IFNA(LOOKUP(טבלה2[[#This Row],[סמל מוסד]],'השתלמויות במוסדות'!B:B,'השתלמויות במוסדות'!C:C),0)</f>
        <v>3</v>
      </c>
    </row>
    <row r="38" spans="1:10" ht="13.25" hidden="1" x14ac:dyDescent="0.25">
      <c r="A38" s="3">
        <v>511881</v>
      </c>
      <c r="B38" s="3" t="s">
        <v>65</v>
      </c>
      <c r="C38" s="3" t="s">
        <v>24</v>
      </c>
      <c r="D38" s="3" t="s">
        <v>11</v>
      </c>
      <c r="E38" s="3" t="s">
        <v>25</v>
      </c>
      <c r="F38" s="3" t="s">
        <v>13</v>
      </c>
      <c r="G38" s="3" t="s">
        <v>26</v>
      </c>
      <c r="H38" s="3" t="s">
        <v>27</v>
      </c>
      <c r="I38" s="3">
        <v>345</v>
      </c>
      <c r="J38" s="7">
        <f>_xlfn.IFNA(LOOKUP(טבלה2[[#This Row],[סמל מוסד]],'השתלמויות במוסדות'!B:B,'השתלמויות במוסדות'!C:C),0)</f>
        <v>3</v>
      </c>
    </row>
    <row r="39" spans="1:10" ht="13.25" hidden="1" x14ac:dyDescent="0.25">
      <c r="A39" s="3">
        <v>511907</v>
      </c>
      <c r="B39" s="3" t="s">
        <v>66</v>
      </c>
      <c r="C39" s="3" t="s">
        <v>24</v>
      </c>
      <c r="D39" s="3" t="s">
        <v>11</v>
      </c>
      <c r="E39" s="3" t="s">
        <v>25</v>
      </c>
      <c r="F39" s="3" t="s">
        <v>13</v>
      </c>
      <c r="G39" s="3" t="s">
        <v>26</v>
      </c>
      <c r="H39" s="3" t="s">
        <v>27</v>
      </c>
      <c r="I39" s="3">
        <v>404</v>
      </c>
      <c r="J39" s="7">
        <f>_xlfn.IFNA(LOOKUP(טבלה2[[#This Row],[סמל מוסד]],'השתלמויות במוסדות'!B:B,'השתלמויות במוסדות'!C:C),0)</f>
        <v>3</v>
      </c>
    </row>
    <row r="40" spans="1:10" ht="13.25" hidden="1" x14ac:dyDescent="0.25">
      <c r="A40" s="3">
        <v>511931</v>
      </c>
      <c r="B40" s="3" t="s">
        <v>67</v>
      </c>
      <c r="C40" s="3" t="s">
        <v>24</v>
      </c>
      <c r="D40" s="3" t="s">
        <v>11</v>
      </c>
      <c r="E40" s="3" t="s">
        <v>25</v>
      </c>
      <c r="F40" s="3" t="s">
        <v>13</v>
      </c>
      <c r="G40" s="3" t="s">
        <v>26</v>
      </c>
      <c r="H40" s="3" t="s">
        <v>35</v>
      </c>
      <c r="I40" s="3">
        <v>166</v>
      </c>
      <c r="J40" s="7">
        <f>_xlfn.IFNA(LOOKUP(טבלה2[[#This Row],[סמל מוסד]],'השתלמויות במוסדות'!B:B,'השתלמויות במוסדות'!C:C),0)</f>
        <v>3</v>
      </c>
    </row>
    <row r="41" spans="1:10" ht="13.25" hidden="1" x14ac:dyDescent="0.25">
      <c r="A41" s="3">
        <v>511949</v>
      </c>
      <c r="B41" s="3" t="s">
        <v>68</v>
      </c>
      <c r="C41" s="3" t="s">
        <v>24</v>
      </c>
      <c r="D41" s="3" t="s">
        <v>11</v>
      </c>
      <c r="E41" s="3" t="s">
        <v>25</v>
      </c>
      <c r="F41" s="3" t="s">
        <v>13</v>
      </c>
      <c r="G41" s="3" t="s">
        <v>26</v>
      </c>
      <c r="H41" s="3" t="s">
        <v>27</v>
      </c>
      <c r="I41" s="3">
        <v>328</v>
      </c>
      <c r="J41" s="7">
        <f>_xlfn.IFNA(LOOKUP(טבלה2[[#This Row],[סמל מוסד]],'השתלמויות במוסדות'!B:B,'השתלמויות במוסדות'!C:C),0)</f>
        <v>3</v>
      </c>
    </row>
    <row r="42" spans="1:10" ht="13.25" hidden="1" x14ac:dyDescent="0.25">
      <c r="A42" s="3">
        <v>511998</v>
      </c>
      <c r="B42" s="3" t="s">
        <v>69</v>
      </c>
      <c r="C42" s="3" t="s">
        <v>24</v>
      </c>
      <c r="D42" s="3" t="s">
        <v>11</v>
      </c>
      <c r="E42" s="3" t="s">
        <v>25</v>
      </c>
      <c r="F42" s="3" t="s">
        <v>13</v>
      </c>
      <c r="G42" s="3" t="s">
        <v>26</v>
      </c>
      <c r="H42" s="3" t="s">
        <v>35</v>
      </c>
      <c r="I42" s="3">
        <v>238</v>
      </c>
      <c r="J42" s="7">
        <f>_xlfn.IFNA(LOOKUP(טבלה2[[#This Row],[סמל מוסד]],'השתלמויות במוסדות'!B:B,'השתלמויות במוסדות'!C:C),0)</f>
        <v>3</v>
      </c>
    </row>
    <row r="43" spans="1:10" ht="13.25" hidden="1" x14ac:dyDescent="0.25">
      <c r="A43" s="3">
        <v>512038</v>
      </c>
      <c r="B43" s="3" t="s">
        <v>70</v>
      </c>
      <c r="C43" s="3" t="s">
        <v>24</v>
      </c>
      <c r="D43" s="3" t="s">
        <v>11</v>
      </c>
      <c r="E43" s="3" t="s">
        <v>25</v>
      </c>
      <c r="F43" s="3" t="s">
        <v>13</v>
      </c>
      <c r="G43" s="3" t="s">
        <v>26</v>
      </c>
      <c r="H43" s="3" t="s">
        <v>27</v>
      </c>
      <c r="I43" s="3">
        <v>165</v>
      </c>
      <c r="J43" s="7">
        <f>_xlfn.IFNA(LOOKUP(טבלה2[[#This Row],[סמל מוסד]],'השתלמויות במוסדות'!B:B,'השתלמויות במוסדות'!C:C),0)</f>
        <v>3</v>
      </c>
    </row>
    <row r="44" spans="1:10" ht="13.25" hidden="1" x14ac:dyDescent="0.25">
      <c r="A44" s="3">
        <v>512087</v>
      </c>
      <c r="B44" s="3" t="s">
        <v>71</v>
      </c>
      <c r="C44" s="3" t="s">
        <v>24</v>
      </c>
      <c r="D44" s="3" t="s">
        <v>11</v>
      </c>
      <c r="E44" s="3" t="s">
        <v>25</v>
      </c>
      <c r="F44" s="3" t="s">
        <v>13</v>
      </c>
      <c r="G44" s="3" t="s">
        <v>26</v>
      </c>
      <c r="H44" s="3" t="s">
        <v>30</v>
      </c>
      <c r="I44" s="3">
        <v>176</v>
      </c>
      <c r="J44" s="7">
        <f>_xlfn.IFNA(LOOKUP(טבלה2[[#This Row],[סמל מוסד]],'השתלמויות במוסדות'!B:B,'השתלמויות במוסדות'!C:C),0)</f>
        <v>3</v>
      </c>
    </row>
    <row r="45" spans="1:10" ht="13.25" hidden="1" x14ac:dyDescent="0.25">
      <c r="A45" s="3">
        <v>512293</v>
      </c>
      <c r="B45" s="3" t="s">
        <v>72</v>
      </c>
      <c r="C45" s="3" t="s">
        <v>24</v>
      </c>
      <c r="D45" s="3" t="s">
        <v>11</v>
      </c>
      <c r="E45" s="3" t="s">
        <v>73</v>
      </c>
      <c r="F45" s="3" t="s">
        <v>13</v>
      </c>
      <c r="G45" s="3" t="s">
        <v>26</v>
      </c>
      <c r="H45" s="3" t="s">
        <v>30</v>
      </c>
      <c r="I45" s="3">
        <v>223</v>
      </c>
      <c r="J45" s="7">
        <f>_xlfn.IFNA(LOOKUP(טבלה2[[#This Row],[סמל מוסד]],'השתלמויות במוסדות'!B:B,'השתלמויות במוסדות'!C:C),0)</f>
        <v>3</v>
      </c>
    </row>
    <row r="46" spans="1:10" hidden="1" x14ac:dyDescent="0.25">
      <c r="A46" s="3">
        <v>512301</v>
      </c>
      <c r="B46" s="3" t="s">
        <v>74</v>
      </c>
      <c r="C46" s="3" t="s">
        <v>24</v>
      </c>
      <c r="D46" s="3" t="s">
        <v>11</v>
      </c>
      <c r="E46" s="3" t="s">
        <v>73</v>
      </c>
      <c r="F46" s="3" t="s">
        <v>13</v>
      </c>
      <c r="G46" s="3" t="s">
        <v>26</v>
      </c>
      <c r="H46" s="3" t="s">
        <v>30</v>
      </c>
      <c r="I46" s="3">
        <v>245</v>
      </c>
      <c r="J46" s="7">
        <f>_xlfn.IFNA(LOOKUP(טבלה2[[#This Row],[סמל מוסד]],'השתלמויות במוסדות'!B:B,'השתלמויות במוסדות'!C:C),0)</f>
        <v>1</v>
      </c>
    </row>
    <row r="47" spans="1:10" hidden="1" x14ac:dyDescent="0.25">
      <c r="A47" s="3">
        <v>512327</v>
      </c>
      <c r="B47" s="3" t="s">
        <v>75</v>
      </c>
      <c r="C47" s="3" t="s">
        <v>24</v>
      </c>
      <c r="D47" s="3" t="s">
        <v>11</v>
      </c>
      <c r="E47" s="3" t="s">
        <v>73</v>
      </c>
      <c r="F47" s="3" t="s">
        <v>13</v>
      </c>
      <c r="G47" s="3" t="s">
        <v>26</v>
      </c>
      <c r="H47" s="3" t="s">
        <v>30</v>
      </c>
      <c r="I47" s="3">
        <v>274</v>
      </c>
      <c r="J47" s="7">
        <f>_xlfn.IFNA(LOOKUP(טבלה2[[#This Row],[סמל מוסד]],'השתלמויות במוסדות'!B:B,'השתלמויות במוסדות'!C:C),0)</f>
        <v>3</v>
      </c>
    </row>
    <row r="48" spans="1:10" hidden="1" x14ac:dyDescent="0.25">
      <c r="A48" s="3">
        <v>512350</v>
      </c>
      <c r="B48" s="3" t="s">
        <v>76</v>
      </c>
      <c r="C48" s="3" t="s">
        <v>24</v>
      </c>
      <c r="D48" s="3" t="s">
        <v>11</v>
      </c>
      <c r="E48" s="3" t="s">
        <v>73</v>
      </c>
      <c r="F48" s="3" t="s">
        <v>13</v>
      </c>
      <c r="G48" s="3" t="s">
        <v>26</v>
      </c>
      <c r="H48" s="3" t="s">
        <v>30</v>
      </c>
      <c r="I48" s="3">
        <v>166</v>
      </c>
      <c r="J48" s="7">
        <f>_xlfn.IFNA(LOOKUP(טבלה2[[#This Row],[סמל מוסד]],'השתלמויות במוסדות'!B:B,'השתלמויות במוסדות'!C:C),0)</f>
        <v>3</v>
      </c>
    </row>
    <row r="49" spans="1:10" hidden="1" x14ac:dyDescent="0.25">
      <c r="A49" s="3">
        <v>512368</v>
      </c>
      <c r="B49" s="3" t="s">
        <v>77</v>
      </c>
      <c r="C49" s="3" t="s">
        <v>24</v>
      </c>
      <c r="D49" s="3" t="s">
        <v>11</v>
      </c>
      <c r="E49" s="3" t="s">
        <v>73</v>
      </c>
      <c r="F49" s="3" t="s">
        <v>13</v>
      </c>
      <c r="G49" s="3" t="s">
        <v>26</v>
      </c>
      <c r="H49" s="3" t="s">
        <v>30</v>
      </c>
      <c r="I49" s="3">
        <v>185</v>
      </c>
      <c r="J49" s="7">
        <f>_xlfn.IFNA(LOOKUP(טבלה2[[#This Row],[סמל מוסד]],'השתלמויות במוסדות'!B:B,'השתלמויות במוסדות'!C:C),0)</f>
        <v>1</v>
      </c>
    </row>
    <row r="50" spans="1:10" hidden="1" x14ac:dyDescent="0.25">
      <c r="A50" s="3">
        <v>512392</v>
      </c>
      <c r="B50" s="3" t="s">
        <v>78</v>
      </c>
      <c r="C50" s="3" t="s">
        <v>24</v>
      </c>
      <c r="D50" s="3" t="s">
        <v>11</v>
      </c>
      <c r="E50" s="3" t="s">
        <v>73</v>
      </c>
      <c r="F50" s="3" t="s">
        <v>13</v>
      </c>
      <c r="G50" s="3" t="s">
        <v>26</v>
      </c>
      <c r="H50" s="3" t="s">
        <v>30</v>
      </c>
      <c r="I50" s="3">
        <v>177</v>
      </c>
      <c r="J50" s="7">
        <f>_xlfn.IFNA(LOOKUP(טבלה2[[#This Row],[סמל מוסד]],'השתלמויות במוסדות'!B:B,'השתלמויות במוסדות'!C:C),0)</f>
        <v>2</v>
      </c>
    </row>
    <row r="51" spans="1:10" hidden="1" x14ac:dyDescent="0.25">
      <c r="A51" s="3">
        <v>512418</v>
      </c>
      <c r="B51" s="3" t="s">
        <v>79</v>
      </c>
      <c r="C51" s="3" t="s">
        <v>24</v>
      </c>
      <c r="D51" s="3" t="s">
        <v>11</v>
      </c>
      <c r="E51" s="3" t="s">
        <v>73</v>
      </c>
      <c r="F51" s="3" t="s">
        <v>13</v>
      </c>
      <c r="G51" s="3" t="s">
        <v>26</v>
      </c>
      <c r="H51" s="3" t="s">
        <v>30</v>
      </c>
      <c r="I51" s="3">
        <v>404</v>
      </c>
      <c r="J51" s="7">
        <f>_xlfn.IFNA(LOOKUP(טבלה2[[#This Row],[סמל מוסד]],'השתלמויות במוסדות'!B:B,'השתלמויות במוסדות'!C:C),0)</f>
        <v>1</v>
      </c>
    </row>
    <row r="52" spans="1:10" hidden="1" x14ac:dyDescent="0.25">
      <c r="A52" s="3">
        <v>512442</v>
      </c>
      <c r="B52" s="3" t="s">
        <v>80</v>
      </c>
      <c r="C52" s="3" t="s">
        <v>24</v>
      </c>
      <c r="D52" s="3" t="s">
        <v>11</v>
      </c>
      <c r="E52" s="3" t="s">
        <v>12</v>
      </c>
      <c r="F52" s="3" t="s">
        <v>13</v>
      </c>
      <c r="G52" s="3" t="s">
        <v>26</v>
      </c>
      <c r="H52" s="3" t="s">
        <v>27</v>
      </c>
      <c r="I52" s="3">
        <v>453</v>
      </c>
      <c r="J52" s="7">
        <f>_xlfn.IFNA(LOOKUP(טבלה2[[#This Row],[סמל מוסד]],'השתלמויות במוסדות'!B:B,'השתלמויות במוסדות'!C:C),0)</f>
        <v>2</v>
      </c>
    </row>
    <row r="53" spans="1:10" hidden="1" x14ac:dyDescent="0.25">
      <c r="A53" s="3">
        <v>512467</v>
      </c>
      <c r="B53" s="3" t="s">
        <v>81</v>
      </c>
      <c r="C53" s="3" t="s">
        <v>24</v>
      </c>
      <c r="D53" s="3" t="s">
        <v>11</v>
      </c>
      <c r="E53" s="3" t="s">
        <v>12</v>
      </c>
      <c r="F53" s="3" t="s">
        <v>13</v>
      </c>
      <c r="G53" s="3" t="s">
        <v>26</v>
      </c>
      <c r="H53" s="3" t="s">
        <v>27</v>
      </c>
      <c r="I53" s="3">
        <v>474</v>
      </c>
      <c r="J53" s="7">
        <f>_xlfn.IFNA(LOOKUP(טבלה2[[#This Row],[סמל מוסד]],'השתלמויות במוסדות'!B:B,'השתלמויות במוסדות'!C:C),0)</f>
        <v>4</v>
      </c>
    </row>
    <row r="54" spans="1:10" hidden="1" x14ac:dyDescent="0.25">
      <c r="A54" s="3">
        <v>512905</v>
      </c>
      <c r="B54" s="3" t="s">
        <v>82</v>
      </c>
      <c r="C54" s="3" t="s">
        <v>24</v>
      </c>
      <c r="D54" s="3" t="s">
        <v>11</v>
      </c>
      <c r="E54" s="3" t="s">
        <v>12</v>
      </c>
      <c r="F54" s="3" t="s">
        <v>13</v>
      </c>
      <c r="G54" s="3" t="s">
        <v>26</v>
      </c>
      <c r="H54" s="3" t="s">
        <v>27</v>
      </c>
      <c r="I54" s="3">
        <v>584</v>
      </c>
      <c r="J54" s="7">
        <f>_xlfn.IFNA(LOOKUP(טבלה2[[#This Row],[סמל מוסד]],'השתלמויות במוסדות'!B:B,'השתלמויות במוסדות'!C:C),0)</f>
        <v>4</v>
      </c>
    </row>
    <row r="55" spans="1:10" hidden="1" x14ac:dyDescent="0.25">
      <c r="A55" s="3">
        <v>512913</v>
      </c>
      <c r="B55" s="3" t="s">
        <v>83</v>
      </c>
      <c r="C55" s="3" t="s">
        <v>24</v>
      </c>
      <c r="D55" s="3" t="s">
        <v>11</v>
      </c>
      <c r="E55" s="3" t="s">
        <v>12</v>
      </c>
      <c r="F55" s="3" t="s">
        <v>13</v>
      </c>
      <c r="G55" s="3" t="s">
        <v>26</v>
      </c>
      <c r="H55" s="3" t="s">
        <v>27</v>
      </c>
      <c r="I55" s="3">
        <v>214</v>
      </c>
      <c r="J55" s="7">
        <f>_xlfn.IFNA(LOOKUP(טבלה2[[#This Row],[סמל מוסד]],'השתלמויות במוסדות'!B:B,'השתלמויות במוסדות'!C:C),0)</f>
        <v>4</v>
      </c>
    </row>
    <row r="56" spans="1:10" hidden="1" x14ac:dyDescent="0.25">
      <c r="A56" s="3">
        <v>513044</v>
      </c>
      <c r="B56" s="3" t="s">
        <v>84</v>
      </c>
      <c r="C56" s="3" t="s">
        <v>24</v>
      </c>
      <c r="D56" s="3" t="s">
        <v>11</v>
      </c>
      <c r="E56" s="3" t="s">
        <v>12</v>
      </c>
      <c r="F56" s="3" t="s">
        <v>13</v>
      </c>
      <c r="G56" s="3" t="s">
        <v>26</v>
      </c>
      <c r="H56" s="3" t="s">
        <v>27</v>
      </c>
      <c r="I56" s="3">
        <v>453</v>
      </c>
      <c r="J56" s="7">
        <f>_xlfn.IFNA(LOOKUP(טבלה2[[#This Row],[סמל מוסד]],'השתלמויות במוסדות'!B:B,'השתלמויות במוסדות'!C:C),0)</f>
        <v>4</v>
      </c>
    </row>
    <row r="57" spans="1:10" hidden="1" x14ac:dyDescent="0.25">
      <c r="A57" s="3">
        <v>513051</v>
      </c>
      <c r="B57" s="3" t="s">
        <v>85</v>
      </c>
      <c r="C57" s="3" t="s">
        <v>24</v>
      </c>
      <c r="D57" s="3" t="s">
        <v>11</v>
      </c>
      <c r="E57" s="3" t="s">
        <v>12</v>
      </c>
      <c r="F57" s="3" t="s">
        <v>13</v>
      </c>
      <c r="G57" s="3" t="s">
        <v>26</v>
      </c>
      <c r="H57" s="3" t="s">
        <v>27</v>
      </c>
      <c r="I57" s="3">
        <v>856</v>
      </c>
      <c r="J57" s="7">
        <f>_xlfn.IFNA(LOOKUP(טבלה2[[#This Row],[סמל מוסד]],'השתלמויות במוסדות'!B:B,'השתלמויות במוסדות'!C:C),0)</f>
        <v>4</v>
      </c>
    </row>
    <row r="58" spans="1:10" hidden="1" x14ac:dyDescent="0.25">
      <c r="A58" s="3">
        <v>513077</v>
      </c>
      <c r="B58" s="3" t="s">
        <v>86</v>
      </c>
      <c r="C58" s="3" t="s">
        <v>24</v>
      </c>
      <c r="D58" s="3" t="s">
        <v>11</v>
      </c>
      <c r="E58" s="3" t="s">
        <v>12</v>
      </c>
      <c r="F58" s="3" t="s">
        <v>13</v>
      </c>
      <c r="G58" s="3" t="s">
        <v>26</v>
      </c>
      <c r="H58" s="3" t="s">
        <v>27</v>
      </c>
      <c r="I58" s="3">
        <v>506</v>
      </c>
      <c r="J58" s="7">
        <f>_xlfn.IFNA(LOOKUP(טבלה2[[#This Row],[סמל מוסד]],'השתלמויות במוסדות'!B:B,'השתלמויות במוסדות'!C:C),0)</f>
        <v>1</v>
      </c>
    </row>
    <row r="59" spans="1:10" hidden="1" x14ac:dyDescent="0.25">
      <c r="A59" s="3">
        <v>513283</v>
      </c>
      <c r="B59" s="3" t="s">
        <v>87</v>
      </c>
      <c r="C59" s="3" t="s">
        <v>24</v>
      </c>
      <c r="D59" s="3" t="s">
        <v>11</v>
      </c>
      <c r="E59" s="3" t="s">
        <v>73</v>
      </c>
      <c r="F59" s="3" t="s">
        <v>13</v>
      </c>
      <c r="G59" s="3" t="s">
        <v>87</v>
      </c>
      <c r="H59" s="3" t="s">
        <v>30</v>
      </c>
      <c r="I59" s="3">
        <v>144</v>
      </c>
      <c r="J59" s="7">
        <f>_xlfn.IFNA(LOOKUP(טבלה2[[#This Row],[סמל מוסד]],'השתלמויות במוסדות'!B:B,'השתלמויות במוסדות'!C:C),0)</f>
        <v>4</v>
      </c>
    </row>
    <row r="60" spans="1:10" hidden="1" x14ac:dyDescent="0.25">
      <c r="A60" s="3">
        <v>513341</v>
      </c>
      <c r="B60" s="3" t="s">
        <v>88</v>
      </c>
      <c r="C60" s="3" t="s">
        <v>24</v>
      </c>
      <c r="D60" s="3" t="s">
        <v>11</v>
      </c>
      <c r="E60" s="3" t="s">
        <v>12</v>
      </c>
      <c r="F60" s="3" t="s">
        <v>13</v>
      </c>
      <c r="G60" s="3" t="s">
        <v>26</v>
      </c>
      <c r="H60" s="3" t="s">
        <v>27</v>
      </c>
      <c r="I60" s="3">
        <v>595</v>
      </c>
      <c r="J60" s="7">
        <f>_xlfn.IFNA(LOOKUP(טבלה2[[#This Row],[סמל מוסד]],'השתלמויות במוסדות'!B:B,'השתלמויות במוסדות'!C:C),0)</f>
        <v>4</v>
      </c>
    </row>
    <row r="61" spans="1:10" hidden="1" x14ac:dyDescent="0.25">
      <c r="A61" s="3">
        <v>513408</v>
      </c>
      <c r="B61" s="3" t="s">
        <v>89</v>
      </c>
      <c r="C61" s="3" t="s">
        <v>24</v>
      </c>
      <c r="D61" s="3" t="s">
        <v>11</v>
      </c>
      <c r="E61" s="3" t="s">
        <v>12</v>
      </c>
      <c r="F61" s="3" t="s">
        <v>13</v>
      </c>
      <c r="G61" s="3" t="s">
        <v>26</v>
      </c>
      <c r="H61" s="3" t="s">
        <v>27</v>
      </c>
      <c r="I61" s="3">
        <v>393</v>
      </c>
      <c r="J61" s="7">
        <f>_xlfn.IFNA(LOOKUP(טבלה2[[#This Row],[סמל מוסד]],'השתלמויות במוסדות'!B:B,'השתלמויות במוסדות'!C:C),0)</f>
        <v>4</v>
      </c>
    </row>
    <row r="62" spans="1:10" hidden="1" x14ac:dyDescent="0.25">
      <c r="A62" s="3">
        <v>513630</v>
      </c>
      <c r="B62" s="3" t="s">
        <v>90</v>
      </c>
      <c r="C62" s="3" t="s">
        <v>24</v>
      </c>
      <c r="D62" s="3" t="s">
        <v>11</v>
      </c>
      <c r="E62" s="3" t="s">
        <v>12</v>
      </c>
      <c r="F62" s="3" t="s">
        <v>13</v>
      </c>
      <c r="G62" s="3" t="s">
        <v>26</v>
      </c>
      <c r="H62" s="3" t="s">
        <v>35</v>
      </c>
      <c r="I62" s="3">
        <v>506</v>
      </c>
      <c r="J62" s="7">
        <f>_xlfn.IFNA(LOOKUP(טבלה2[[#This Row],[סמל מוסד]],'השתלמויות במוסדות'!B:B,'השתלמויות במוסדות'!C:C),0)</f>
        <v>4</v>
      </c>
    </row>
    <row r="63" spans="1:10" hidden="1" x14ac:dyDescent="0.25">
      <c r="A63" s="3">
        <v>513655</v>
      </c>
      <c r="B63" s="3" t="s">
        <v>91</v>
      </c>
      <c r="C63" s="3" t="s">
        <v>24</v>
      </c>
      <c r="D63" s="3" t="s">
        <v>11</v>
      </c>
      <c r="E63" s="3" t="s">
        <v>12</v>
      </c>
      <c r="F63" s="3" t="s">
        <v>13</v>
      </c>
      <c r="G63" s="3" t="s">
        <v>26</v>
      </c>
      <c r="H63" s="3" t="s">
        <v>27</v>
      </c>
      <c r="I63" s="3">
        <v>528</v>
      </c>
      <c r="J63" s="7">
        <f>_xlfn.IFNA(LOOKUP(טבלה2[[#This Row],[סמל מוסד]],'השתלמויות במוסדות'!B:B,'השתלמויות במוסדות'!C:C),0)</f>
        <v>4</v>
      </c>
    </row>
    <row r="64" spans="1:10" hidden="1" x14ac:dyDescent="0.25">
      <c r="A64" s="3">
        <v>513689</v>
      </c>
      <c r="B64" s="3" t="s">
        <v>92</v>
      </c>
      <c r="C64" s="3" t="s">
        <v>24</v>
      </c>
      <c r="D64" s="3" t="s">
        <v>11</v>
      </c>
      <c r="E64" s="3" t="s">
        <v>12</v>
      </c>
      <c r="F64" s="3" t="s">
        <v>13</v>
      </c>
      <c r="G64" s="3" t="s">
        <v>26</v>
      </c>
      <c r="H64" s="3" t="s">
        <v>27</v>
      </c>
      <c r="I64" s="3">
        <v>419</v>
      </c>
      <c r="J64" s="7">
        <f>_xlfn.IFNA(LOOKUP(טבלה2[[#This Row],[סמל מוסד]],'השתלמויות במוסדות'!B:B,'השתלמויות במוסדות'!C:C),0)</f>
        <v>4</v>
      </c>
    </row>
    <row r="65" spans="1:10" hidden="1" x14ac:dyDescent="0.25">
      <c r="A65" s="3">
        <v>514000</v>
      </c>
      <c r="B65" s="3" t="s">
        <v>93</v>
      </c>
      <c r="C65" s="3" t="s">
        <v>24</v>
      </c>
      <c r="D65" s="3" t="s">
        <v>11</v>
      </c>
      <c r="E65" s="3" t="s">
        <v>73</v>
      </c>
      <c r="F65" s="3" t="s">
        <v>13</v>
      </c>
      <c r="G65" s="3" t="s">
        <v>26</v>
      </c>
      <c r="H65" s="3" t="s">
        <v>30</v>
      </c>
      <c r="I65" s="3">
        <v>95</v>
      </c>
      <c r="J65" s="7">
        <f>_xlfn.IFNA(LOOKUP(טבלה2[[#This Row],[סמל מוסד]],'השתלמויות במוסדות'!B:B,'השתלמויות במוסדות'!C:C),0)</f>
        <v>4</v>
      </c>
    </row>
    <row r="66" spans="1:10" hidden="1" x14ac:dyDescent="0.25">
      <c r="A66" s="3">
        <v>514166</v>
      </c>
      <c r="B66" s="3" t="s">
        <v>94</v>
      </c>
      <c r="C66" s="3" t="s">
        <v>24</v>
      </c>
      <c r="D66" s="3" t="s">
        <v>11</v>
      </c>
      <c r="E66" s="3" t="s">
        <v>73</v>
      </c>
      <c r="F66" s="3" t="s">
        <v>13</v>
      </c>
      <c r="G66" s="3" t="s">
        <v>95</v>
      </c>
      <c r="H66" s="3" t="s">
        <v>30</v>
      </c>
      <c r="I66" s="3">
        <v>85</v>
      </c>
      <c r="J66" s="7">
        <f>_xlfn.IFNA(LOOKUP(טבלה2[[#This Row],[סמל מוסד]],'השתלמויות במוסדות'!B:B,'השתלמויות במוסדות'!C:C),0)</f>
        <v>4</v>
      </c>
    </row>
    <row r="67" spans="1:10" hidden="1" x14ac:dyDescent="0.25">
      <c r="A67" s="3">
        <v>514240</v>
      </c>
      <c r="B67" s="3" t="s">
        <v>96</v>
      </c>
      <c r="C67" s="3" t="s">
        <v>24</v>
      </c>
      <c r="D67" s="3" t="s">
        <v>11</v>
      </c>
      <c r="E67" s="3" t="s">
        <v>12</v>
      </c>
      <c r="F67" s="3" t="s">
        <v>13</v>
      </c>
      <c r="G67" s="3" t="s">
        <v>26</v>
      </c>
      <c r="H67" s="3" t="s">
        <v>35</v>
      </c>
      <c r="I67" s="3">
        <v>291</v>
      </c>
      <c r="J67" s="7">
        <f>_xlfn.IFNA(LOOKUP(טבלה2[[#This Row],[סמל מוסד]],'השתלמויות במוסדות'!B:B,'השתלמויות במוסדות'!C:C),0)</f>
        <v>1</v>
      </c>
    </row>
    <row r="68" spans="1:10" hidden="1" x14ac:dyDescent="0.25">
      <c r="A68" s="3">
        <v>514513</v>
      </c>
      <c r="B68" s="3" t="s">
        <v>97</v>
      </c>
      <c r="C68" s="3" t="s">
        <v>24</v>
      </c>
      <c r="D68" s="3" t="s">
        <v>11</v>
      </c>
      <c r="E68" s="3" t="s">
        <v>12</v>
      </c>
      <c r="F68" s="3" t="s">
        <v>13</v>
      </c>
      <c r="G68" s="3" t="s">
        <v>26</v>
      </c>
      <c r="H68" s="3" t="s">
        <v>35</v>
      </c>
      <c r="I68" s="3">
        <v>446</v>
      </c>
      <c r="J68" s="7">
        <f>_xlfn.IFNA(LOOKUP(טבלה2[[#This Row],[סמל מוסד]],'השתלמויות במוסדות'!B:B,'השתלמויות במוסדות'!C:C),0)</f>
        <v>4</v>
      </c>
    </row>
    <row r="69" spans="1:10" hidden="1" x14ac:dyDescent="0.25">
      <c r="A69" s="3">
        <v>514521</v>
      </c>
      <c r="B69" s="3" t="s">
        <v>98</v>
      </c>
      <c r="C69" s="3" t="s">
        <v>24</v>
      </c>
      <c r="D69" s="3" t="s">
        <v>11</v>
      </c>
      <c r="E69" s="3" t="s">
        <v>12</v>
      </c>
      <c r="F69" s="3" t="s">
        <v>13</v>
      </c>
      <c r="G69" s="3" t="s">
        <v>26</v>
      </c>
      <c r="H69" s="3" t="s">
        <v>27</v>
      </c>
      <c r="I69" s="3">
        <v>501</v>
      </c>
      <c r="J69" s="7">
        <f>_xlfn.IFNA(LOOKUP(טבלה2[[#This Row],[סמל מוסד]],'השתלמויות במוסדות'!B:B,'השתלמויות במוסדות'!C:C),0)</f>
        <v>1</v>
      </c>
    </row>
    <row r="70" spans="1:10" hidden="1" x14ac:dyDescent="0.25">
      <c r="A70" s="3">
        <v>514547</v>
      </c>
      <c r="B70" s="3" t="s">
        <v>99</v>
      </c>
      <c r="C70" s="3" t="s">
        <v>24</v>
      </c>
      <c r="D70" s="3" t="s">
        <v>11</v>
      </c>
      <c r="E70" s="3" t="s">
        <v>73</v>
      </c>
      <c r="F70" s="3" t="s">
        <v>13</v>
      </c>
      <c r="G70" s="3" t="s">
        <v>26</v>
      </c>
      <c r="H70" s="3" t="s">
        <v>30</v>
      </c>
      <c r="I70" s="3">
        <v>142</v>
      </c>
      <c r="J70" s="7">
        <f>_xlfn.IFNA(LOOKUP(טבלה2[[#This Row],[סמל מוסד]],'השתלמויות במוסדות'!B:B,'השתלמויות במוסדות'!C:C),0)</f>
        <v>4</v>
      </c>
    </row>
    <row r="71" spans="1:10" hidden="1" x14ac:dyDescent="0.25">
      <c r="A71" s="3">
        <v>514760</v>
      </c>
      <c r="B71" s="3" t="s">
        <v>100</v>
      </c>
      <c r="C71" s="3" t="s">
        <v>24</v>
      </c>
      <c r="D71" s="3" t="s">
        <v>11</v>
      </c>
      <c r="E71" s="3" t="s">
        <v>73</v>
      </c>
      <c r="F71" s="3" t="s">
        <v>13</v>
      </c>
      <c r="G71" s="3" t="s">
        <v>26</v>
      </c>
      <c r="H71" s="3" t="s">
        <v>27</v>
      </c>
      <c r="I71" s="3">
        <v>95</v>
      </c>
      <c r="J71" s="7">
        <f>_xlfn.IFNA(LOOKUP(טבלה2[[#This Row],[סמל מוסד]],'השתלמויות במוסדות'!B:B,'השתלמויות במוסדות'!C:C),0)</f>
        <v>3</v>
      </c>
    </row>
    <row r="72" spans="1:10" hidden="1" x14ac:dyDescent="0.25">
      <c r="A72" s="3">
        <v>514802</v>
      </c>
      <c r="B72" s="3" t="s">
        <v>101</v>
      </c>
      <c r="C72" s="3" t="s">
        <v>24</v>
      </c>
      <c r="D72" s="3" t="s">
        <v>11</v>
      </c>
      <c r="E72" s="3" t="s">
        <v>73</v>
      </c>
      <c r="F72" s="3" t="s">
        <v>13</v>
      </c>
      <c r="G72" s="3" t="s">
        <v>26</v>
      </c>
      <c r="H72" s="3" t="s">
        <v>102</v>
      </c>
      <c r="I72" s="3">
        <v>28</v>
      </c>
      <c r="J72" s="7">
        <f>_xlfn.IFNA(LOOKUP(טבלה2[[#This Row],[סמל מוסד]],'השתלמויות במוסדות'!B:B,'השתלמויות במוסדות'!C:C),0)</f>
        <v>3</v>
      </c>
    </row>
    <row r="73" spans="1:10" hidden="1" x14ac:dyDescent="0.25">
      <c r="A73" s="3">
        <v>514836</v>
      </c>
      <c r="B73" s="3" t="s">
        <v>103</v>
      </c>
      <c r="C73" s="3" t="s">
        <v>24</v>
      </c>
      <c r="D73" s="3" t="s">
        <v>11</v>
      </c>
      <c r="E73" s="3" t="s">
        <v>73</v>
      </c>
      <c r="F73" s="3" t="s">
        <v>13</v>
      </c>
      <c r="G73" s="3" t="s">
        <v>26</v>
      </c>
      <c r="H73" s="3" t="s">
        <v>30</v>
      </c>
      <c r="I73" s="3">
        <v>41</v>
      </c>
      <c r="J73" s="7">
        <f>_xlfn.IFNA(LOOKUP(טבלה2[[#This Row],[סמל מוסד]],'השתלמויות במוסדות'!B:B,'השתלמויות במוסדות'!C:C),0)</f>
        <v>2</v>
      </c>
    </row>
    <row r="74" spans="1:10" hidden="1" x14ac:dyDescent="0.25">
      <c r="A74" s="3">
        <v>514851</v>
      </c>
      <c r="B74" s="3" t="s">
        <v>104</v>
      </c>
      <c r="C74" s="3" t="s">
        <v>24</v>
      </c>
      <c r="D74" s="3" t="s">
        <v>11</v>
      </c>
      <c r="E74" s="3" t="s">
        <v>73</v>
      </c>
      <c r="F74" s="3" t="s">
        <v>13</v>
      </c>
      <c r="G74" s="3" t="s">
        <v>95</v>
      </c>
      <c r="H74" s="3" t="s">
        <v>30</v>
      </c>
      <c r="I74" s="3">
        <v>160</v>
      </c>
      <c r="J74" s="7">
        <f>_xlfn.IFNA(LOOKUP(טבלה2[[#This Row],[סמל מוסד]],'השתלמויות במוסדות'!B:B,'השתלמויות במוסדות'!C:C),0)</f>
        <v>2</v>
      </c>
    </row>
    <row r="75" spans="1:10" hidden="1" x14ac:dyDescent="0.25">
      <c r="A75" s="3">
        <v>514877</v>
      </c>
      <c r="B75" s="3" t="s">
        <v>105</v>
      </c>
      <c r="C75" s="3" t="s">
        <v>24</v>
      </c>
      <c r="D75" s="3" t="s">
        <v>11</v>
      </c>
      <c r="E75" s="3" t="s">
        <v>73</v>
      </c>
      <c r="F75" s="3" t="s">
        <v>13</v>
      </c>
      <c r="G75" s="3" t="s">
        <v>106</v>
      </c>
      <c r="H75" s="3" t="s">
        <v>30</v>
      </c>
      <c r="I75" s="3">
        <v>140</v>
      </c>
      <c r="J75" s="7">
        <f>_xlfn.IFNA(LOOKUP(טבלה2[[#This Row],[סמל מוסד]],'השתלמויות במוסדות'!B:B,'השתלמויות במוסדות'!C:C),0)</f>
        <v>4</v>
      </c>
    </row>
    <row r="76" spans="1:10" hidden="1" x14ac:dyDescent="0.25">
      <c r="A76" s="3">
        <v>514885</v>
      </c>
      <c r="B76" s="3" t="s">
        <v>107</v>
      </c>
      <c r="C76" s="3" t="s">
        <v>24</v>
      </c>
      <c r="D76" s="3" t="s">
        <v>11</v>
      </c>
      <c r="E76" s="3" t="s">
        <v>73</v>
      </c>
      <c r="F76" s="3" t="s">
        <v>13</v>
      </c>
      <c r="G76" s="3" t="s">
        <v>95</v>
      </c>
      <c r="H76" s="3" t="s">
        <v>30</v>
      </c>
      <c r="I76" s="3">
        <v>161</v>
      </c>
      <c r="J76" s="7">
        <f>_xlfn.IFNA(LOOKUP(טבלה2[[#This Row],[סמל מוסד]],'השתלמויות במוסדות'!B:B,'השתלמויות במוסדות'!C:C),0)</f>
        <v>2</v>
      </c>
    </row>
    <row r="77" spans="1:10" hidden="1" x14ac:dyDescent="0.25">
      <c r="A77" s="3">
        <v>514943</v>
      </c>
      <c r="B77" s="3" t="s">
        <v>108</v>
      </c>
      <c r="C77" s="3" t="s">
        <v>24</v>
      </c>
      <c r="D77" s="3" t="s">
        <v>11</v>
      </c>
      <c r="E77" s="3" t="s">
        <v>12</v>
      </c>
      <c r="F77" s="3" t="s">
        <v>13</v>
      </c>
      <c r="G77" s="3" t="s">
        <v>109</v>
      </c>
      <c r="H77" s="3" t="s">
        <v>30</v>
      </c>
      <c r="I77" s="3">
        <v>270</v>
      </c>
      <c r="J77" s="7">
        <f>_xlfn.IFNA(LOOKUP(טבלה2[[#This Row],[סמל מוסד]],'השתלמויות במוסדות'!B:B,'השתלמויות במוסדות'!C:C),0)</f>
        <v>1</v>
      </c>
    </row>
    <row r="78" spans="1:10" hidden="1" x14ac:dyDescent="0.25">
      <c r="A78" s="3">
        <v>514950</v>
      </c>
      <c r="B78" s="3" t="s">
        <v>110</v>
      </c>
      <c r="C78" s="3" t="s">
        <v>24</v>
      </c>
      <c r="D78" s="3" t="s">
        <v>11</v>
      </c>
      <c r="E78" s="3" t="s">
        <v>12</v>
      </c>
      <c r="F78" s="3" t="s">
        <v>13</v>
      </c>
      <c r="G78" s="3" t="s">
        <v>26</v>
      </c>
      <c r="H78" s="3" t="s">
        <v>27</v>
      </c>
      <c r="I78" s="3">
        <v>557</v>
      </c>
      <c r="J78" s="7">
        <f>_xlfn.IFNA(LOOKUP(טבלה2[[#This Row],[סמל מוסד]],'השתלמויות במוסדות'!B:B,'השתלמויות במוסדות'!C:C),0)</f>
        <v>2</v>
      </c>
    </row>
    <row r="79" spans="1:10" hidden="1" x14ac:dyDescent="0.25">
      <c r="A79" s="3">
        <v>514976</v>
      </c>
      <c r="B79" s="3" t="s">
        <v>111</v>
      </c>
      <c r="C79" s="3" t="s">
        <v>24</v>
      </c>
      <c r="D79" s="3" t="s">
        <v>11</v>
      </c>
      <c r="E79" s="3" t="s">
        <v>73</v>
      </c>
      <c r="F79" s="3" t="s">
        <v>13</v>
      </c>
      <c r="G79" s="3" t="s">
        <v>95</v>
      </c>
      <c r="H79" s="3" t="s">
        <v>30</v>
      </c>
      <c r="I79" s="3">
        <v>184</v>
      </c>
      <c r="J79" s="7">
        <f>_xlfn.IFNA(LOOKUP(טבלה2[[#This Row],[סמל מוסד]],'השתלמויות במוסדות'!B:B,'השתלמויות במוסדות'!C:C),0)</f>
        <v>1</v>
      </c>
    </row>
    <row r="80" spans="1:10" hidden="1" x14ac:dyDescent="0.25">
      <c r="A80" s="3">
        <v>514992</v>
      </c>
      <c r="B80" s="3" t="s">
        <v>112</v>
      </c>
      <c r="C80" s="3" t="s">
        <v>24</v>
      </c>
      <c r="D80" s="3" t="s">
        <v>11</v>
      </c>
      <c r="E80" s="3" t="s">
        <v>73</v>
      </c>
      <c r="F80" s="3" t="s">
        <v>13</v>
      </c>
      <c r="G80" s="3" t="s">
        <v>106</v>
      </c>
      <c r="H80" s="3" t="s">
        <v>30</v>
      </c>
      <c r="I80" s="3">
        <v>137</v>
      </c>
      <c r="J80" s="7">
        <f>_xlfn.IFNA(LOOKUP(טבלה2[[#This Row],[סמל מוסד]],'השתלמויות במוסדות'!B:B,'השתלמויות במוסדות'!C:C),0)</f>
        <v>1</v>
      </c>
    </row>
    <row r="81" spans="1:10" hidden="1" x14ac:dyDescent="0.25">
      <c r="A81" s="3">
        <v>515452</v>
      </c>
      <c r="B81" s="3" t="s">
        <v>113</v>
      </c>
      <c r="C81" s="3" t="s">
        <v>24</v>
      </c>
      <c r="D81" s="3" t="s">
        <v>11</v>
      </c>
      <c r="E81" s="3" t="s">
        <v>73</v>
      </c>
      <c r="F81" s="3" t="s">
        <v>13</v>
      </c>
      <c r="G81" s="3" t="s">
        <v>95</v>
      </c>
      <c r="H81" s="3" t="s">
        <v>30</v>
      </c>
      <c r="I81" s="3">
        <v>215</v>
      </c>
      <c r="J81" s="7">
        <f>_xlfn.IFNA(LOOKUP(טבלה2[[#This Row],[סמל מוסד]],'השתלמויות במוסדות'!B:B,'השתלמויות במוסדות'!C:C),0)</f>
        <v>2</v>
      </c>
    </row>
    <row r="82" spans="1:10" hidden="1" x14ac:dyDescent="0.25">
      <c r="A82" s="3">
        <v>515502</v>
      </c>
      <c r="B82" s="3" t="s">
        <v>114</v>
      </c>
      <c r="C82" s="3" t="s">
        <v>115</v>
      </c>
      <c r="D82" s="3" t="s">
        <v>11</v>
      </c>
      <c r="E82" s="3" t="s">
        <v>12</v>
      </c>
      <c r="F82" s="3" t="s">
        <v>13</v>
      </c>
      <c r="G82" s="3" t="s">
        <v>26</v>
      </c>
      <c r="H82" s="3" t="s">
        <v>18</v>
      </c>
      <c r="I82" s="3">
        <v>1476</v>
      </c>
      <c r="J82" s="7">
        <f>_xlfn.IFNA(LOOKUP(טבלה2[[#This Row],[סמל מוסד]],'השתלמויות במוסדות'!B:B,'השתלמויות במוסדות'!C:C),0)</f>
        <v>2</v>
      </c>
    </row>
    <row r="83" spans="1:10" hidden="1" x14ac:dyDescent="0.25">
      <c r="A83" s="3">
        <v>518019</v>
      </c>
      <c r="B83" s="3" t="s">
        <v>116</v>
      </c>
      <c r="C83" s="3" t="s">
        <v>24</v>
      </c>
      <c r="D83" s="3" t="s">
        <v>11</v>
      </c>
      <c r="E83" s="3" t="s">
        <v>12</v>
      </c>
      <c r="F83" s="3" t="s">
        <v>54</v>
      </c>
      <c r="G83" s="3" t="s">
        <v>26</v>
      </c>
      <c r="H83" s="3" t="s">
        <v>35</v>
      </c>
      <c r="I83" s="3">
        <v>424</v>
      </c>
      <c r="J83" s="7">
        <f>_xlfn.IFNA(LOOKUP(טבלה2[[#This Row],[סמל מוסד]],'השתלמויות במוסדות'!B:B,'השתלמויות במוסדות'!C:C),0)</f>
        <v>1</v>
      </c>
    </row>
    <row r="84" spans="1:10" hidden="1" x14ac:dyDescent="0.25">
      <c r="A84" s="3">
        <v>518035</v>
      </c>
      <c r="B84" s="3" t="s">
        <v>117</v>
      </c>
      <c r="C84" s="3" t="s">
        <v>24</v>
      </c>
      <c r="D84" s="3" t="s">
        <v>11</v>
      </c>
      <c r="E84" s="3" t="s">
        <v>12</v>
      </c>
      <c r="F84" s="3" t="s">
        <v>54</v>
      </c>
      <c r="G84" s="3" t="s">
        <v>26</v>
      </c>
      <c r="H84" s="3" t="s">
        <v>35</v>
      </c>
      <c r="I84" s="3">
        <v>308</v>
      </c>
      <c r="J84" s="7">
        <f>_xlfn.IFNA(LOOKUP(טבלה2[[#This Row],[סמל מוסד]],'השתלמויות במוסדות'!B:B,'השתלמויות במוסדות'!C:C),0)</f>
        <v>3</v>
      </c>
    </row>
    <row r="85" spans="1:10" hidden="1" x14ac:dyDescent="0.25">
      <c r="A85" s="3">
        <v>518043</v>
      </c>
      <c r="B85" s="3" t="s">
        <v>118</v>
      </c>
      <c r="C85" s="3" t="s">
        <v>16</v>
      </c>
      <c r="D85" s="3" t="s">
        <v>11</v>
      </c>
      <c r="E85" s="3" t="s">
        <v>12</v>
      </c>
      <c r="F85" s="3" t="s">
        <v>54</v>
      </c>
      <c r="G85" s="3" t="s">
        <v>119</v>
      </c>
      <c r="H85" s="3" t="s">
        <v>22</v>
      </c>
      <c r="I85" s="3">
        <v>278</v>
      </c>
      <c r="J85" s="7">
        <f>_xlfn.IFNA(LOOKUP(טבלה2[[#This Row],[סמל מוסד]],'השתלמויות במוסדות'!B:B,'השתלמויות במוסדות'!C:C),0)</f>
        <v>3</v>
      </c>
    </row>
    <row r="86" spans="1:10" hidden="1" x14ac:dyDescent="0.25">
      <c r="A86" s="3">
        <v>518050</v>
      </c>
      <c r="B86" s="3" t="s">
        <v>120</v>
      </c>
      <c r="C86" s="3" t="s">
        <v>24</v>
      </c>
      <c r="D86" s="3" t="s">
        <v>11</v>
      </c>
      <c r="E86" s="3" t="s">
        <v>12</v>
      </c>
      <c r="F86" s="3" t="s">
        <v>54</v>
      </c>
      <c r="G86" s="3" t="s">
        <v>26</v>
      </c>
      <c r="H86" s="3" t="s">
        <v>35</v>
      </c>
      <c r="I86" s="3">
        <v>355</v>
      </c>
      <c r="J86" s="7">
        <f>_xlfn.IFNA(LOOKUP(טבלה2[[#This Row],[סמל מוסד]],'השתלמויות במוסדות'!B:B,'השתלמויות במוסדות'!C:C),0)</f>
        <v>3</v>
      </c>
    </row>
    <row r="87" spans="1:10" hidden="1" x14ac:dyDescent="0.25">
      <c r="A87" s="3">
        <v>518076</v>
      </c>
      <c r="B87" s="3" t="s">
        <v>121</v>
      </c>
      <c r="C87" s="3" t="s">
        <v>24</v>
      </c>
      <c r="D87" s="3" t="s">
        <v>11</v>
      </c>
      <c r="E87" s="3" t="s">
        <v>12</v>
      </c>
      <c r="F87" s="3" t="s">
        <v>54</v>
      </c>
      <c r="G87" s="3" t="s">
        <v>122</v>
      </c>
      <c r="H87" s="3" t="s">
        <v>30</v>
      </c>
      <c r="I87" s="3">
        <v>172</v>
      </c>
      <c r="J87" s="7">
        <f>_xlfn.IFNA(LOOKUP(טבלה2[[#This Row],[סמל מוסד]],'השתלמויות במוסדות'!B:B,'השתלמויות במוסדות'!C:C),0)</f>
        <v>3</v>
      </c>
    </row>
    <row r="88" spans="1:10" hidden="1" x14ac:dyDescent="0.25">
      <c r="A88" s="3">
        <v>518365</v>
      </c>
      <c r="B88" s="3" t="s">
        <v>123</v>
      </c>
      <c r="C88" s="3" t="s">
        <v>24</v>
      </c>
      <c r="D88" s="3" t="s">
        <v>11</v>
      </c>
      <c r="E88" s="3" t="s">
        <v>12</v>
      </c>
      <c r="F88" s="3" t="s">
        <v>13</v>
      </c>
      <c r="G88" s="3" t="s">
        <v>26</v>
      </c>
      <c r="H88" s="3" t="s">
        <v>27</v>
      </c>
      <c r="I88" s="3">
        <v>669</v>
      </c>
      <c r="J88" s="7">
        <f>_xlfn.IFNA(LOOKUP(טבלה2[[#This Row],[סמל מוסד]],'השתלמויות במוסדות'!B:B,'השתלמויות במוסדות'!C:C),0)</f>
        <v>3</v>
      </c>
    </row>
    <row r="89" spans="1:10" hidden="1" x14ac:dyDescent="0.25">
      <c r="A89" s="3">
        <v>520130</v>
      </c>
      <c r="B89" s="3" t="s">
        <v>124</v>
      </c>
      <c r="C89" s="3" t="s">
        <v>16</v>
      </c>
      <c r="D89" s="3" t="s">
        <v>20</v>
      </c>
      <c r="E89" s="3" t="s">
        <v>12</v>
      </c>
      <c r="F89" s="3" t="s">
        <v>13</v>
      </c>
      <c r="G89" s="3" t="s">
        <v>26</v>
      </c>
      <c r="H89" s="3" t="s">
        <v>22</v>
      </c>
      <c r="I89" s="3">
        <v>110</v>
      </c>
      <c r="J89" s="7">
        <f>_xlfn.IFNA(LOOKUP(טבלה2[[#This Row],[סמל מוסד]],'השתלמויות במוסדות'!B:B,'השתלמויות במוסדות'!C:C),0)</f>
        <v>3</v>
      </c>
    </row>
    <row r="90" spans="1:10" hidden="1" x14ac:dyDescent="0.25">
      <c r="A90" s="3">
        <v>520171</v>
      </c>
      <c r="B90" s="3" t="s">
        <v>125</v>
      </c>
      <c r="C90" s="3" t="s">
        <v>16</v>
      </c>
      <c r="D90" s="3" t="s">
        <v>20</v>
      </c>
      <c r="E90" s="3" t="s">
        <v>12</v>
      </c>
      <c r="F90" s="3" t="s">
        <v>13</v>
      </c>
      <c r="G90" s="3" t="s">
        <v>26</v>
      </c>
      <c r="H90" s="3" t="s">
        <v>22</v>
      </c>
      <c r="I90" s="3">
        <v>109</v>
      </c>
      <c r="J90" s="7">
        <f>_xlfn.IFNA(LOOKUP(טבלה2[[#This Row],[סמל מוסד]],'השתלמויות במוסדות'!B:B,'השתלמויות במוסדות'!C:C),0)</f>
        <v>3</v>
      </c>
    </row>
    <row r="91" spans="1:10" hidden="1" x14ac:dyDescent="0.25">
      <c r="A91" s="3">
        <v>520197</v>
      </c>
      <c r="B91" s="3" t="s">
        <v>126</v>
      </c>
      <c r="C91" s="3" t="s">
        <v>24</v>
      </c>
      <c r="D91" s="3" t="s">
        <v>20</v>
      </c>
      <c r="E91" s="3" t="s">
        <v>25</v>
      </c>
      <c r="F91" s="3" t="s">
        <v>13</v>
      </c>
      <c r="G91" s="3" t="s">
        <v>26</v>
      </c>
      <c r="H91" s="3" t="s">
        <v>127</v>
      </c>
      <c r="I91" s="3">
        <v>114</v>
      </c>
      <c r="J91" s="7">
        <f>_xlfn.IFNA(LOOKUP(טבלה2[[#This Row],[סמל מוסד]],'השתלמויות במוסדות'!B:B,'השתלמויות במוסדות'!C:C),0)</f>
        <v>3</v>
      </c>
    </row>
    <row r="92" spans="1:10" hidden="1" x14ac:dyDescent="0.25">
      <c r="A92" s="3">
        <v>520205</v>
      </c>
      <c r="B92" s="3" t="s">
        <v>128</v>
      </c>
      <c r="C92" s="3" t="s">
        <v>115</v>
      </c>
      <c r="D92" s="3" t="s">
        <v>20</v>
      </c>
      <c r="E92" s="3" t="s">
        <v>12</v>
      </c>
      <c r="F92" s="3" t="s">
        <v>13</v>
      </c>
      <c r="G92" s="3" t="s">
        <v>26</v>
      </c>
      <c r="H92" s="3" t="s">
        <v>18</v>
      </c>
      <c r="I92" s="3">
        <v>86</v>
      </c>
      <c r="J92" s="7">
        <f>_xlfn.IFNA(LOOKUP(טבלה2[[#This Row],[סמל מוסד]],'השתלמויות במוסדות'!B:B,'השתלמויות במוסדות'!C:C),0)</f>
        <v>1</v>
      </c>
    </row>
    <row r="93" spans="1:10" hidden="1" x14ac:dyDescent="0.25">
      <c r="A93" s="3">
        <v>520213</v>
      </c>
      <c r="B93" s="3" t="s">
        <v>129</v>
      </c>
      <c r="C93" s="3" t="s">
        <v>24</v>
      </c>
      <c r="D93" s="3" t="s">
        <v>20</v>
      </c>
      <c r="E93" s="3" t="s">
        <v>12</v>
      </c>
      <c r="F93" s="3" t="s">
        <v>13</v>
      </c>
      <c r="G93" s="3" t="s">
        <v>26</v>
      </c>
      <c r="H93" s="3" t="s">
        <v>30</v>
      </c>
      <c r="I93" s="3">
        <v>62</v>
      </c>
      <c r="J93" s="7">
        <f>_xlfn.IFNA(LOOKUP(טבלה2[[#This Row],[סמל מוסד]],'השתלמויות במוסדות'!B:B,'השתלמויות במוסדות'!C:C),0)</f>
        <v>2</v>
      </c>
    </row>
    <row r="94" spans="1:10" hidden="1" x14ac:dyDescent="0.25">
      <c r="A94" s="3">
        <v>520221</v>
      </c>
      <c r="B94" s="3" t="s">
        <v>130</v>
      </c>
      <c r="C94" s="3" t="s">
        <v>16</v>
      </c>
      <c r="D94" s="3" t="s">
        <v>20</v>
      </c>
      <c r="E94" s="3" t="s">
        <v>12</v>
      </c>
      <c r="F94" s="3" t="s">
        <v>13</v>
      </c>
      <c r="G94" s="3" t="s">
        <v>26</v>
      </c>
      <c r="H94" s="3" t="s">
        <v>22</v>
      </c>
      <c r="I94" s="3">
        <v>75</v>
      </c>
      <c r="J94" s="7">
        <f>_xlfn.IFNA(LOOKUP(טבלה2[[#This Row],[סמל מוסד]],'השתלמויות במוסדות'!B:B,'השתלמויות במוסדות'!C:C),0)</f>
        <v>2</v>
      </c>
    </row>
    <row r="95" spans="1:10" hidden="1" x14ac:dyDescent="0.25">
      <c r="A95" s="3">
        <v>520288</v>
      </c>
      <c r="B95" s="3" t="s">
        <v>131</v>
      </c>
      <c r="C95" s="3" t="s">
        <v>115</v>
      </c>
      <c r="D95" s="3" t="s">
        <v>20</v>
      </c>
      <c r="E95" s="3" t="s">
        <v>12</v>
      </c>
      <c r="F95" s="3" t="s">
        <v>13</v>
      </c>
      <c r="G95" s="3" t="s">
        <v>26</v>
      </c>
      <c r="H95" s="3" t="s">
        <v>18</v>
      </c>
      <c r="I95" s="3">
        <v>173</v>
      </c>
      <c r="J95" s="7">
        <f>_xlfn.IFNA(LOOKUP(טבלה2[[#This Row],[סמל מוסד]],'השתלמויות במוסדות'!B:B,'השתלמויות במוסדות'!C:C),0)</f>
        <v>1</v>
      </c>
    </row>
    <row r="96" spans="1:10" hidden="1" x14ac:dyDescent="0.25">
      <c r="A96" s="3">
        <v>520387</v>
      </c>
      <c r="B96" s="3" t="s">
        <v>132</v>
      </c>
      <c r="C96" s="3" t="s">
        <v>16</v>
      </c>
      <c r="D96" s="3" t="s">
        <v>20</v>
      </c>
      <c r="E96" s="3" t="s">
        <v>12</v>
      </c>
      <c r="F96" s="3" t="s">
        <v>13</v>
      </c>
      <c r="G96" s="3" t="s">
        <v>26</v>
      </c>
      <c r="H96" s="3" t="s">
        <v>22</v>
      </c>
      <c r="I96" s="3">
        <v>149</v>
      </c>
      <c r="J96" s="7">
        <f>_xlfn.IFNA(LOOKUP(טבלה2[[#This Row],[סמל מוסד]],'השתלמויות במוסדות'!B:B,'השתלמויות במוסדות'!C:C),0)</f>
        <v>1</v>
      </c>
    </row>
    <row r="97" spans="1:10" hidden="1" x14ac:dyDescent="0.25">
      <c r="A97" s="3">
        <v>520395</v>
      </c>
      <c r="B97" s="3" t="s">
        <v>133</v>
      </c>
      <c r="C97" s="3" t="s">
        <v>134</v>
      </c>
      <c r="D97" s="3" t="s">
        <v>20</v>
      </c>
      <c r="E97" s="3" t="s">
        <v>12</v>
      </c>
      <c r="F97" s="3" t="s">
        <v>13</v>
      </c>
      <c r="G97" s="3" t="s">
        <v>26</v>
      </c>
      <c r="H97" s="3" t="s">
        <v>135</v>
      </c>
      <c r="J97" s="7">
        <f>_xlfn.IFNA(LOOKUP(טבלה2[[#This Row],[סמל מוסד]],'השתלמויות במוסדות'!B:B,'השתלמויות במוסדות'!C:C),0)</f>
        <v>2</v>
      </c>
    </row>
    <row r="98" spans="1:10" hidden="1" x14ac:dyDescent="0.25">
      <c r="A98" s="3">
        <v>520486</v>
      </c>
      <c r="B98" s="3" t="s">
        <v>136</v>
      </c>
      <c r="C98" s="3" t="s">
        <v>24</v>
      </c>
      <c r="D98" s="3" t="s">
        <v>20</v>
      </c>
      <c r="E98" s="3" t="s">
        <v>12</v>
      </c>
      <c r="F98" s="3" t="s">
        <v>13</v>
      </c>
      <c r="G98" s="3" t="s">
        <v>26</v>
      </c>
      <c r="H98" s="3" t="s">
        <v>127</v>
      </c>
      <c r="I98" s="3">
        <v>99</v>
      </c>
      <c r="J98" s="7">
        <f>_xlfn.IFNA(LOOKUP(טבלה2[[#This Row],[סמל מוסד]],'השתלמויות במוסדות'!B:B,'השתלמויות במוסדות'!C:C),0)</f>
        <v>4</v>
      </c>
    </row>
    <row r="99" spans="1:10" hidden="1" x14ac:dyDescent="0.25">
      <c r="A99" s="3">
        <v>520577</v>
      </c>
      <c r="B99" s="3" t="s">
        <v>137</v>
      </c>
      <c r="C99" s="3" t="s">
        <v>24</v>
      </c>
      <c r="D99" s="3" t="s">
        <v>20</v>
      </c>
      <c r="E99" s="3" t="s">
        <v>25</v>
      </c>
      <c r="F99" s="3" t="s">
        <v>13</v>
      </c>
      <c r="G99" s="3" t="s">
        <v>26</v>
      </c>
      <c r="H99" s="3" t="s">
        <v>127</v>
      </c>
      <c r="I99" s="3">
        <v>94</v>
      </c>
      <c r="J99" s="7">
        <f>_xlfn.IFNA(LOOKUP(טבלה2[[#This Row],[סמל מוסד]],'השתלמויות במוסדות'!B:B,'השתלמויות במוסדות'!C:C),0)</f>
        <v>4</v>
      </c>
    </row>
    <row r="100" spans="1:10" hidden="1" x14ac:dyDescent="0.25">
      <c r="A100" s="3">
        <v>520635</v>
      </c>
      <c r="B100" s="3" t="s">
        <v>138</v>
      </c>
      <c r="C100" s="3" t="s">
        <v>16</v>
      </c>
      <c r="D100" s="3" t="s">
        <v>20</v>
      </c>
      <c r="E100" s="3" t="s">
        <v>12</v>
      </c>
      <c r="F100" s="3" t="s">
        <v>13</v>
      </c>
      <c r="G100" s="3" t="s">
        <v>26</v>
      </c>
      <c r="H100" s="3" t="s">
        <v>22</v>
      </c>
      <c r="I100" s="3">
        <v>95</v>
      </c>
      <c r="J100" s="7">
        <f>_xlfn.IFNA(LOOKUP(טבלה2[[#This Row],[סמל מוסד]],'השתלמויות במוסדות'!B:B,'השתלמויות במוסדות'!C:C),0)</f>
        <v>1</v>
      </c>
    </row>
    <row r="101" spans="1:10" hidden="1" x14ac:dyDescent="0.25">
      <c r="A101" s="3">
        <v>520643</v>
      </c>
      <c r="B101" s="3" t="s">
        <v>139</v>
      </c>
      <c r="C101" s="3" t="s">
        <v>24</v>
      </c>
      <c r="D101" s="3" t="s">
        <v>20</v>
      </c>
      <c r="E101" s="3" t="s">
        <v>12</v>
      </c>
      <c r="F101" s="3" t="s">
        <v>13</v>
      </c>
      <c r="G101" s="3" t="s">
        <v>26</v>
      </c>
      <c r="H101" s="3" t="s">
        <v>127</v>
      </c>
      <c r="I101" s="3">
        <v>110</v>
      </c>
      <c r="J101" s="7">
        <f>_xlfn.IFNA(LOOKUP(טבלה2[[#This Row],[סמל מוסד]],'השתלמויות במוסדות'!B:B,'השתלמויות במוסדות'!C:C),0)</f>
        <v>2</v>
      </c>
    </row>
    <row r="102" spans="1:10" hidden="1" x14ac:dyDescent="0.25">
      <c r="A102" s="3">
        <v>520890</v>
      </c>
      <c r="B102" s="3" t="s">
        <v>140</v>
      </c>
      <c r="C102" s="3" t="s">
        <v>115</v>
      </c>
      <c r="D102" s="3" t="s">
        <v>20</v>
      </c>
      <c r="E102" s="3" t="s">
        <v>12</v>
      </c>
      <c r="F102" s="3" t="s">
        <v>13</v>
      </c>
      <c r="G102" s="3" t="s">
        <v>26</v>
      </c>
      <c r="H102" s="3" t="s">
        <v>18</v>
      </c>
      <c r="I102" s="3">
        <v>126</v>
      </c>
      <c r="J102" s="7">
        <f>_xlfn.IFNA(LOOKUP(טבלה2[[#This Row],[סמל מוסד]],'השתלמויות במוסדות'!B:B,'השתלמויות במוסדות'!C:C),0)</f>
        <v>1</v>
      </c>
    </row>
    <row r="103" spans="1:10" hidden="1" x14ac:dyDescent="0.25">
      <c r="A103" s="3">
        <v>525915</v>
      </c>
      <c r="B103" s="3" t="s">
        <v>141</v>
      </c>
      <c r="C103" s="3" t="s">
        <v>16</v>
      </c>
      <c r="D103" s="3" t="s">
        <v>20</v>
      </c>
      <c r="E103" s="3" t="s">
        <v>12</v>
      </c>
      <c r="F103" s="3" t="s">
        <v>13</v>
      </c>
      <c r="G103" s="3" t="s">
        <v>26</v>
      </c>
      <c r="H103" s="3" t="s">
        <v>22</v>
      </c>
      <c r="I103" s="3">
        <v>92</v>
      </c>
      <c r="J103" s="7">
        <f>_xlfn.IFNA(LOOKUP(טבלה2[[#This Row],[סמל מוסד]],'השתלמויות במוסדות'!B:B,'השתלמויות במוסדות'!C:C),0)</f>
        <v>2</v>
      </c>
    </row>
    <row r="104" spans="1:10" hidden="1" x14ac:dyDescent="0.25">
      <c r="A104" s="3">
        <v>530287</v>
      </c>
      <c r="B104" s="3" t="s">
        <v>142</v>
      </c>
      <c r="C104" s="3" t="s">
        <v>115</v>
      </c>
      <c r="D104" s="3" t="s">
        <v>11</v>
      </c>
      <c r="E104" s="3" t="s">
        <v>12</v>
      </c>
      <c r="F104" s="3" t="s">
        <v>13</v>
      </c>
      <c r="H104" s="3" t="s">
        <v>18</v>
      </c>
      <c r="I104" s="3">
        <v>41</v>
      </c>
      <c r="J104" s="7">
        <f>_xlfn.IFNA(LOOKUP(טבלה2[[#This Row],[סמל מוסד]],'השתלמויות במוסדות'!B:B,'השתלמויות במוסדות'!C:C),0)</f>
        <v>3</v>
      </c>
    </row>
    <row r="105" spans="1:10" hidden="1" x14ac:dyDescent="0.25">
      <c r="A105" s="3">
        <v>530394</v>
      </c>
      <c r="B105" s="3" t="s">
        <v>143</v>
      </c>
      <c r="C105" s="3" t="s">
        <v>24</v>
      </c>
      <c r="D105" s="3" t="s">
        <v>11</v>
      </c>
      <c r="E105" s="3" t="s">
        <v>12</v>
      </c>
      <c r="F105" s="3" t="s">
        <v>13</v>
      </c>
      <c r="G105" s="3" t="s">
        <v>26</v>
      </c>
      <c r="H105" s="3" t="s">
        <v>27</v>
      </c>
      <c r="I105" s="3">
        <v>401</v>
      </c>
      <c r="J105" s="7">
        <f>_xlfn.IFNA(LOOKUP(טבלה2[[#This Row],[סמל מוסד]],'השתלמויות במוסדות'!B:B,'השתלמויות במוסדות'!C:C),0)</f>
        <v>2</v>
      </c>
    </row>
    <row r="106" spans="1:10" hidden="1" x14ac:dyDescent="0.25">
      <c r="A106" s="3">
        <v>530402</v>
      </c>
      <c r="B106" s="3" t="s">
        <v>144</v>
      </c>
      <c r="C106" s="3" t="s">
        <v>24</v>
      </c>
      <c r="D106" s="3" t="s">
        <v>11</v>
      </c>
      <c r="E106" s="3" t="s">
        <v>12</v>
      </c>
      <c r="F106" s="3" t="s">
        <v>13</v>
      </c>
      <c r="G106" s="3" t="s">
        <v>26</v>
      </c>
      <c r="H106" s="3" t="s">
        <v>27</v>
      </c>
      <c r="I106" s="3">
        <v>318</v>
      </c>
      <c r="J106" s="7">
        <f>_xlfn.IFNA(LOOKUP(טבלה2[[#This Row],[סמל מוסד]],'השתלמויות במוסדות'!B:B,'השתלמויות במוסדות'!C:C),0)</f>
        <v>2</v>
      </c>
    </row>
    <row r="107" spans="1:10" hidden="1" x14ac:dyDescent="0.25">
      <c r="A107" s="3">
        <v>530535</v>
      </c>
      <c r="B107" s="3" t="s">
        <v>145</v>
      </c>
      <c r="C107" s="3" t="s">
        <v>24</v>
      </c>
      <c r="D107" s="3" t="s">
        <v>11</v>
      </c>
      <c r="E107" s="3" t="s">
        <v>12</v>
      </c>
      <c r="F107" s="3" t="s">
        <v>13</v>
      </c>
      <c r="G107" s="3" t="s">
        <v>26</v>
      </c>
      <c r="H107" s="3" t="s">
        <v>27</v>
      </c>
      <c r="I107" s="3">
        <v>449</v>
      </c>
      <c r="J107" s="7">
        <f>_xlfn.IFNA(LOOKUP(טבלה2[[#This Row],[סמל מוסד]],'השתלמויות במוסדות'!B:B,'השתלמויות במוסדות'!C:C),0)</f>
        <v>2</v>
      </c>
    </row>
    <row r="108" spans="1:10" hidden="1" x14ac:dyDescent="0.25">
      <c r="A108" s="3">
        <v>531905</v>
      </c>
      <c r="B108" s="3" t="s">
        <v>146</v>
      </c>
      <c r="C108" s="3" t="s">
        <v>24</v>
      </c>
      <c r="D108" s="3" t="s">
        <v>11</v>
      </c>
      <c r="E108" s="3" t="s">
        <v>12</v>
      </c>
      <c r="F108" s="3" t="s">
        <v>13</v>
      </c>
      <c r="G108" s="3" t="s">
        <v>26</v>
      </c>
      <c r="H108" s="3" t="s">
        <v>27</v>
      </c>
      <c r="I108" s="3">
        <v>336</v>
      </c>
      <c r="J108" s="7">
        <f>_xlfn.IFNA(LOOKUP(טבלה2[[#This Row],[סמל מוסד]],'השתלמויות במוסדות'!B:B,'השתלמויות במוסדות'!C:C),0)</f>
        <v>2</v>
      </c>
    </row>
    <row r="109" spans="1:10" hidden="1" x14ac:dyDescent="0.25">
      <c r="A109" s="3">
        <v>533208</v>
      </c>
      <c r="B109" s="3" t="s">
        <v>147</v>
      </c>
      <c r="C109" s="3" t="s">
        <v>10</v>
      </c>
      <c r="D109" s="3" t="s">
        <v>11</v>
      </c>
      <c r="E109" s="3" t="s">
        <v>12</v>
      </c>
      <c r="F109" s="3" t="s">
        <v>13</v>
      </c>
      <c r="G109" s="3" t="s">
        <v>26</v>
      </c>
      <c r="H109" s="3" t="s">
        <v>148</v>
      </c>
      <c r="I109" s="3">
        <v>92</v>
      </c>
      <c r="J109" s="7">
        <f>_xlfn.IFNA(LOOKUP(טבלה2[[#This Row],[סמל מוסד]],'השתלמויות במוסדות'!B:B,'השתלמויות במוסדות'!C:C),0)</f>
        <v>2</v>
      </c>
    </row>
    <row r="110" spans="1:10" hidden="1" x14ac:dyDescent="0.25">
      <c r="A110" s="3">
        <v>539916</v>
      </c>
      <c r="B110" s="3" t="s">
        <v>149</v>
      </c>
      <c r="C110" s="3" t="s">
        <v>24</v>
      </c>
      <c r="D110" s="3" t="s">
        <v>11</v>
      </c>
      <c r="E110" s="3" t="s">
        <v>12</v>
      </c>
      <c r="F110" s="3" t="s">
        <v>13</v>
      </c>
      <c r="G110" s="3" t="s">
        <v>26</v>
      </c>
      <c r="H110" s="3" t="s">
        <v>27</v>
      </c>
      <c r="I110" s="3">
        <v>468</v>
      </c>
      <c r="J110" s="7">
        <f>_xlfn.IFNA(LOOKUP(טבלה2[[#This Row],[סמל מוסד]],'השתלמויות במוסדות'!B:B,'השתלמויות במוסדות'!C:C),0)</f>
        <v>2</v>
      </c>
    </row>
    <row r="111" spans="1:10" hidden="1" x14ac:dyDescent="0.25">
      <c r="A111" s="3">
        <v>540039</v>
      </c>
      <c r="B111" s="3" t="s">
        <v>150</v>
      </c>
      <c r="C111" s="3" t="s">
        <v>115</v>
      </c>
      <c r="D111" s="3" t="s">
        <v>11</v>
      </c>
      <c r="E111" s="3" t="s">
        <v>25</v>
      </c>
      <c r="F111" s="3" t="s">
        <v>13</v>
      </c>
      <c r="G111" s="3" t="s">
        <v>151</v>
      </c>
      <c r="H111" s="3" t="s">
        <v>152</v>
      </c>
      <c r="I111" s="3">
        <v>241</v>
      </c>
      <c r="J111" s="7">
        <f>_xlfn.IFNA(LOOKUP(טבלה2[[#This Row],[סמל מוסד]],'השתלמויות במוסדות'!B:B,'השתלמויות במוסדות'!C:C),0)</f>
        <v>2</v>
      </c>
    </row>
    <row r="112" spans="1:10" hidden="1" x14ac:dyDescent="0.25">
      <c r="A112" s="3">
        <v>540062</v>
      </c>
      <c r="B112" s="3" t="s">
        <v>153</v>
      </c>
      <c r="C112" s="3" t="s">
        <v>115</v>
      </c>
      <c r="D112" s="3" t="s">
        <v>11</v>
      </c>
      <c r="E112" s="3" t="s">
        <v>12</v>
      </c>
      <c r="F112" s="3" t="s">
        <v>13</v>
      </c>
      <c r="G112" s="3" t="s">
        <v>154</v>
      </c>
      <c r="H112" s="3" t="s">
        <v>18</v>
      </c>
      <c r="I112" s="3">
        <v>1870</v>
      </c>
      <c r="J112" s="7">
        <f>_xlfn.IFNA(LOOKUP(טבלה2[[#This Row],[סמל מוסד]],'השתלמויות במוסדות'!B:B,'השתלמויות במוסדות'!C:C),0)</f>
        <v>1</v>
      </c>
    </row>
    <row r="113" spans="1:10" hidden="1" x14ac:dyDescent="0.25">
      <c r="A113" s="3">
        <v>540070</v>
      </c>
      <c r="B113" s="3" t="s">
        <v>155</v>
      </c>
      <c r="C113" s="3" t="s">
        <v>115</v>
      </c>
      <c r="D113" s="3" t="s">
        <v>11</v>
      </c>
      <c r="E113" s="3" t="s">
        <v>12</v>
      </c>
      <c r="F113" s="3" t="s">
        <v>13</v>
      </c>
      <c r="G113" s="3" t="s">
        <v>156</v>
      </c>
      <c r="H113" s="3" t="s">
        <v>18</v>
      </c>
      <c r="I113" s="3">
        <v>1391</v>
      </c>
      <c r="J113" s="7">
        <f>_xlfn.IFNA(LOOKUP(טבלה2[[#This Row],[סמל מוסד]],'השתלמויות במוסדות'!B:B,'השתלמויות במוסדות'!C:C),0)</f>
        <v>4</v>
      </c>
    </row>
    <row r="114" spans="1:10" hidden="1" x14ac:dyDescent="0.25">
      <c r="A114" s="3">
        <v>540088</v>
      </c>
      <c r="B114" s="3" t="s">
        <v>157</v>
      </c>
      <c r="C114" s="3" t="s">
        <v>115</v>
      </c>
      <c r="D114" s="3" t="s">
        <v>11</v>
      </c>
      <c r="E114" s="3" t="s">
        <v>12</v>
      </c>
      <c r="F114" s="3" t="s">
        <v>13</v>
      </c>
      <c r="G114" s="3" t="s">
        <v>158</v>
      </c>
      <c r="H114" s="3" t="s">
        <v>18</v>
      </c>
      <c r="I114" s="3">
        <v>1635</v>
      </c>
      <c r="J114" s="7">
        <f>_xlfn.IFNA(LOOKUP(טבלה2[[#This Row],[סמל מוסד]],'השתלמויות במוסדות'!B:B,'השתלמויות במוסדות'!C:C),0)</f>
        <v>3</v>
      </c>
    </row>
    <row r="115" spans="1:10" hidden="1" x14ac:dyDescent="0.25">
      <c r="A115" s="3">
        <v>540112</v>
      </c>
      <c r="B115" s="3" t="s">
        <v>159</v>
      </c>
      <c r="C115" s="3" t="s">
        <v>115</v>
      </c>
      <c r="D115" s="3" t="s">
        <v>11</v>
      </c>
      <c r="E115" s="3" t="s">
        <v>12</v>
      </c>
      <c r="F115" s="3" t="s">
        <v>13</v>
      </c>
      <c r="G115" s="3" t="s">
        <v>26</v>
      </c>
      <c r="H115" s="3" t="s">
        <v>18</v>
      </c>
      <c r="I115" s="3">
        <v>1428</v>
      </c>
      <c r="J115" s="7">
        <f>_xlfn.IFNA(LOOKUP(טבלה2[[#This Row],[סמל מוסד]],'השתלמויות במוסדות'!B:B,'השתלמויות במוסדות'!C:C),0)</f>
        <v>4</v>
      </c>
    </row>
    <row r="116" spans="1:10" hidden="1" x14ac:dyDescent="0.25">
      <c r="A116" s="3">
        <v>540120</v>
      </c>
      <c r="B116" s="3" t="s">
        <v>160</v>
      </c>
      <c r="C116" s="3" t="s">
        <v>115</v>
      </c>
      <c r="D116" s="3" t="s">
        <v>11</v>
      </c>
      <c r="E116" s="3" t="s">
        <v>25</v>
      </c>
      <c r="F116" s="3" t="s">
        <v>13</v>
      </c>
      <c r="G116" s="3" t="s">
        <v>26</v>
      </c>
      <c r="H116" s="3" t="s">
        <v>18</v>
      </c>
      <c r="I116" s="3">
        <v>414</v>
      </c>
      <c r="J116" s="7">
        <f>_xlfn.IFNA(LOOKUP(טבלה2[[#This Row],[סמל מוסד]],'השתלמויות במוסדות'!B:B,'השתלמויות במוסדות'!C:C),0)</f>
        <v>4</v>
      </c>
    </row>
    <row r="117" spans="1:10" hidden="1" x14ac:dyDescent="0.25">
      <c r="A117" s="3">
        <v>540146</v>
      </c>
      <c r="B117" s="3" t="s">
        <v>161</v>
      </c>
      <c r="C117" s="3" t="s">
        <v>115</v>
      </c>
      <c r="D117" s="3" t="s">
        <v>11</v>
      </c>
      <c r="E117" s="3" t="s">
        <v>12</v>
      </c>
      <c r="F117" s="3" t="s">
        <v>13</v>
      </c>
      <c r="G117" s="3" t="s">
        <v>26</v>
      </c>
      <c r="H117" s="3" t="s">
        <v>18</v>
      </c>
      <c r="I117" s="3">
        <v>1636</v>
      </c>
      <c r="J117" s="7">
        <f>_xlfn.IFNA(LOOKUP(טבלה2[[#This Row],[סמל מוסד]],'השתלמויות במוסדות'!B:B,'השתלמויות במוסדות'!C:C),0)</f>
        <v>4</v>
      </c>
    </row>
    <row r="118" spans="1:10" hidden="1" x14ac:dyDescent="0.25">
      <c r="A118" s="3">
        <v>540153</v>
      </c>
      <c r="B118" s="3" t="s">
        <v>162</v>
      </c>
      <c r="C118" s="3" t="s">
        <v>115</v>
      </c>
      <c r="D118" s="3" t="s">
        <v>11</v>
      </c>
      <c r="E118" s="3" t="s">
        <v>12</v>
      </c>
      <c r="F118" s="3" t="s">
        <v>13</v>
      </c>
      <c r="G118" s="3" t="s">
        <v>26</v>
      </c>
      <c r="H118" s="3" t="s">
        <v>18</v>
      </c>
      <c r="I118" s="3">
        <v>724</v>
      </c>
      <c r="J118" s="7">
        <f>_xlfn.IFNA(LOOKUP(טבלה2[[#This Row],[סמל מוסד]],'השתלמויות במוסדות'!B:B,'השתלמויות במוסדות'!C:C),0)</f>
        <v>3</v>
      </c>
    </row>
    <row r="119" spans="1:10" hidden="1" x14ac:dyDescent="0.25">
      <c r="A119" s="3">
        <v>540161</v>
      </c>
      <c r="B119" s="3" t="s">
        <v>163</v>
      </c>
      <c r="C119" s="3" t="s">
        <v>115</v>
      </c>
      <c r="D119" s="3" t="s">
        <v>11</v>
      </c>
      <c r="E119" s="3" t="s">
        <v>12</v>
      </c>
      <c r="F119" s="3" t="s">
        <v>13</v>
      </c>
      <c r="G119" s="3" t="s">
        <v>26</v>
      </c>
      <c r="H119" s="3" t="s">
        <v>18</v>
      </c>
      <c r="I119" s="3">
        <v>491</v>
      </c>
      <c r="J119" s="7">
        <f>_xlfn.IFNA(LOOKUP(טבלה2[[#This Row],[סמל מוסד]],'השתלמויות במוסדות'!B:B,'השתלמויות במוסדות'!C:C),0)</f>
        <v>1</v>
      </c>
    </row>
    <row r="120" spans="1:10" hidden="1" x14ac:dyDescent="0.25">
      <c r="A120" s="3">
        <v>540179</v>
      </c>
      <c r="B120" s="3" t="s">
        <v>164</v>
      </c>
      <c r="C120" s="3" t="s">
        <v>115</v>
      </c>
      <c r="D120" s="3" t="s">
        <v>11</v>
      </c>
      <c r="E120" s="3" t="s">
        <v>12</v>
      </c>
      <c r="F120" s="3" t="s">
        <v>13</v>
      </c>
      <c r="G120" s="3" t="s">
        <v>26</v>
      </c>
      <c r="H120" s="3" t="s">
        <v>18</v>
      </c>
      <c r="I120" s="3">
        <v>479</v>
      </c>
      <c r="J120" s="7">
        <f>_xlfn.IFNA(LOOKUP(טבלה2[[#This Row],[סמל מוסד]],'השתלמויות במוסדות'!B:B,'השתלמויות במוסדות'!C:C),0)</f>
        <v>4</v>
      </c>
    </row>
    <row r="121" spans="1:10" hidden="1" x14ac:dyDescent="0.25">
      <c r="A121" s="3">
        <v>540187</v>
      </c>
      <c r="B121" s="3" t="s">
        <v>165</v>
      </c>
      <c r="C121" s="3" t="s">
        <v>115</v>
      </c>
      <c r="D121" s="3" t="s">
        <v>11</v>
      </c>
      <c r="E121" s="3" t="s">
        <v>25</v>
      </c>
      <c r="F121" s="3" t="s">
        <v>13</v>
      </c>
      <c r="G121" s="3" t="s">
        <v>26</v>
      </c>
      <c r="H121" s="3" t="s">
        <v>166</v>
      </c>
      <c r="I121" s="3">
        <v>334</v>
      </c>
      <c r="J121" s="7">
        <f>_xlfn.IFNA(LOOKUP(טבלה2[[#This Row],[סמל מוסד]],'השתלמויות במוסדות'!B:B,'השתלמויות במוסדות'!C:C),0)</f>
        <v>3</v>
      </c>
    </row>
    <row r="122" spans="1:10" hidden="1" x14ac:dyDescent="0.25">
      <c r="A122" s="3">
        <v>540195</v>
      </c>
      <c r="B122" s="3" t="s">
        <v>167</v>
      </c>
      <c r="C122" s="3" t="s">
        <v>115</v>
      </c>
      <c r="D122" s="3" t="s">
        <v>11</v>
      </c>
      <c r="E122" s="3" t="s">
        <v>12</v>
      </c>
      <c r="F122" s="3" t="s">
        <v>13</v>
      </c>
      <c r="G122" s="3" t="s">
        <v>26</v>
      </c>
      <c r="H122" s="3" t="s">
        <v>18</v>
      </c>
      <c r="I122" s="3">
        <v>1673</v>
      </c>
      <c r="J122" s="7">
        <f>_xlfn.IFNA(LOOKUP(טבלה2[[#This Row],[סמל מוסד]],'השתלמויות במוסדות'!B:B,'השתלמויות במוסדות'!C:C),0)</f>
        <v>1</v>
      </c>
    </row>
    <row r="123" spans="1:10" hidden="1" x14ac:dyDescent="0.25">
      <c r="A123" s="3">
        <v>540476</v>
      </c>
      <c r="B123" s="3" t="s">
        <v>168</v>
      </c>
      <c r="C123" s="3" t="s">
        <v>10</v>
      </c>
      <c r="D123" s="3" t="s">
        <v>11</v>
      </c>
      <c r="E123" s="3" t="s">
        <v>73</v>
      </c>
      <c r="F123" s="3" t="s">
        <v>13</v>
      </c>
      <c r="G123" s="3" t="s">
        <v>168</v>
      </c>
      <c r="H123" s="3" t="s">
        <v>148</v>
      </c>
      <c r="I123" s="3">
        <v>143</v>
      </c>
      <c r="J123" s="7">
        <f>_xlfn.IFNA(LOOKUP(טבלה2[[#This Row],[סמל מוסד]],'השתלמויות במוסדות'!B:B,'השתלמויות במוסדות'!C:C),0)</f>
        <v>1</v>
      </c>
    </row>
    <row r="124" spans="1:10" hidden="1" x14ac:dyDescent="0.25">
      <c r="A124" s="3">
        <v>540484</v>
      </c>
      <c r="B124" s="3" t="s">
        <v>169</v>
      </c>
      <c r="C124" s="3" t="s">
        <v>115</v>
      </c>
      <c r="D124" s="3" t="s">
        <v>11</v>
      </c>
      <c r="E124" s="3" t="s">
        <v>25</v>
      </c>
      <c r="F124" s="3" t="s">
        <v>13</v>
      </c>
      <c r="G124" s="3" t="s">
        <v>26</v>
      </c>
      <c r="H124" s="3" t="s">
        <v>18</v>
      </c>
      <c r="I124" s="3">
        <v>295</v>
      </c>
      <c r="J124" s="7">
        <f>_xlfn.IFNA(LOOKUP(טבלה2[[#This Row],[סמל מוסד]],'השתלמויות במוסדות'!B:B,'השתלמויות במוסדות'!C:C),0)</f>
        <v>4</v>
      </c>
    </row>
    <row r="125" spans="1:10" hidden="1" x14ac:dyDescent="0.25">
      <c r="A125" s="3">
        <v>540518</v>
      </c>
      <c r="B125" s="3" t="s">
        <v>170</v>
      </c>
      <c r="C125" s="3" t="s">
        <v>10</v>
      </c>
      <c r="D125" s="3" t="s">
        <v>11</v>
      </c>
      <c r="E125" s="3" t="s">
        <v>12</v>
      </c>
      <c r="F125" s="3" t="s">
        <v>13</v>
      </c>
      <c r="G125" s="3" t="s">
        <v>26</v>
      </c>
      <c r="H125" s="3" t="s">
        <v>148</v>
      </c>
      <c r="I125" s="3">
        <v>62</v>
      </c>
      <c r="J125" s="7">
        <f>_xlfn.IFNA(LOOKUP(טבלה2[[#This Row],[סמל מוסד]],'השתלמויות במוסדות'!B:B,'השתלמויות במוסדות'!C:C),0)</f>
        <v>4</v>
      </c>
    </row>
    <row r="126" spans="1:10" hidden="1" x14ac:dyDescent="0.25">
      <c r="A126" s="3">
        <v>540716</v>
      </c>
      <c r="B126" s="3" t="s">
        <v>171</v>
      </c>
      <c r="C126" s="3" t="s">
        <v>10</v>
      </c>
      <c r="D126" s="3" t="s">
        <v>11</v>
      </c>
      <c r="E126" s="3" t="s">
        <v>73</v>
      </c>
      <c r="F126" s="3" t="s">
        <v>13</v>
      </c>
      <c r="G126" s="3" t="s">
        <v>172</v>
      </c>
      <c r="H126" s="3" t="s">
        <v>148</v>
      </c>
      <c r="J126" s="7">
        <f>_xlfn.IFNA(LOOKUP(טבלה2[[#This Row],[סמל מוסד]],'השתלמויות במוסדות'!B:B,'השתלמויות במוסדות'!C:C),0)</f>
        <v>4</v>
      </c>
    </row>
    <row r="127" spans="1:10" hidden="1" x14ac:dyDescent="0.25">
      <c r="A127" s="3">
        <v>540807</v>
      </c>
      <c r="B127" s="3" t="s">
        <v>173</v>
      </c>
      <c r="C127" s="3" t="s">
        <v>10</v>
      </c>
      <c r="D127" s="3" t="s">
        <v>11</v>
      </c>
      <c r="E127" s="3" t="s">
        <v>12</v>
      </c>
      <c r="F127" s="3" t="s">
        <v>13</v>
      </c>
      <c r="G127" s="3" t="s">
        <v>17</v>
      </c>
      <c r="H127" s="3" t="s">
        <v>148</v>
      </c>
      <c r="I127" s="3">
        <v>217</v>
      </c>
      <c r="J127" s="7">
        <f>_xlfn.IFNA(LOOKUP(טבלה2[[#This Row],[סמל מוסד]],'השתלמויות במוסדות'!B:B,'השתלמויות במוסדות'!C:C),0)</f>
        <v>4</v>
      </c>
    </row>
    <row r="128" spans="1:10" hidden="1" x14ac:dyDescent="0.25">
      <c r="A128" s="3">
        <v>540898</v>
      </c>
      <c r="B128" s="3" t="s">
        <v>174</v>
      </c>
      <c r="C128" s="3" t="s">
        <v>115</v>
      </c>
      <c r="D128" s="3" t="s">
        <v>11</v>
      </c>
      <c r="E128" s="3" t="s">
        <v>25</v>
      </c>
      <c r="F128" s="3" t="s">
        <v>13</v>
      </c>
      <c r="G128" s="3" t="s">
        <v>175</v>
      </c>
      <c r="H128" s="3" t="s">
        <v>18</v>
      </c>
      <c r="I128" s="3">
        <v>153</v>
      </c>
      <c r="J128" s="7">
        <f>_xlfn.IFNA(LOOKUP(טבלה2[[#This Row],[סמל מוסד]],'השתלמויות במוסדות'!B:B,'השתלמויות במוסדות'!C:C),0)</f>
        <v>4</v>
      </c>
    </row>
    <row r="129" spans="1:10" hidden="1" x14ac:dyDescent="0.25">
      <c r="A129" s="3">
        <v>541466</v>
      </c>
      <c r="B129" s="3" t="s">
        <v>176</v>
      </c>
      <c r="C129" s="3" t="s">
        <v>10</v>
      </c>
      <c r="D129" s="3" t="s">
        <v>11</v>
      </c>
      <c r="E129" s="3" t="s">
        <v>73</v>
      </c>
      <c r="F129" s="3" t="s">
        <v>13</v>
      </c>
      <c r="G129" s="3" t="s">
        <v>177</v>
      </c>
      <c r="H129" s="3" t="s">
        <v>148</v>
      </c>
      <c r="I129" s="3">
        <v>56</v>
      </c>
      <c r="J129" s="7">
        <f>_xlfn.IFNA(LOOKUP(טבלה2[[#This Row],[סמל מוסד]],'השתלמויות במוסדות'!B:B,'השתלמויות במוסדות'!C:C),0)</f>
        <v>4</v>
      </c>
    </row>
    <row r="130" spans="1:10" hidden="1" x14ac:dyDescent="0.25">
      <c r="A130" s="3">
        <v>541581</v>
      </c>
      <c r="B130" s="3" t="s">
        <v>178</v>
      </c>
      <c r="C130" s="3" t="s">
        <v>115</v>
      </c>
      <c r="D130" s="3" t="s">
        <v>11</v>
      </c>
      <c r="E130" s="3" t="s">
        <v>12</v>
      </c>
      <c r="F130" s="3" t="s">
        <v>13</v>
      </c>
      <c r="G130" s="3" t="s">
        <v>26</v>
      </c>
      <c r="H130" s="3" t="s">
        <v>18</v>
      </c>
      <c r="I130" s="3">
        <v>142</v>
      </c>
      <c r="J130" s="7">
        <f>_xlfn.IFNA(LOOKUP(טבלה2[[#This Row],[סמל מוסד]],'השתלמויות במוסדות'!B:B,'השתלמויות במוסדות'!C:C),0)</f>
        <v>4</v>
      </c>
    </row>
    <row r="131" spans="1:10" hidden="1" x14ac:dyDescent="0.25">
      <c r="A131" s="3">
        <v>541839</v>
      </c>
      <c r="B131" s="3" t="s">
        <v>172</v>
      </c>
      <c r="C131" s="3" t="s">
        <v>10</v>
      </c>
      <c r="D131" s="3" t="s">
        <v>11</v>
      </c>
      <c r="E131" s="3" t="s">
        <v>73</v>
      </c>
      <c r="F131" s="3" t="s">
        <v>13</v>
      </c>
      <c r="G131" s="3" t="s">
        <v>179</v>
      </c>
      <c r="H131" s="3" t="s">
        <v>148</v>
      </c>
      <c r="I131" s="3">
        <v>80</v>
      </c>
      <c r="J131" s="7">
        <f>_xlfn.IFNA(LOOKUP(טבלה2[[#This Row],[סמל מוסד]],'השתלמויות במוסדות'!B:B,'השתלמויות במוסדות'!C:C),0)</f>
        <v>4</v>
      </c>
    </row>
    <row r="132" spans="1:10" hidden="1" x14ac:dyDescent="0.25">
      <c r="A132" s="3">
        <v>542035</v>
      </c>
      <c r="B132" s="3" t="s">
        <v>180</v>
      </c>
      <c r="C132" s="3" t="s">
        <v>10</v>
      </c>
      <c r="D132" s="3" t="s">
        <v>11</v>
      </c>
      <c r="E132" s="3" t="s">
        <v>12</v>
      </c>
      <c r="F132" s="3" t="s">
        <v>13</v>
      </c>
      <c r="G132" s="3" t="s">
        <v>181</v>
      </c>
      <c r="H132" s="3" t="s">
        <v>14</v>
      </c>
      <c r="I132" s="3">
        <v>102</v>
      </c>
      <c r="J132" s="7">
        <f>_xlfn.IFNA(LOOKUP(טבלה2[[#This Row],[סמל מוסד]],'השתלמויות במוסדות'!B:B,'השתלמויות במוסדות'!C:C),0)</f>
        <v>4</v>
      </c>
    </row>
    <row r="133" spans="1:10" hidden="1" x14ac:dyDescent="0.25">
      <c r="A133" s="3">
        <v>544031</v>
      </c>
      <c r="B133" s="3" t="s">
        <v>182</v>
      </c>
      <c r="C133" s="3" t="s">
        <v>183</v>
      </c>
      <c r="D133" s="3" t="s">
        <v>11</v>
      </c>
      <c r="E133" s="3" t="s">
        <v>73</v>
      </c>
      <c r="F133" s="3" t="s">
        <v>13</v>
      </c>
      <c r="G133" s="3" t="s">
        <v>26</v>
      </c>
      <c r="H133" s="3" t="s">
        <v>184</v>
      </c>
      <c r="I133" s="3">
        <v>28</v>
      </c>
      <c r="J133" s="7">
        <f>_xlfn.IFNA(LOOKUP(טבלה2[[#This Row],[סמל מוסד]],'השתלמויות במוסדות'!B:B,'השתלמויות במוסדות'!C:C),0)</f>
        <v>4</v>
      </c>
    </row>
    <row r="134" spans="1:10" hidden="1" x14ac:dyDescent="0.25">
      <c r="A134" s="3">
        <v>544056</v>
      </c>
      <c r="B134" s="3" t="s">
        <v>185</v>
      </c>
      <c r="C134" s="3" t="s">
        <v>115</v>
      </c>
      <c r="D134" s="3" t="s">
        <v>20</v>
      </c>
      <c r="E134" s="3" t="s">
        <v>25</v>
      </c>
      <c r="F134" s="3" t="s">
        <v>13</v>
      </c>
      <c r="G134" s="3" t="s">
        <v>26</v>
      </c>
      <c r="H134" s="3" t="s">
        <v>18</v>
      </c>
      <c r="I134" s="3">
        <v>54</v>
      </c>
      <c r="J134" s="7">
        <f>_xlfn.IFNA(LOOKUP(טבלה2[[#This Row],[סמל מוסד]],'השתלמויות במוסדות'!B:B,'השתלמויות במוסדות'!C:C),0)</f>
        <v>2</v>
      </c>
    </row>
    <row r="135" spans="1:10" hidden="1" x14ac:dyDescent="0.25">
      <c r="A135" s="3">
        <v>544163</v>
      </c>
      <c r="B135" s="3" t="s">
        <v>186</v>
      </c>
      <c r="C135" s="3" t="s">
        <v>183</v>
      </c>
      <c r="D135" s="3" t="s">
        <v>11</v>
      </c>
      <c r="E135" s="3" t="s">
        <v>12</v>
      </c>
      <c r="F135" s="3" t="s">
        <v>13</v>
      </c>
      <c r="G135" s="3" t="s">
        <v>26</v>
      </c>
      <c r="H135" s="3" t="s">
        <v>184</v>
      </c>
      <c r="I135" s="3">
        <v>185</v>
      </c>
      <c r="J135" s="7">
        <f>_xlfn.IFNA(LOOKUP(טבלה2[[#This Row],[סמל מוסד]],'השתלמויות במוסדות'!B:B,'השתלמויות במוסדות'!C:C),0)</f>
        <v>2</v>
      </c>
    </row>
    <row r="136" spans="1:10" hidden="1" x14ac:dyDescent="0.25">
      <c r="A136" s="3">
        <v>544577</v>
      </c>
      <c r="B136" s="3" t="s">
        <v>187</v>
      </c>
      <c r="C136" s="3" t="s">
        <v>183</v>
      </c>
      <c r="D136" s="3" t="s">
        <v>11</v>
      </c>
      <c r="E136" s="3" t="s">
        <v>25</v>
      </c>
      <c r="F136" s="3" t="s">
        <v>13</v>
      </c>
      <c r="G136" s="3" t="s">
        <v>26</v>
      </c>
      <c r="H136" s="3" t="s">
        <v>184</v>
      </c>
      <c r="I136" s="3">
        <v>143</v>
      </c>
      <c r="J136" s="7">
        <f>_xlfn.IFNA(LOOKUP(טבלה2[[#This Row],[סמל מוסד]],'השתלמויות במוסדות'!B:B,'השתלמויות במוסדות'!C:C),0)</f>
        <v>3</v>
      </c>
    </row>
    <row r="137" spans="1:10" hidden="1" x14ac:dyDescent="0.25">
      <c r="A137" s="3">
        <v>544619</v>
      </c>
      <c r="B137" s="3" t="s">
        <v>188</v>
      </c>
      <c r="C137" s="3" t="s">
        <v>183</v>
      </c>
      <c r="D137" s="3" t="s">
        <v>11</v>
      </c>
      <c r="E137" s="3" t="s">
        <v>12</v>
      </c>
      <c r="F137" s="3" t="s">
        <v>13</v>
      </c>
      <c r="G137" s="3" t="s">
        <v>26</v>
      </c>
      <c r="H137" s="3" t="s">
        <v>184</v>
      </c>
      <c r="I137" s="3">
        <v>240</v>
      </c>
      <c r="J137" s="7">
        <f>_xlfn.IFNA(LOOKUP(טבלה2[[#This Row],[סמל מוסד]],'השתלמויות במוסדות'!B:B,'השתלמויות במוסדות'!C:C),0)</f>
        <v>2</v>
      </c>
    </row>
    <row r="138" spans="1:10" hidden="1" x14ac:dyDescent="0.25">
      <c r="A138" s="3">
        <v>544627</v>
      </c>
      <c r="B138" s="3" t="s">
        <v>189</v>
      </c>
      <c r="C138" s="3" t="s">
        <v>183</v>
      </c>
      <c r="D138" s="3" t="s">
        <v>11</v>
      </c>
      <c r="E138" s="3" t="s">
        <v>12</v>
      </c>
      <c r="F138" s="3" t="s">
        <v>13</v>
      </c>
      <c r="G138" s="3" t="s">
        <v>26</v>
      </c>
      <c r="H138" s="3" t="s">
        <v>184</v>
      </c>
      <c r="I138" s="3">
        <v>236</v>
      </c>
      <c r="J138" s="7">
        <f>_xlfn.IFNA(LOOKUP(טבלה2[[#This Row],[סמל מוסד]],'השתלמויות במוסדות'!B:B,'השתלמויות במוסדות'!C:C),0)</f>
        <v>1</v>
      </c>
    </row>
    <row r="139" spans="1:10" hidden="1" x14ac:dyDescent="0.25">
      <c r="A139" s="3">
        <v>547042</v>
      </c>
      <c r="B139" s="3" t="s">
        <v>190</v>
      </c>
      <c r="C139" s="3" t="s">
        <v>10</v>
      </c>
      <c r="D139" s="3" t="s">
        <v>11</v>
      </c>
      <c r="E139" s="3" t="s">
        <v>12</v>
      </c>
      <c r="F139" s="3" t="s">
        <v>54</v>
      </c>
      <c r="G139" s="3" t="s">
        <v>55</v>
      </c>
      <c r="H139" s="3" t="s">
        <v>148</v>
      </c>
      <c r="I139" s="3">
        <v>110</v>
      </c>
      <c r="J139" s="7">
        <f>_xlfn.IFNA(LOOKUP(טבלה2[[#This Row],[סמל מוסד]],'השתלמויות במוסדות'!B:B,'השתלמויות במוסדות'!C:C),0)</f>
        <v>4</v>
      </c>
    </row>
    <row r="140" spans="1:10" hidden="1" x14ac:dyDescent="0.25">
      <c r="A140" s="3">
        <v>548016</v>
      </c>
      <c r="B140" s="3" t="s">
        <v>191</v>
      </c>
      <c r="C140" s="3" t="s">
        <v>115</v>
      </c>
      <c r="D140" s="3" t="s">
        <v>11</v>
      </c>
      <c r="E140" s="3" t="s">
        <v>12</v>
      </c>
      <c r="F140" s="3" t="s">
        <v>54</v>
      </c>
      <c r="G140" s="3" t="s">
        <v>26</v>
      </c>
      <c r="H140" s="3" t="s">
        <v>18</v>
      </c>
      <c r="I140" s="3">
        <v>495</v>
      </c>
      <c r="J140" s="7">
        <f>_xlfn.IFNA(LOOKUP(טבלה2[[#This Row],[סמל מוסד]],'השתלמויות במוסדות'!B:B,'השתלמויות במוסדות'!C:C),0)</f>
        <v>2</v>
      </c>
    </row>
    <row r="141" spans="1:10" hidden="1" x14ac:dyDescent="0.25">
      <c r="A141" s="3">
        <v>548024</v>
      </c>
      <c r="B141" s="3" t="s">
        <v>192</v>
      </c>
      <c r="C141" s="3" t="s">
        <v>16</v>
      </c>
      <c r="D141" s="3" t="s">
        <v>11</v>
      </c>
      <c r="E141" s="3" t="s">
        <v>12</v>
      </c>
      <c r="F141" s="3" t="s">
        <v>54</v>
      </c>
      <c r="G141" s="3" t="s">
        <v>193</v>
      </c>
      <c r="H141" s="3" t="s">
        <v>22</v>
      </c>
      <c r="I141" s="3">
        <v>634</v>
      </c>
      <c r="J141" s="7">
        <f>_xlfn.IFNA(LOOKUP(טבלה2[[#This Row],[סמל מוסד]],'השתלמויות במוסדות'!B:B,'השתלמויות במוסדות'!C:C),0)</f>
        <v>1</v>
      </c>
    </row>
    <row r="142" spans="1:10" hidden="1" x14ac:dyDescent="0.25">
      <c r="A142" s="3">
        <v>548032</v>
      </c>
      <c r="B142" s="3" t="s">
        <v>194</v>
      </c>
      <c r="C142" s="3" t="s">
        <v>10</v>
      </c>
      <c r="D142" s="3" t="s">
        <v>11</v>
      </c>
      <c r="E142" s="3" t="s">
        <v>12</v>
      </c>
      <c r="F142" s="3" t="s">
        <v>54</v>
      </c>
      <c r="G142" s="3" t="s">
        <v>26</v>
      </c>
      <c r="H142" s="3" t="s">
        <v>148</v>
      </c>
      <c r="I142" s="3">
        <v>77</v>
      </c>
      <c r="J142" s="7">
        <f>_xlfn.IFNA(LOOKUP(טבלה2[[#This Row],[סמל מוסד]],'השתלמויות במוסדות'!B:B,'השתלמויות במוסדות'!C:C),0)</f>
        <v>1</v>
      </c>
    </row>
    <row r="143" spans="1:10" hidden="1" x14ac:dyDescent="0.25">
      <c r="A143" s="3">
        <v>548040</v>
      </c>
      <c r="B143" s="3" t="s">
        <v>195</v>
      </c>
      <c r="C143" s="3" t="s">
        <v>10</v>
      </c>
      <c r="D143" s="3" t="s">
        <v>11</v>
      </c>
      <c r="E143" s="3" t="s">
        <v>12</v>
      </c>
      <c r="F143" s="3" t="s">
        <v>54</v>
      </c>
      <c r="G143" s="3" t="s">
        <v>122</v>
      </c>
      <c r="H143" s="3" t="s">
        <v>148</v>
      </c>
      <c r="I143" s="3">
        <v>51</v>
      </c>
      <c r="J143" s="7">
        <f>_xlfn.IFNA(LOOKUP(טבלה2[[#This Row],[סמל מוסד]],'השתלמויות במוסדות'!B:B,'השתלמויות במוסדות'!C:C),0)</f>
        <v>3</v>
      </c>
    </row>
    <row r="144" spans="1:10" hidden="1" x14ac:dyDescent="0.25">
      <c r="A144" s="3">
        <v>548404</v>
      </c>
      <c r="B144" s="3" t="s">
        <v>196</v>
      </c>
      <c r="C144" s="3" t="s">
        <v>115</v>
      </c>
      <c r="D144" s="3" t="s">
        <v>11</v>
      </c>
      <c r="E144" s="3" t="s">
        <v>12</v>
      </c>
      <c r="F144" s="3" t="s">
        <v>54</v>
      </c>
      <c r="G144" s="3" t="s">
        <v>26</v>
      </c>
      <c r="H144" s="3" t="s">
        <v>18</v>
      </c>
      <c r="I144" s="3">
        <v>341</v>
      </c>
      <c r="J144" s="7">
        <f>_xlfn.IFNA(LOOKUP(טבלה2[[#This Row],[סמל מוסד]],'השתלמויות במוסדות'!B:B,'השתלמויות במוסדות'!C:C),0)</f>
        <v>3</v>
      </c>
    </row>
    <row r="145" spans="1:10" hidden="1" x14ac:dyDescent="0.25">
      <c r="A145" s="3">
        <v>560094</v>
      </c>
      <c r="B145" s="3" t="s">
        <v>197</v>
      </c>
      <c r="C145" s="3" t="s">
        <v>10</v>
      </c>
      <c r="D145" s="3" t="s">
        <v>11</v>
      </c>
      <c r="E145" s="3" t="s">
        <v>73</v>
      </c>
      <c r="F145" s="3" t="s">
        <v>13</v>
      </c>
      <c r="G145" s="3" t="s">
        <v>198</v>
      </c>
      <c r="H145" s="3" t="s">
        <v>148</v>
      </c>
      <c r="I145" s="3">
        <v>103</v>
      </c>
      <c r="J145" s="7">
        <f>_xlfn.IFNA(LOOKUP(טבלה2[[#This Row],[סמל מוסד]],'השתלמויות במוסדות'!B:B,'השתלמויות במוסדות'!C:C),0)</f>
        <v>2</v>
      </c>
    </row>
    <row r="146" spans="1:10" hidden="1" x14ac:dyDescent="0.25">
      <c r="A146" s="3">
        <v>560110</v>
      </c>
      <c r="B146" s="3" t="s">
        <v>199</v>
      </c>
      <c r="C146" s="3" t="s">
        <v>10</v>
      </c>
      <c r="D146" s="3" t="s">
        <v>11</v>
      </c>
      <c r="E146" s="3" t="s">
        <v>12</v>
      </c>
      <c r="F146" s="3" t="s">
        <v>13</v>
      </c>
      <c r="G146" s="3" t="s">
        <v>109</v>
      </c>
      <c r="H146" s="3" t="s">
        <v>148</v>
      </c>
      <c r="I146" s="3">
        <v>63</v>
      </c>
      <c r="J146" s="7">
        <f>_xlfn.IFNA(LOOKUP(טבלה2[[#This Row],[סמל מוסד]],'השתלמויות במוסדות'!B:B,'השתלמויות במוסדות'!C:C),0)</f>
        <v>3</v>
      </c>
    </row>
    <row r="147" spans="1:10" hidden="1" x14ac:dyDescent="0.25">
      <c r="A147" s="3">
        <v>570036</v>
      </c>
      <c r="B147" s="3" t="s">
        <v>200</v>
      </c>
      <c r="C147" s="3" t="s">
        <v>115</v>
      </c>
      <c r="D147" s="3" t="s">
        <v>11</v>
      </c>
      <c r="E147" s="3" t="s">
        <v>12</v>
      </c>
      <c r="F147" s="3" t="s">
        <v>13</v>
      </c>
      <c r="G147" s="3" t="s">
        <v>201</v>
      </c>
      <c r="H147" s="3" t="s">
        <v>18</v>
      </c>
      <c r="I147" s="3">
        <v>1763</v>
      </c>
      <c r="J147" s="7">
        <f>_xlfn.IFNA(LOOKUP(טבלה2[[#This Row],[סמל מוסד]],'השתלמויות במוסדות'!B:B,'השתלמויות במוסדות'!C:C),0)</f>
        <v>3</v>
      </c>
    </row>
    <row r="148" spans="1:10" hidden="1" x14ac:dyDescent="0.25">
      <c r="A148" s="3">
        <v>570044</v>
      </c>
      <c r="B148" s="3" t="s">
        <v>202</v>
      </c>
      <c r="C148" s="3" t="s">
        <v>10</v>
      </c>
      <c r="D148" s="3" t="s">
        <v>11</v>
      </c>
      <c r="E148" s="3" t="s">
        <v>12</v>
      </c>
      <c r="F148" s="3" t="s">
        <v>13</v>
      </c>
      <c r="G148" s="3" t="s">
        <v>201</v>
      </c>
      <c r="H148" s="3" t="s">
        <v>203</v>
      </c>
      <c r="I148" s="3">
        <v>705</v>
      </c>
      <c r="J148" s="7">
        <f>_xlfn.IFNA(LOOKUP(טבלה2[[#This Row],[סמל מוסד]],'השתלמויות במוסדות'!B:B,'השתלמויות במוסדות'!C:C),0)</f>
        <v>3</v>
      </c>
    </row>
    <row r="149" spans="1:10" hidden="1" x14ac:dyDescent="0.25">
      <c r="A149" s="3">
        <v>570051</v>
      </c>
      <c r="B149" s="3" t="s">
        <v>204</v>
      </c>
      <c r="C149" s="3" t="s">
        <v>115</v>
      </c>
      <c r="D149" s="3" t="s">
        <v>11</v>
      </c>
      <c r="E149" s="3" t="s">
        <v>12</v>
      </c>
      <c r="F149" s="3" t="s">
        <v>13</v>
      </c>
      <c r="G149" s="3" t="s">
        <v>201</v>
      </c>
      <c r="H149" s="3" t="s">
        <v>166</v>
      </c>
      <c r="I149" s="3">
        <v>770</v>
      </c>
      <c r="J149" s="7">
        <f>_xlfn.IFNA(LOOKUP(טבלה2[[#This Row],[סמל מוסד]],'השתלמויות במוסדות'!B:B,'השתלמויות במוסדות'!C:C),0)</f>
        <v>3</v>
      </c>
    </row>
    <row r="150" spans="1:10" hidden="1" x14ac:dyDescent="0.25">
      <c r="A150" s="3">
        <v>570069</v>
      </c>
      <c r="B150" s="3" t="s">
        <v>205</v>
      </c>
      <c r="C150" s="3" t="s">
        <v>10</v>
      </c>
      <c r="D150" s="3" t="s">
        <v>11</v>
      </c>
      <c r="E150" s="3" t="s">
        <v>12</v>
      </c>
      <c r="F150" s="3" t="s">
        <v>13</v>
      </c>
      <c r="G150" s="3" t="s">
        <v>26</v>
      </c>
      <c r="H150" s="3" t="s">
        <v>148</v>
      </c>
      <c r="I150" s="3">
        <v>122</v>
      </c>
      <c r="J150" s="7">
        <f>_xlfn.IFNA(LOOKUP(טבלה2[[#This Row],[סמל מוסד]],'השתלמויות במוסדות'!B:B,'השתלמויות במוסדות'!C:C),0)</f>
        <v>3</v>
      </c>
    </row>
    <row r="151" spans="1:10" hidden="1" x14ac:dyDescent="0.25">
      <c r="A151" s="3">
        <v>570077</v>
      </c>
      <c r="B151" s="3" t="s">
        <v>206</v>
      </c>
      <c r="C151" s="3" t="s">
        <v>115</v>
      </c>
      <c r="D151" s="3" t="s">
        <v>11</v>
      </c>
      <c r="E151" s="3" t="s">
        <v>12</v>
      </c>
      <c r="F151" s="3" t="s">
        <v>13</v>
      </c>
      <c r="G151" s="3" t="s">
        <v>207</v>
      </c>
      <c r="H151" s="3" t="s">
        <v>166</v>
      </c>
      <c r="I151" s="3">
        <v>821</v>
      </c>
      <c r="J151" s="7">
        <f>_xlfn.IFNA(LOOKUP(טבלה2[[#This Row],[סמל מוסד]],'השתלמויות במוסדות'!B:B,'השתלמויות במוסדות'!C:C),0)</f>
        <v>3</v>
      </c>
    </row>
    <row r="152" spans="1:10" hidden="1" x14ac:dyDescent="0.25">
      <c r="A152" s="3">
        <v>570085</v>
      </c>
      <c r="B152" s="3" t="s">
        <v>208</v>
      </c>
      <c r="C152" s="3" t="s">
        <v>10</v>
      </c>
      <c r="D152" s="3" t="s">
        <v>11</v>
      </c>
      <c r="E152" s="3" t="s">
        <v>12</v>
      </c>
      <c r="F152" s="3" t="s">
        <v>13</v>
      </c>
      <c r="G152" s="3" t="s">
        <v>26</v>
      </c>
      <c r="H152" s="3" t="s">
        <v>148</v>
      </c>
      <c r="I152" s="3">
        <v>151</v>
      </c>
      <c r="J152" s="7">
        <f>_xlfn.IFNA(LOOKUP(טבלה2[[#This Row],[סמל מוסד]],'השתלמויות במוסדות'!B:B,'השתלמויות במוסדות'!C:C),0)</f>
        <v>3</v>
      </c>
    </row>
    <row r="153" spans="1:10" hidden="1" x14ac:dyDescent="0.25">
      <c r="A153" s="3">
        <v>570580</v>
      </c>
      <c r="B153" s="3" t="s">
        <v>209</v>
      </c>
      <c r="C153" s="3" t="s">
        <v>10</v>
      </c>
      <c r="D153" s="3" t="s">
        <v>11</v>
      </c>
      <c r="E153" s="3" t="s">
        <v>73</v>
      </c>
      <c r="F153" s="3" t="s">
        <v>13</v>
      </c>
      <c r="G153" s="3" t="s">
        <v>210</v>
      </c>
      <c r="H153" s="3" t="s">
        <v>148</v>
      </c>
      <c r="I153" s="3">
        <v>76</v>
      </c>
      <c r="J153" s="7">
        <f>_xlfn.IFNA(LOOKUP(טבלה2[[#This Row],[סמל מוסד]],'השתלמויות במוסדות'!B:B,'השתלמויות במוסדות'!C:C),0)</f>
        <v>3</v>
      </c>
    </row>
    <row r="154" spans="1:10" hidden="1" x14ac:dyDescent="0.25">
      <c r="A154" s="3">
        <v>570606</v>
      </c>
      <c r="B154" s="3" t="s">
        <v>211</v>
      </c>
      <c r="C154" s="3" t="s">
        <v>10</v>
      </c>
      <c r="D154" s="3" t="s">
        <v>11</v>
      </c>
      <c r="E154" s="3" t="s">
        <v>73</v>
      </c>
      <c r="F154" s="3" t="s">
        <v>13</v>
      </c>
      <c r="G154" s="3" t="s">
        <v>212</v>
      </c>
      <c r="H154" s="3" t="s">
        <v>213</v>
      </c>
      <c r="I154" s="3">
        <v>524</v>
      </c>
      <c r="J154" s="7">
        <f>_xlfn.IFNA(LOOKUP(טבלה2[[#This Row],[סמל מוסד]],'השתלמויות במוסדות'!B:B,'השתלמויות במוסדות'!C:C),0)</f>
        <v>3</v>
      </c>
    </row>
    <row r="155" spans="1:10" hidden="1" x14ac:dyDescent="0.25">
      <c r="A155" s="3">
        <v>570705</v>
      </c>
      <c r="B155" s="3" t="s">
        <v>214</v>
      </c>
      <c r="C155" s="3" t="s">
        <v>10</v>
      </c>
      <c r="D155" s="3" t="s">
        <v>11</v>
      </c>
      <c r="E155" s="3" t="s">
        <v>12</v>
      </c>
      <c r="F155" s="3" t="s">
        <v>13</v>
      </c>
      <c r="G155" s="3" t="s">
        <v>215</v>
      </c>
      <c r="H155" s="3" t="s">
        <v>148</v>
      </c>
      <c r="I155" s="3">
        <v>71</v>
      </c>
      <c r="J155" s="7">
        <f>_xlfn.IFNA(LOOKUP(טבלה2[[#This Row],[סמל מוסד]],'השתלמויות במוסדות'!B:B,'השתלמויות במוסדות'!C:C),0)</f>
        <v>3</v>
      </c>
    </row>
    <row r="156" spans="1:10" hidden="1" x14ac:dyDescent="0.25">
      <c r="A156" s="3">
        <v>571281</v>
      </c>
      <c r="B156" s="3" t="s">
        <v>216</v>
      </c>
      <c r="C156" s="3" t="s">
        <v>10</v>
      </c>
      <c r="D156" s="3" t="s">
        <v>11</v>
      </c>
      <c r="E156" s="3" t="s">
        <v>12</v>
      </c>
      <c r="F156" s="3" t="s">
        <v>13</v>
      </c>
      <c r="G156" s="3" t="s">
        <v>207</v>
      </c>
      <c r="H156" s="3" t="s">
        <v>217</v>
      </c>
      <c r="I156" s="3">
        <v>424</v>
      </c>
      <c r="J156" s="7">
        <f>_xlfn.IFNA(LOOKUP(טבלה2[[#This Row],[סמל מוסד]],'השתלמויות במוסדות'!B:B,'השתלמויות במוסדות'!C:C),0)</f>
        <v>3</v>
      </c>
    </row>
    <row r="157" spans="1:10" hidden="1" x14ac:dyDescent="0.25">
      <c r="A157" s="3">
        <v>573063</v>
      </c>
      <c r="B157" s="3" t="s">
        <v>218</v>
      </c>
      <c r="C157" s="3" t="s">
        <v>24</v>
      </c>
      <c r="D157" s="3" t="s">
        <v>11</v>
      </c>
      <c r="E157" s="3" t="s">
        <v>12</v>
      </c>
      <c r="F157" s="3" t="s">
        <v>13</v>
      </c>
      <c r="G157" s="3" t="s">
        <v>26</v>
      </c>
      <c r="H157" s="3" t="s">
        <v>27</v>
      </c>
      <c r="I157" s="3">
        <v>327</v>
      </c>
      <c r="J157" s="7">
        <f>_xlfn.IFNA(LOOKUP(טבלה2[[#This Row],[סמל מוסד]],'השתלמויות במוסדות'!B:B,'השתלמויות במוסדות'!C:C),0)</f>
        <v>3</v>
      </c>
    </row>
    <row r="158" spans="1:10" hidden="1" x14ac:dyDescent="0.25">
      <c r="A158" s="3">
        <v>573097</v>
      </c>
      <c r="B158" s="3" t="s">
        <v>219</v>
      </c>
      <c r="C158" s="3" t="s">
        <v>24</v>
      </c>
      <c r="D158" s="3" t="s">
        <v>11</v>
      </c>
      <c r="E158" s="3" t="s">
        <v>12</v>
      </c>
      <c r="F158" s="3" t="s">
        <v>13</v>
      </c>
      <c r="G158" s="3" t="s">
        <v>26</v>
      </c>
      <c r="H158" s="3" t="s">
        <v>27</v>
      </c>
      <c r="I158" s="3">
        <v>610</v>
      </c>
      <c r="J158" s="7">
        <f>_xlfn.IFNA(LOOKUP(טבלה2[[#This Row],[סמל מוסד]],'השתלמויות במוסדות'!B:B,'השתלמויות במוסדות'!C:C),0)</f>
        <v>3</v>
      </c>
    </row>
    <row r="159" spans="1:10" hidden="1" x14ac:dyDescent="0.25">
      <c r="A159" s="3">
        <v>573105</v>
      </c>
      <c r="B159" s="3" t="s">
        <v>220</v>
      </c>
      <c r="C159" s="3" t="s">
        <v>115</v>
      </c>
      <c r="D159" s="3" t="s">
        <v>11</v>
      </c>
      <c r="E159" s="3" t="s">
        <v>12</v>
      </c>
      <c r="F159" s="3" t="s">
        <v>54</v>
      </c>
      <c r="G159" s="3" t="s">
        <v>26</v>
      </c>
      <c r="H159" s="3" t="s">
        <v>18</v>
      </c>
      <c r="I159" s="3">
        <v>355</v>
      </c>
      <c r="J159" s="7">
        <f>_xlfn.IFNA(LOOKUP(טבלה2[[#This Row],[סמל מוסד]],'השתלמויות במוסדות'!B:B,'השתלמויות במוסדות'!C:C),0)</f>
        <v>3</v>
      </c>
    </row>
    <row r="160" spans="1:10" hidden="1" x14ac:dyDescent="0.25">
      <c r="A160" s="3">
        <v>579250</v>
      </c>
      <c r="B160" s="3" t="s">
        <v>221</v>
      </c>
      <c r="C160" s="3" t="s">
        <v>24</v>
      </c>
      <c r="D160" s="3" t="s">
        <v>11</v>
      </c>
      <c r="E160" s="3" t="s">
        <v>12</v>
      </c>
      <c r="F160" s="3" t="s">
        <v>13</v>
      </c>
      <c r="G160" s="3" t="s">
        <v>26</v>
      </c>
      <c r="H160" s="3" t="s">
        <v>27</v>
      </c>
      <c r="I160" s="3">
        <v>400</v>
      </c>
      <c r="J160" s="7">
        <f>_xlfn.IFNA(LOOKUP(טבלה2[[#This Row],[סמל מוסד]],'השתלמויות במוסדות'!B:B,'השתלמויות במוסדות'!C:C),0)</f>
        <v>3</v>
      </c>
    </row>
    <row r="161" spans="1:10" hidden="1" x14ac:dyDescent="0.25">
      <c r="A161" s="3">
        <v>579268</v>
      </c>
      <c r="B161" s="3" t="s">
        <v>222</v>
      </c>
      <c r="C161" s="3" t="s">
        <v>24</v>
      </c>
      <c r="D161" s="3" t="s">
        <v>11</v>
      </c>
      <c r="E161" s="3" t="s">
        <v>12</v>
      </c>
      <c r="F161" s="3" t="s">
        <v>13</v>
      </c>
      <c r="G161" s="3" t="s">
        <v>26</v>
      </c>
      <c r="H161" s="3" t="s">
        <v>27</v>
      </c>
      <c r="I161" s="3">
        <v>238</v>
      </c>
      <c r="J161" s="7">
        <f>_xlfn.IFNA(LOOKUP(טבלה2[[#This Row],[סמל מוסד]],'השתלמויות במוסדות'!B:B,'השתלמויות במוסדות'!C:C),0)</f>
        <v>3</v>
      </c>
    </row>
    <row r="162" spans="1:10" hidden="1" x14ac:dyDescent="0.25">
      <c r="A162" s="3">
        <v>581165</v>
      </c>
      <c r="B162" s="3" t="s">
        <v>223</v>
      </c>
      <c r="C162" s="3" t="s">
        <v>24</v>
      </c>
      <c r="D162" s="3" t="s">
        <v>11</v>
      </c>
      <c r="E162" s="3" t="s">
        <v>12</v>
      </c>
      <c r="F162" s="3" t="s">
        <v>13</v>
      </c>
      <c r="G162" s="3" t="s">
        <v>26</v>
      </c>
      <c r="H162" s="3" t="s">
        <v>27</v>
      </c>
      <c r="I162" s="3">
        <v>200</v>
      </c>
      <c r="J162" s="7">
        <f>_xlfn.IFNA(LOOKUP(טבלה2[[#This Row],[סמל מוסד]],'השתלמויות במוסדות'!B:B,'השתלמויות במוסדות'!C:C),0)</f>
        <v>3</v>
      </c>
    </row>
    <row r="163" spans="1:10" hidden="1" x14ac:dyDescent="0.25">
      <c r="A163" s="3">
        <v>581173</v>
      </c>
      <c r="B163" s="3" t="s">
        <v>224</v>
      </c>
      <c r="C163" s="3" t="s">
        <v>24</v>
      </c>
      <c r="D163" s="3" t="s">
        <v>11</v>
      </c>
      <c r="E163" s="3" t="s">
        <v>12</v>
      </c>
      <c r="F163" s="3" t="s">
        <v>13</v>
      </c>
      <c r="G163" s="3" t="s">
        <v>26</v>
      </c>
      <c r="H163" s="3" t="s">
        <v>27</v>
      </c>
      <c r="I163" s="3">
        <v>79</v>
      </c>
      <c r="J163" s="7">
        <f>_xlfn.IFNA(LOOKUP(טבלה2[[#This Row],[סמל מוסד]],'השתלמויות במוסדות'!B:B,'השתלמויות במוסדות'!C:C),0)</f>
        <v>3</v>
      </c>
    </row>
    <row r="164" spans="1:10" hidden="1" x14ac:dyDescent="0.25">
      <c r="A164" s="3">
        <v>581181</v>
      </c>
      <c r="B164" s="3" t="s">
        <v>225</v>
      </c>
      <c r="C164" s="3" t="s">
        <v>24</v>
      </c>
      <c r="D164" s="3" t="s">
        <v>11</v>
      </c>
      <c r="E164" s="3" t="s">
        <v>12</v>
      </c>
      <c r="F164" s="3" t="s">
        <v>13</v>
      </c>
      <c r="G164" s="3" t="s">
        <v>26</v>
      </c>
      <c r="H164" s="3" t="s">
        <v>27</v>
      </c>
      <c r="I164" s="3">
        <v>234</v>
      </c>
      <c r="J164" s="7">
        <f>_xlfn.IFNA(LOOKUP(טבלה2[[#This Row],[סמל מוסד]],'השתלמויות במוסדות'!B:B,'השתלמויות במוסדות'!C:C),0)</f>
        <v>3</v>
      </c>
    </row>
    <row r="165" spans="1:10" hidden="1" x14ac:dyDescent="0.25">
      <c r="A165" s="3">
        <v>581199</v>
      </c>
      <c r="B165" s="3" t="s">
        <v>226</v>
      </c>
      <c r="C165" s="3" t="s">
        <v>24</v>
      </c>
      <c r="D165" s="3" t="s">
        <v>11</v>
      </c>
      <c r="E165" s="3" t="s">
        <v>12</v>
      </c>
      <c r="F165" s="3" t="s">
        <v>13</v>
      </c>
      <c r="G165" s="3" t="s">
        <v>26</v>
      </c>
      <c r="H165" s="3" t="s">
        <v>27</v>
      </c>
      <c r="I165" s="3">
        <v>631</v>
      </c>
      <c r="J165" s="7">
        <f>_xlfn.IFNA(LOOKUP(טבלה2[[#This Row],[סמל מוסד]],'השתלמויות במוסדות'!B:B,'השתלמויות במוסדות'!C:C),0)</f>
        <v>3</v>
      </c>
    </row>
    <row r="166" spans="1:10" hidden="1" x14ac:dyDescent="0.25">
      <c r="A166" s="3">
        <v>581314</v>
      </c>
      <c r="B166" s="3" t="s">
        <v>227</v>
      </c>
      <c r="C166" s="3" t="s">
        <v>183</v>
      </c>
      <c r="D166" s="3" t="s">
        <v>11</v>
      </c>
      <c r="E166" s="3" t="s">
        <v>12</v>
      </c>
      <c r="F166" s="3" t="s">
        <v>13</v>
      </c>
      <c r="G166" s="3" t="s">
        <v>26</v>
      </c>
      <c r="H166" s="3" t="s">
        <v>18</v>
      </c>
      <c r="I166" s="3">
        <v>162</v>
      </c>
      <c r="J166" s="7">
        <f>_xlfn.IFNA(LOOKUP(טבלה2[[#This Row],[סמל מוסד]],'השתלמויות במוסדות'!B:B,'השתלמויות במוסדות'!C:C),0)</f>
        <v>3</v>
      </c>
    </row>
    <row r="167" spans="1:10" hidden="1" x14ac:dyDescent="0.25">
      <c r="A167" s="3">
        <v>581322</v>
      </c>
      <c r="B167" s="3" t="s">
        <v>228</v>
      </c>
      <c r="C167" s="3" t="s">
        <v>183</v>
      </c>
      <c r="D167" s="3" t="s">
        <v>11</v>
      </c>
      <c r="E167" s="3" t="s">
        <v>12</v>
      </c>
      <c r="F167" s="3" t="s">
        <v>13</v>
      </c>
      <c r="G167" s="3" t="s">
        <v>26</v>
      </c>
      <c r="H167" s="3" t="s">
        <v>18</v>
      </c>
      <c r="I167" s="3">
        <v>86</v>
      </c>
      <c r="J167" s="7">
        <f>_xlfn.IFNA(LOOKUP(טבלה2[[#This Row],[סמל מוסד]],'השתלמויות במוסדות'!B:B,'השתלמויות במוסדות'!C:C),0)</f>
        <v>3</v>
      </c>
    </row>
    <row r="168" spans="1:10" hidden="1" x14ac:dyDescent="0.25">
      <c r="A168" s="3">
        <v>581330</v>
      </c>
      <c r="B168" s="3" t="s">
        <v>229</v>
      </c>
      <c r="C168" s="3" t="s">
        <v>24</v>
      </c>
      <c r="D168" s="3" t="s">
        <v>20</v>
      </c>
      <c r="E168" s="3" t="s">
        <v>12</v>
      </c>
      <c r="F168" s="3" t="s">
        <v>13</v>
      </c>
      <c r="G168" s="3" t="s">
        <v>26</v>
      </c>
      <c r="H168" s="3" t="s">
        <v>27</v>
      </c>
      <c r="I168" s="3">
        <v>72</v>
      </c>
      <c r="J168" s="7">
        <f>_xlfn.IFNA(LOOKUP(טבלה2[[#This Row],[סמל מוסד]],'השתלמויות במוסדות'!B:B,'השתלמויות במוסדות'!C:C),0)</f>
        <v>3</v>
      </c>
    </row>
    <row r="169" spans="1:10" hidden="1" x14ac:dyDescent="0.25">
      <c r="A169" s="3">
        <v>581348</v>
      </c>
      <c r="B169" s="3" t="s">
        <v>230</v>
      </c>
      <c r="C169" s="3" t="s">
        <v>24</v>
      </c>
      <c r="D169" s="3" t="s">
        <v>11</v>
      </c>
      <c r="E169" s="3" t="s">
        <v>12</v>
      </c>
      <c r="F169" s="3" t="s">
        <v>13</v>
      </c>
      <c r="G169" s="3" t="s">
        <v>26</v>
      </c>
      <c r="H169" s="3" t="s">
        <v>27</v>
      </c>
      <c r="I169" s="3">
        <v>87</v>
      </c>
      <c r="J169" s="7">
        <f>_xlfn.IFNA(LOOKUP(טבלה2[[#This Row],[סמל מוסד]],'השתלמויות במוסדות'!B:B,'השתלמויות במוסדות'!C:C),0)</f>
        <v>3</v>
      </c>
    </row>
    <row r="170" spans="1:10" hidden="1" x14ac:dyDescent="0.25">
      <c r="A170" s="3">
        <v>582007</v>
      </c>
      <c r="B170" s="3" t="s">
        <v>231</v>
      </c>
      <c r="C170" s="3" t="s">
        <v>115</v>
      </c>
      <c r="D170" s="3" t="s">
        <v>11</v>
      </c>
      <c r="E170" s="3" t="s">
        <v>25</v>
      </c>
      <c r="F170" s="3" t="s">
        <v>13</v>
      </c>
      <c r="G170" s="3" t="s">
        <v>26</v>
      </c>
      <c r="H170" s="3" t="s">
        <v>18</v>
      </c>
      <c r="I170" s="3">
        <v>182</v>
      </c>
      <c r="J170" s="7">
        <f>_xlfn.IFNA(LOOKUP(טבלה2[[#This Row],[סמל מוסד]],'השתלמויות במוסדות'!B:B,'השתלמויות במוסדות'!C:C),0)</f>
        <v>3</v>
      </c>
    </row>
    <row r="171" spans="1:10" hidden="1" x14ac:dyDescent="0.25">
      <c r="A171" s="3">
        <v>590349</v>
      </c>
      <c r="B171" s="3" t="s">
        <v>232</v>
      </c>
      <c r="C171" s="3" t="s">
        <v>10</v>
      </c>
      <c r="D171" s="3" t="s">
        <v>11</v>
      </c>
      <c r="E171" s="3" t="s">
        <v>73</v>
      </c>
      <c r="F171" s="3" t="s">
        <v>13</v>
      </c>
      <c r="G171" s="3" t="s">
        <v>233</v>
      </c>
      <c r="H171" s="3" t="s">
        <v>148</v>
      </c>
      <c r="I171" s="3">
        <v>334</v>
      </c>
      <c r="J171" s="7">
        <f>_xlfn.IFNA(LOOKUP(טבלה2[[#This Row],[סמל מוסד]],'השתלמויות במוסדות'!B:B,'השתלמויות במוסדות'!C:C),0)</f>
        <v>3</v>
      </c>
    </row>
    <row r="172" spans="1:10" hidden="1" x14ac:dyDescent="0.25">
      <c r="A172" s="3">
        <v>611483</v>
      </c>
      <c r="B172" s="3" t="s">
        <v>234</v>
      </c>
      <c r="C172" s="3" t="s">
        <v>10</v>
      </c>
      <c r="D172" s="3" t="s">
        <v>11</v>
      </c>
      <c r="E172" s="3" t="s">
        <v>12</v>
      </c>
      <c r="F172" s="3" t="s">
        <v>13</v>
      </c>
      <c r="G172" s="3" t="s">
        <v>201</v>
      </c>
      <c r="H172" s="3" t="s">
        <v>203</v>
      </c>
      <c r="I172" s="3">
        <v>154</v>
      </c>
      <c r="J172" s="7">
        <f>_xlfn.IFNA(LOOKUP(טבלה2[[#This Row],[סמל מוסד]],'השתלמויות במוסדות'!B:B,'השתלמויות במוסדות'!C:C),0)</f>
        <v>3</v>
      </c>
    </row>
    <row r="173" spans="1:10" hidden="1" x14ac:dyDescent="0.25">
      <c r="A173" s="3">
        <v>714857</v>
      </c>
      <c r="B173" s="3" t="s">
        <v>235</v>
      </c>
      <c r="C173" s="3" t="s">
        <v>10</v>
      </c>
      <c r="D173" s="3" t="s">
        <v>11</v>
      </c>
      <c r="E173" s="3" t="s">
        <v>73</v>
      </c>
      <c r="F173" s="3" t="s">
        <v>13</v>
      </c>
      <c r="G173" s="3" t="s">
        <v>236</v>
      </c>
      <c r="H173" s="3" t="s">
        <v>148</v>
      </c>
      <c r="I173" s="3">
        <v>62</v>
      </c>
      <c r="J173" s="7">
        <f>_xlfn.IFNA(LOOKUP(טבלה2[[#This Row],[סמל מוסד]],'השתלמויות במוסדות'!B:B,'השתלמויות במוסדות'!C:C),0)</f>
        <v>3</v>
      </c>
    </row>
    <row r="174" spans="1:10" hidden="1" x14ac:dyDescent="0.25">
      <c r="A174" s="3">
        <v>729194</v>
      </c>
      <c r="B174" s="3" t="s">
        <v>237</v>
      </c>
      <c r="C174" s="3" t="s">
        <v>24</v>
      </c>
      <c r="D174" s="3" t="s">
        <v>11</v>
      </c>
      <c r="E174" s="3" t="s">
        <v>73</v>
      </c>
      <c r="F174" s="3" t="s">
        <v>13</v>
      </c>
      <c r="H174" s="3" t="s">
        <v>238</v>
      </c>
      <c r="I174" s="3">
        <v>50</v>
      </c>
      <c r="J174" s="7">
        <f>_xlfn.IFNA(LOOKUP(טבלה2[[#This Row],[סמל מוסד]],'השתלמויות במוסדות'!B:B,'השתלמויות במוסדות'!C:C),0)</f>
        <v>3</v>
      </c>
    </row>
    <row r="175" spans="1:10" hidden="1" x14ac:dyDescent="0.25">
      <c r="A175" s="3">
        <v>741157</v>
      </c>
      <c r="B175" s="3" t="s">
        <v>239</v>
      </c>
      <c r="C175" s="3" t="s">
        <v>10</v>
      </c>
      <c r="D175" s="3" t="s">
        <v>11</v>
      </c>
      <c r="E175" s="3" t="s">
        <v>25</v>
      </c>
      <c r="F175" s="3" t="s">
        <v>13</v>
      </c>
      <c r="G175" s="3" t="s">
        <v>240</v>
      </c>
      <c r="H175" s="3" t="s">
        <v>148</v>
      </c>
      <c r="I175" s="3">
        <v>83</v>
      </c>
      <c r="J175" s="7">
        <f>_xlfn.IFNA(LOOKUP(טבלה2[[#This Row],[סמל מוסד]],'השתלמויות במוסדות'!B:B,'השתלמויות במוסדות'!C:C),0)</f>
        <v>3</v>
      </c>
    </row>
    <row r="176" spans="1:10" hidden="1" x14ac:dyDescent="0.25">
      <c r="A176" s="3">
        <v>742916</v>
      </c>
      <c r="B176" s="3" t="s">
        <v>241</v>
      </c>
      <c r="C176" s="3" t="s">
        <v>10</v>
      </c>
      <c r="D176" s="3" t="s">
        <v>20</v>
      </c>
      <c r="E176" s="3" t="s">
        <v>73</v>
      </c>
      <c r="F176" s="3" t="s">
        <v>13</v>
      </c>
      <c r="G176" s="3" t="s">
        <v>210</v>
      </c>
      <c r="H176" s="3" t="s">
        <v>14</v>
      </c>
      <c r="I176" s="3">
        <v>90</v>
      </c>
      <c r="J176" s="7">
        <f>_xlfn.IFNA(LOOKUP(טבלה2[[#This Row],[סמל מוסד]],'השתלמויות במוסדות'!B:B,'השתלמויות במוסדות'!C:C),0)</f>
        <v>3</v>
      </c>
    </row>
    <row r="177" spans="1:10" hidden="1" x14ac:dyDescent="0.25">
      <c r="A177" s="3">
        <v>745877</v>
      </c>
      <c r="B177" s="3" t="s">
        <v>242</v>
      </c>
      <c r="C177" s="3" t="s">
        <v>10</v>
      </c>
      <c r="D177" s="3" t="s">
        <v>11</v>
      </c>
      <c r="E177" s="3" t="s">
        <v>73</v>
      </c>
      <c r="F177" s="3" t="s">
        <v>13</v>
      </c>
      <c r="G177" s="3" t="s">
        <v>242</v>
      </c>
      <c r="H177" s="3" t="s">
        <v>243</v>
      </c>
      <c r="I177" s="3">
        <v>55</v>
      </c>
      <c r="J177" s="7">
        <f>_xlfn.IFNA(LOOKUP(טבלה2[[#This Row],[סמל מוסד]],'השתלמויות במוסדות'!B:B,'השתלמויות במוסדות'!C:C),0)</f>
        <v>3</v>
      </c>
    </row>
    <row r="178" spans="1:10" hidden="1" x14ac:dyDescent="0.25">
      <c r="A178" s="3">
        <v>756833</v>
      </c>
      <c r="B178" s="3" t="s">
        <v>244</v>
      </c>
      <c r="C178" s="3" t="s">
        <v>10</v>
      </c>
      <c r="D178" s="3" t="s">
        <v>11</v>
      </c>
      <c r="E178" s="3" t="s">
        <v>73</v>
      </c>
      <c r="F178" s="3" t="s">
        <v>13</v>
      </c>
      <c r="G178" s="3" t="s">
        <v>244</v>
      </c>
      <c r="H178" s="3" t="s">
        <v>245</v>
      </c>
      <c r="I178" s="3">
        <v>6</v>
      </c>
      <c r="J178" s="7">
        <f>_xlfn.IFNA(LOOKUP(טבלה2[[#This Row],[סמל מוסד]],'השתלמויות במוסדות'!B:B,'השתלמויות במוסדות'!C:C),0)</f>
        <v>3</v>
      </c>
    </row>
    <row r="179" spans="1:10" hidden="1" x14ac:dyDescent="0.25">
      <c r="A179" s="3">
        <v>770297</v>
      </c>
      <c r="B179" s="3" t="s">
        <v>246</v>
      </c>
      <c r="C179" s="3" t="s">
        <v>115</v>
      </c>
      <c r="D179" s="3" t="s">
        <v>11</v>
      </c>
      <c r="E179" s="3" t="s">
        <v>12</v>
      </c>
      <c r="F179" s="3" t="s">
        <v>13</v>
      </c>
      <c r="G179" s="3" t="s">
        <v>26</v>
      </c>
      <c r="H179" s="3" t="s">
        <v>18</v>
      </c>
      <c r="I179" s="3">
        <v>1339</v>
      </c>
      <c r="J179" s="7">
        <f>_xlfn.IFNA(LOOKUP(טבלה2[[#This Row],[סמל מוסד]],'השתלמויות במוסדות'!B:B,'השתלמויות במוסדות'!C:C),0)</f>
        <v>3</v>
      </c>
    </row>
    <row r="180" spans="1:10" hidden="1" x14ac:dyDescent="0.25">
      <c r="A180" s="3">
        <v>771121</v>
      </c>
      <c r="B180" s="3" t="s">
        <v>87</v>
      </c>
      <c r="C180" s="3" t="s">
        <v>10</v>
      </c>
      <c r="D180" s="3" t="s">
        <v>11</v>
      </c>
      <c r="E180" s="3" t="s">
        <v>73</v>
      </c>
      <c r="F180" s="3" t="s">
        <v>13</v>
      </c>
      <c r="G180" s="3" t="s">
        <v>87</v>
      </c>
      <c r="H180" s="3" t="s">
        <v>148</v>
      </c>
      <c r="I180" s="3">
        <v>57</v>
      </c>
      <c r="J180" s="7">
        <f>_xlfn.IFNA(LOOKUP(טבלה2[[#This Row],[סמל מוסד]],'השתלמויות במוסדות'!B:B,'השתלמויות במוסדות'!C:C),0)</f>
        <v>3</v>
      </c>
    </row>
    <row r="181" spans="1:10" x14ac:dyDescent="0.25">
      <c r="A181" s="7"/>
      <c r="B181" s="7"/>
      <c r="C181" s="7"/>
      <c r="D181" s="7"/>
      <c r="E181" s="7"/>
      <c r="F181" s="7"/>
      <c r="G181" s="7"/>
      <c r="H181" s="7"/>
      <c r="I181" s="7"/>
      <c r="J181" s="9">
        <f>SUBTOTAL(2,טבלה2[ביעו השתלמויות])</f>
        <v>6</v>
      </c>
    </row>
  </sheetData>
  <pageMargins left="0.7" right="0.7" top="0.75" bottom="0.75" header="0.3" footer="0.3"/>
  <pageSetup paperSize="9" orientation="portrait" horizontalDpi="4294967293" verticalDpi="4294967293"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0E76A-006E-4F98-9A12-A437D1E92F02}">
  <dimension ref="B3:J100"/>
  <sheetViews>
    <sheetView rightToLeft="1" tabSelected="1" topLeftCell="A25" workbookViewId="0">
      <selection activeCell="C16" sqref="C16"/>
    </sheetView>
  </sheetViews>
  <sheetFormatPr defaultRowHeight="14" x14ac:dyDescent="0.3"/>
  <cols>
    <col min="2" max="2" width="12" customWidth="1"/>
    <col min="3" max="3" width="19" customWidth="1"/>
    <col min="4" max="4" width="19.58203125" bestFit="1" customWidth="1"/>
    <col min="5" max="5" width="11.08203125" bestFit="1" customWidth="1"/>
    <col min="6" max="6" width="20.5" bestFit="1" customWidth="1"/>
    <col min="8" max="8" width="9.9140625" customWidth="1"/>
    <col min="9" max="9" width="19.33203125" customWidth="1"/>
    <col min="10" max="10" width="21.08203125" customWidth="1"/>
  </cols>
  <sheetData>
    <row r="3" spans="2:10" x14ac:dyDescent="0.3">
      <c r="B3" s="1" t="s">
        <v>0</v>
      </c>
      <c r="C3" s="1" t="s">
        <v>247</v>
      </c>
      <c r="D3" s="1" t="s">
        <v>248</v>
      </c>
      <c r="E3" s="1" t="s">
        <v>266</v>
      </c>
      <c r="F3" s="1" t="s">
        <v>268</v>
      </c>
      <c r="H3" s="1" t="s">
        <v>0</v>
      </c>
      <c r="I3" s="1" t="s">
        <v>247</v>
      </c>
      <c r="J3" s="1" t="s">
        <v>248</v>
      </c>
    </row>
    <row r="4" spans="2:10" x14ac:dyDescent="0.3">
      <c r="B4">
        <v>511006</v>
      </c>
      <c r="C4">
        <v>3</v>
      </c>
      <c r="D4">
        <v>2</v>
      </c>
      <c r="E4" t="b">
        <f>_xlfn.IFNA(MATCH(B4,'פרטי מוסדות תל אביב'!A:A,0),0)&gt;0</f>
        <v>1</v>
      </c>
      <c r="F4" t="str">
        <f>LOOKUP('השתלמויות במוסדות'!B4,'פרטי מוסדות תל אביב'!A:A,'פרטי מוסדות תל אביב'!B:B)</f>
        <v>אוסישקין</v>
      </c>
      <c r="H4">
        <v>513283</v>
      </c>
      <c r="I4">
        <f>VLOOKUP(טבלה6[סמל מוסד],$B$4:$D$100,2,0)</f>
        <v>4</v>
      </c>
      <c r="J4">
        <f>VLOOKUP(טבלה6[סמל מוסד],$B$4:$D$100,3,0)</f>
        <v>2</v>
      </c>
    </row>
    <row r="5" spans="2:10" x14ac:dyDescent="0.3">
      <c r="B5">
        <v>511030</v>
      </c>
      <c r="C5">
        <v>4</v>
      </c>
      <c r="D5">
        <v>3</v>
      </c>
      <c r="E5" t="b">
        <f>_xlfn.IFNA(MATCH(B5,'פרטי מוסדות תל אביב'!A:A,0),0)&gt;0</f>
        <v>1</v>
      </c>
      <c r="F5" t="str">
        <f>LOOKUP('השתלמויות במוסדות'!B5,'פרטי מוסדות תל אביב'!A:A,'פרטי מוסדות תל אביב'!B:B)</f>
        <v>אילון</v>
      </c>
    </row>
    <row r="6" spans="2:10" x14ac:dyDescent="0.3">
      <c r="B6">
        <v>511048</v>
      </c>
      <c r="C6">
        <v>4</v>
      </c>
      <c r="D6">
        <v>3</v>
      </c>
      <c r="E6" t="b">
        <f>_xlfn.IFNA(MATCH(B6,'פרטי מוסדות תל אביב'!A:A,0),0)&gt;0</f>
        <v>1</v>
      </c>
      <c r="F6" t="str">
        <f>LOOKUP('השתלמויות במוסדות'!B6,'פרטי מוסדות תל אביב'!A:A,'פרטי מוסדות תל אביב'!B:B)</f>
        <v>אילנות</v>
      </c>
    </row>
    <row r="7" spans="2:10" x14ac:dyDescent="0.3">
      <c r="B7">
        <v>511071</v>
      </c>
      <c r="C7">
        <v>3</v>
      </c>
      <c r="D7">
        <v>2</v>
      </c>
      <c r="E7" t="b">
        <f>_xlfn.IFNA(MATCH(B7,'פרטי מוסדות תל אביב'!A:A,0),0)&gt;0</f>
        <v>1</v>
      </c>
      <c r="F7" t="str">
        <f>LOOKUP('השתלמויות במוסדות'!B7,'פרטי מוסדות תל אביב'!A:A,'פרטי מוסדות תל אביב'!B:B)</f>
        <v>אלחריזי</v>
      </c>
    </row>
    <row r="8" spans="2:10" x14ac:dyDescent="0.3">
      <c r="B8">
        <v>511113</v>
      </c>
      <c r="C8">
        <v>3</v>
      </c>
      <c r="D8">
        <v>1</v>
      </c>
      <c r="E8" t="b">
        <f>_xlfn.IFNA(MATCH(B8,'פרטי מוסדות תל אביב'!A:A,0),0)&gt;0</f>
        <v>1</v>
      </c>
      <c r="F8" t="str">
        <f>LOOKUP('השתלמויות במוסדות'!B8,'פרטי מוסדות תל אביב'!A:A,'פרטי מוסדות תל אביב'!B:B)</f>
        <v>ביאליק</v>
      </c>
      <c r="J8" t="s">
        <v>262</v>
      </c>
    </row>
    <row r="9" spans="2:10" x14ac:dyDescent="0.3">
      <c r="B9">
        <v>511121</v>
      </c>
      <c r="C9">
        <v>1</v>
      </c>
      <c r="D9">
        <v>0</v>
      </c>
      <c r="E9" t="b">
        <f>_xlfn.IFNA(MATCH(B9,'פרטי מוסדות תל אביב'!A:A,0),0)&gt;0</f>
        <v>1</v>
      </c>
      <c r="F9" t="str">
        <f>LOOKUP('השתלמויות במוסדות'!B9,'פרטי מוסדות תל אביב'!A:A,'פרטי מוסדות תל אביב'!B:B)</f>
        <v>בלפור</v>
      </c>
    </row>
    <row r="10" spans="2:10" x14ac:dyDescent="0.3">
      <c r="B10">
        <v>511162</v>
      </c>
      <c r="C10">
        <v>1</v>
      </c>
      <c r="D10">
        <v>0</v>
      </c>
      <c r="E10" t="b">
        <f>_xlfn.IFNA(MATCH(B10,'פרטי מוסדות תל אביב'!A:A,0),0)&gt;0</f>
        <v>1</v>
      </c>
      <c r="F10" t="str">
        <f>LOOKUP('השתלמויות במוסדות'!B10,'פרטי מוסדות תל אביב'!A:A,'פרטי מוסדות תל אביב'!B:B)</f>
        <v>הדקל</v>
      </c>
    </row>
    <row r="11" spans="2:10" x14ac:dyDescent="0.3">
      <c r="B11">
        <v>511170</v>
      </c>
      <c r="C11">
        <v>3</v>
      </c>
      <c r="D11">
        <v>1</v>
      </c>
      <c r="E11" t="b">
        <f>_xlfn.IFNA(MATCH(B11,'פרטי מוסדות תל אביב'!A:A,0),0)&gt;0</f>
        <v>1</v>
      </c>
      <c r="F11" t="str">
        <f>LOOKUP('השתלמויות במוסדות'!B11,'פרטי מוסדות תל אביב'!A:A,'פרטי מוסדות תל אביב'!B:B)</f>
        <v>גבורי ישראל</v>
      </c>
    </row>
    <row r="12" spans="2:10" x14ac:dyDescent="0.3">
      <c r="B12">
        <v>511188</v>
      </c>
      <c r="C12">
        <v>1</v>
      </c>
      <c r="D12">
        <v>0</v>
      </c>
      <c r="E12" t="b">
        <f>_xlfn.IFNA(MATCH(B12,'פרטי מוסדות תל אביב'!A:A,0),0)&gt;0</f>
        <v>1</v>
      </c>
      <c r="F12" t="str">
        <f>LOOKUP('השתלמויות במוסדות'!B12,'פרטי מוסדות תל אביב'!A:A,'פרטי מוסדות תל אביב'!B:B)</f>
        <v>נופים ע"ש דוד רמז</v>
      </c>
    </row>
    <row r="13" spans="2:10" x14ac:dyDescent="0.3">
      <c r="B13">
        <v>511196</v>
      </c>
      <c r="C13">
        <v>3</v>
      </c>
      <c r="D13">
        <v>2</v>
      </c>
      <c r="E13" t="b">
        <f>_xlfn.IFNA(MATCH(B13,'פרטי מוסדות תל אביב'!A:A,0),0)&gt;0</f>
        <v>1</v>
      </c>
      <c r="F13" t="str">
        <f>LOOKUP('השתלמויות במוסדות'!B13,'פרטי מוסדות תל אביב'!A:A,'פרטי מוסדות תל אביב'!B:B)</f>
        <v>איתמר בן אבי</v>
      </c>
    </row>
    <row r="14" spans="2:10" x14ac:dyDescent="0.3">
      <c r="B14">
        <v>511212</v>
      </c>
      <c r="C14">
        <v>1</v>
      </c>
      <c r="D14">
        <v>0</v>
      </c>
      <c r="E14" t="b">
        <f>_xlfn.IFNA(MATCH(B14,'פרטי מוסדות תל אביב'!A:A,0),0)&gt;0</f>
        <v>1</v>
      </c>
      <c r="F14" t="str">
        <f>LOOKUP('השתלמויות במוסדות'!B14,'פרטי מוסדות תל אביב'!A:A,'פרטי מוסדות תל אביב'!B:B)</f>
        <v>א. ד. גורדון</v>
      </c>
    </row>
    <row r="15" spans="2:10" x14ac:dyDescent="0.3">
      <c r="B15">
        <v>511352</v>
      </c>
      <c r="C15">
        <v>1</v>
      </c>
      <c r="D15">
        <v>0</v>
      </c>
      <c r="E15" t="b">
        <f>_xlfn.IFNA(MATCH(B15,'פרטי מוסדות תל אביב'!A:A,0),0)&gt;0</f>
        <v>1</v>
      </c>
      <c r="F15" t="str">
        <f>LOOKUP('השתלמויות במוסדות'!B15,'פרטי מוסדות תל אביב'!A:A,'פרטי מוסדות תל אביב'!B:B)</f>
        <v>גבריאלי-הכרמל</v>
      </c>
    </row>
    <row r="16" spans="2:10" x14ac:dyDescent="0.3">
      <c r="B16">
        <v>511451</v>
      </c>
      <c r="C16">
        <v>2</v>
      </c>
      <c r="D16">
        <v>0</v>
      </c>
      <c r="E16" t="b">
        <f>_xlfn.IFNA(MATCH(B16,'פרטי מוסדות תל אביב'!A:A,0),0)&gt;0</f>
        <v>1</v>
      </c>
      <c r="F16" t="str">
        <f>LOOKUP('השתלמויות במוסדות'!B16,'פרטי מוסדות תל אביב'!A:A,'פרטי מוסדות תל אביב'!B:B)</f>
        <v>שרת</v>
      </c>
    </row>
    <row r="17" spans="2:6" x14ac:dyDescent="0.3">
      <c r="B17">
        <v>511477</v>
      </c>
      <c r="C17">
        <v>3</v>
      </c>
      <c r="D17">
        <v>1</v>
      </c>
      <c r="E17" t="b">
        <f>_xlfn.IFNA(MATCH(B17,'פרטי מוסדות תל אביב'!A:A,0),0)&gt;0</f>
        <v>1</v>
      </c>
      <c r="F17" t="str">
        <f>LOOKUP('השתלמויות במוסדות'!B17,'פרטי מוסדות תל אביב'!A:A,'פרטי מוסדות תל אביב'!B:B)</f>
        <v>כולנא יחד</v>
      </c>
    </row>
    <row r="18" spans="2:6" x14ac:dyDescent="0.3">
      <c r="B18">
        <v>511485</v>
      </c>
      <c r="C18">
        <v>2</v>
      </c>
      <c r="D18">
        <v>1</v>
      </c>
      <c r="E18" t="b">
        <f>_xlfn.IFNA(MATCH(B18,'פרטי מוסדות תל אביב'!A:A,0),0)&gt;0</f>
        <v>1</v>
      </c>
      <c r="F18" t="str">
        <f>LOOKUP('השתלמויות במוסדות'!B18,'פרטי מוסדות תל אביב'!A:A,'פרטי מוסדות תל אביב'!B:B)</f>
        <v>טרה סנטה</v>
      </c>
    </row>
    <row r="19" spans="2:6" x14ac:dyDescent="0.3">
      <c r="B19">
        <v>511576</v>
      </c>
      <c r="C19">
        <v>4</v>
      </c>
      <c r="D19">
        <v>3</v>
      </c>
      <c r="E19" t="b">
        <f>_xlfn.IFNA(MATCH(B19,'פרטי מוסדות תל אביב'!A:A,0),0)&gt;0</f>
        <v>1</v>
      </c>
      <c r="F19" t="str">
        <f>LOOKUP('השתלמויות במוסדות'!B19,'פרטי מוסדות תל אביב'!A:A,'פרטי מוסדות תל אביב'!B:B)</f>
        <v>מגן</v>
      </c>
    </row>
    <row r="20" spans="2:6" x14ac:dyDescent="0.3">
      <c r="B20">
        <v>511634</v>
      </c>
      <c r="C20">
        <v>2</v>
      </c>
      <c r="D20">
        <v>0</v>
      </c>
      <c r="E20" t="b">
        <f>_xlfn.IFNA(MATCH(B20,'פרטי מוסדות תל אביב'!A:A,0),0)&gt;0</f>
        <v>1</v>
      </c>
      <c r="F20" t="str">
        <f>LOOKUP('השתלמויות במוסדות'!B20,'פרטי מוסדות תל אביב'!A:A,'פרטי מוסדות תל אביב'!B:B)</f>
        <v>צהלה</v>
      </c>
    </row>
    <row r="21" spans="2:6" x14ac:dyDescent="0.3">
      <c r="B21">
        <v>511642</v>
      </c>
      <c r="C21">
        <v>3</v>
      </c>
      <c r="D21">
        <v>1</v>
      </c>
      <c r="E21" t="b">
        <f>_xlfn.IFNA(MATCH(B21,'פרטי מוסדות תל אביב'!A:A,0),0)&gt;0</f>
        <v>1</v>
      </c>
      <c r="F21" t="str">
        <f>LOOKUP('השתלמויות במוסדות'!B21,'פרטי מוסדות תל אביב'!A:A,'פרטי מוסדות תל אביב'!B:B)</f>
        <v>רוקח</v>
      </c>
    </row>
    <row r="22" spans="2:6" x14ac:dyDescent="0.3">
      <c r="B22">
        <v>511667</v>
      </c>
      <c r="C22">
        <v>2</v>
      </c>
      <c r="D22">
        <v>1</v>
      </c>
      <c r="E22" t="b">
        <f>_xlfn.IFNA(MATCH(B22,'פרטי מוסדות תל אביב'!A:A,0),0)&gt;0</f>
        <v>1</v>
      </c>
      <c r="F22" t="str">
        <f>LOOKUP('השתלמויות במוסדות'!B22,'פרטי מוסדות תל אביב'!A:A,'פרטי מוסדות תל אביב'!B:B)</f>
        <v>רמת החיל</v>
      </c>
    </row>
    <row r="23" spans="2:6" x14ac:dyDescent="0.3">
      <c r="B23">
        <v>511675</v>
      </c>
      <c r="C23">
        <v>4</v>
      </c>
      <c r="D23">
        <v>3</v>
      </c>
      <c r="E23" t="b">
        <f>_xlfn.IFNA(MATCH(B23,'פרטי מוסדות תל אביב'!A:A,0),0)&gt;0</f>
        <v>1</v>
      </c>
      <c r="F23" t="str">
        <f>LOOKUP('השתלמויות במוסדות'!B23,'פרטי מוסדות תל אביב'!A:A,'פרטי מוסדות תל אביב'!B:B)</f>
        <v>שפירא</v>
      </c>
    </row>
    <row r="24" spans="2:6" x14ac:dyDescent="0.3">
      <c r="B24">
        <v>511725</v>
      </c>
      <c r="C24">
        <v>2</v>
      </c>
      <c r="D24">
        <v>0</v>
      </c>
      <c r="E24" t="b">
        <f>_xlfn.IFNA(MATCH(B24,'פרטי מוסדות תל אביב'!A:A,0),0)&gt;0</f>
        <v>1</v>
      </c>
      <c r="F24" t="str">
        <f>LOOKUP('השתלמויות במוסדות'!B24,'פרטי מוסדות תל אביב'!A:A,'פרטי מוסדות תל אביב'!B:B)</f>
        <v>תל-נורדוי</v>
      </c>
    </row>
    <row r="25" spans="2:6" x14ac:dyDescent="0.3">
      <c r="B25">
        <v>511782</v>
      </c>
      <c r="C25">
        <v>1</v>
      </c>
      <c r="D25">
        <v>0</v>
      </c>
      <c r="E25" t="b">
        <f>_xlfn.IFNA(MATCH(B25,'פרטי מוסדות תל אביב'!A:A,0),0)&gt;0</f>
        <v>1</v>
      </c>
      <c r="F25" t="str">
        <f>LOOKUP('השתלמויות במוסדות'!B25,'פרטי מוסדות תל אביב'!A:A,'פרטי מוסדות תל אביב'!B:B)</f>
        <v>דיזנגוף</v>
      </c>
    </row>
    <row r="26" spans="2:6" x14ac:dyDescent="0.3">
      <c r="B26">
        <v>511790</v>
      </c>
      <c r="C26">
        <v>2</v>
      </c>
      <c r="D26">
        <v>1</v>
      </c>
      <c r="E26" t="b">
        <f>_xlfn.IFNA(MATCH(B26,'פרטי מוסדות תל אביב'!A:A,0),0)&gt;0</f>
        <v>1</v>
      </c>
      <c r="F26" t="str">
        <f>LOOKUP('השתלמויות במוסדות'!B26,'פרטי מוסדות תל אביב'!A:A,'פרטי מוסדות תל אביב'!B:B)</f>
        <v>בעל שם טוב מד</v>
      </c>
    </row>
    <row r="27" spans="2:6" x14ac:dyDescent="0.3">
      <c r="B27">
        <v>511865</v>
      </c>
      <c r="C27">
        <v>3</v>
      </c>
      <c r="D27">
        <v>2</v>
      </c>
      <c r="E27" t="b">
        <f>_xlfn.IFNA(MATCH(B27,'פרטי מוסדות תל אביב'!A:A,0),0)&gt;0</f>
        <v>1</v>
      </c>
      <c r="F27" t="str">
        <f>LOOKUP('השתלמויות במוסדות'!B27,'פרטי מוסדות תל אביב'!A:A,'פרטי מוסדות תל אביב'!B:B)</f>
        <v>מודיעים מד</v>
      </c>
    </row>
    <row r="28" spans="2:6" x14ac:dyDescent="0.3">
      <c r="B28">
        <v>512301</v>
      </c>
      <c r="C28">
        <v>1</v>
      </c>
      <c r="D28">
        <v>0</v>
      </c>
      <c r="E28" t="b">
        <f>_xlfn.IFNA(MATCH(B28,'פרטי מוסדות תל אביב'!A:A,0),0)&gt;0</f>
        <v>1</v>
      </c>
      <c r="F28" t="str">
        <f>LOOKUP('השתלמויות במוסדות'!B28,'פרטי מוסדות תל אביב'!A:A,'פרטי מוסדות תל אביב'!B:B)</f>
        <v>ב"י בית הילד</v>
      </c>
    </row>
    <row r="29" spans="2:6" x14ac:dyDescent="0.3">
      <c r="B29">
        <v>512327</v>
      </c>
      <c r="C29">
        <v>3</v>
      </c>
      <c r="D29">
        <v>2</v>
      </c>
      <c r="E29" t="b">
        <f>_xlfn.IFNA(MATCH(B29,'פרטי מוסדות תל אביב'!A:A,0),0)&gt;0</f>
        <v>1</v>
      </c>
      <c r="F29" t="str">
        <f>LOOKUP('השתלמויות במוסדות'!B29,'פרטי מוסדות תל אביב'!A:A,'פרטי מוסדות תל אביב'!B:B)</f>
        <v>ק.יעקב שערי ציון</v>
      </c>
    </row>
    <row r="30" spans="2:6" x14ac:dyDescent="0.3">
      <c r="B30">
        <v>512350</v>
      </c>
      <c r="C30">
        <v>3</v>
      </c>
      <c r="D30">
        <v>2</v>
      </c>
      <c r="E30" t="b">
        <f>_xlfn.IFNA(MATCH(B30,'פרטי מוסדות תל אביב'!A:A,0),0)&gt;0</f>
        <v>1</v>
      </c>
      <c r="F30" t="str">
        <f>LOOKUP('השתלמויות במוסדות'!B30,'פרטי מוסדות תל אביב'!A:A,'פרטי מוסדות תל אביב'!B:B)</f>
        <v>ב"י קרית הרים לוין</v>
      </c>
    </row>
    <row r="31" spans="2:6" x14ac:dyDescent="0.3">
      <c r="B31">
        <v>512368</v>
      </c>
      <c r="C31">
        <v>1</v>
      </c>
      <c r="D31">
        <v>0</v>
      </c>
      <c r="E31" t="b">
        <f>_xlfn.IFNA(MATCH(B31,'פרטי מוסדות תל אביב'!A:A,0),0)&gt;0</f>
        <v>1</v>
      </c>
      <c r="F31" t="str">
        <f>LOOKUP('השתלמויות במוסדות'!B31,'פרטי מוסדות תל אביב'!A:A,'פרטי מוסדות תל אביב'!B:B)</f>
        <v>ת"ת יסודי התורה ת"א</v>
      </c>
    </row>
    <row r="32" spans="2:6" x14ac:dyDescent="0.3">
      <c r="B32">
        <v>512392</v>
      </c>
      <c r="C32">
        <v>2</v>
      </c>
      <c r="D32">
        <v>0</v>
      </c>
      <c r="E32" t="b">
        <f>_xlfn.IFNA(MATCH(B32,'פרטי מוסדות תל אביב'!A:A,0),0)&gt;0</f>
        <v>1</v>
      </c>
      <c r="F32" t="str">
        <f>LOOKUP('השתלמויות במוסדות'!B32,'פרטי מוסדות תל אביב'!A:A,'פרטי מוסדות תל אביב'!B:B)</f>
        <v>בית יעקב רסג ת"א</v>
      </c>
    </row>
    <row r="33" spans="2:6" x14ac:dyDescent="0.3">
      <c r="B33">
        <v>512418</v>
      </c>
      <c r="C33">
        <v>1</v>
      </c>
      <c r="D33">
        <v>0</v>
      </c>
      <c r="E33" t="b">
        <f>_xlfn.IFNA(MATCH(B33,'פרטי מוסדות תל אביב'!A:A,0),0)&gt;0</f>
        <v>1</v>
      </c>
      <c r="F33" t="str">
        <f>LOOKUP('השתלמויות במוסדות'!B33,'פרטי מוסדות תל אביב'!A:A,'פרטי מוסדות תל אביב'!B:B)</f>
        <v>בית יעקב לבנדה</v>
      </c>
    </row>
    <row r="34" spans="2:6" x14ac:dyDescent="0.3">
      <c r="B34">
        <v>512442</v>
      </c>
      <c r="C34">
        <v>2</v>
      </c>
      <c r="D34">
        <v>0</v>
      </c>
      <c r="E34" t="b">
        <f>_xlfn.IFNA(MATCH(B34,'פרטי מוסדות תל אביב'!A:A,0),0)&gt;0</f>
        <v>1</v>
      </c>
      <c r="F34" t="str">
        <f>LOOKUP('השתלמויות במוסדות'!B34,'פרטי מוסדות תל אביב'!A:A,'פרטי מוסדות תל אביב'!B:B)</f>
        <v>ניצנים</v>
      </c>
    </row>
    <row r="35" spans="2:6" x14ac:dyDescent="0.3">
      <c r="B35">
        <v>512467</v>
      </c>
      <c r="C35">
        <v>4</v>
      </c>
      <c r="D35">
        <v>3</v>
      </c>
      <c r="E35" t="b">
        <f>_xlfn.IFNA(MATCH(B35,'פרטי מוסדות תל אביב'!A:A,0),0)&gt;0</f>
        <v>1</v>
      </c>
      <c r="F35" t="str">
        <f>LOOKUP('השתלמויות במוסדות'!B35,'פרטי מוסדות תל אביב'!A:A,'פרטי מוסדות תל אביב'!B:B)</f>
        <v>ישגב</v>
      </c>
    </row>
    <row r="36" spans="2:6" x14ac:dyDescent="0.3">
      <c r="B36">
        <v>515515</v>
      </c>
      <c r="C36">
        <v>2</v>
      </c>
      <c r="D36">
        <v>1</v>
      </c>
      <c r="E36" t="b">
        <f>_xlfn.IFNA(MATCH(B36,'פרטי מוסדות תל אביב'!A:A,0),0)&gt;0</f>
        <v>0</v>
      </c>
      <c r="F36" t="str">
        <f>LOOKUP('השתלמויות במוסדות'!B36,'פרטי מוסדות תל אביב'!A:A,'פרטי מוסדות תל אביב'!B:B)</f>
        <v>תיכונ"ט ע"ש אלתרמן</v>
      </c>
    </row>
    <row r="37" spans="2:6" x14ac:dyDescent="0.3">
      <c r="B37">
        <v>512905</v>
      </c>
      <c r="C37">
        <v>2</v>
      </c>
      <c r="D37">
        <v>1</v>
      </c>
      <c r="E37" t="b">
        <f>_xlfn.IFNA(MATCH(B37,'פרטי מוסדות תל אביב'!A:A,0),0)&gt;0</f>
        <v>1</v>
      </c>
      <c r="F37" t="str">
        <f>LOOKUP('השתלמויות במוסדות'!B37,'פרטי מוסדות תל אביב'!A:A,'פרטי מוסדות תל אביב'!B:B)</f>
        <v>ארזים</v>
      </c>
    </row>
    <row r="38" spans="2:6" x14ac:dyDescent="0.3">
      <c r="B38">
        <v>512913</v>
      </c>
      <c r="C38">
        <v>1</v>
      </c>
      <c r="D38">
        <v>0</v>
      </c>
      <c r="E38" t="b">
        <f>_xlfn.IFNA(MATCH(B38,'פרטי מוסדות תל אביב'!A:A,0),0)&gt;0</f>
        <v>1</v>
      </c>
      <c r="F38" t="str">
        <f>LOOKUP('השתלמויות במוסדות'!B38,'פרטי מוסדות תל אביב'!A:A,'פרטי מוסדות תל אביב'!B:B)</f>
        <v>החשמונאים</v>
      </c>
    </row>
    <row r="39" spans="2:6" x14ac:dyDescent="0.3">
      <c r="B39">
        <v>513044</v>
      </c>
      <c r="C39">
        <v>4</v>
      </c>
      <c r="D39">
        <v>3</v>
      </c>
      <c r="E39" t="b">
        <f>_xlfn.IFNA(MATCH(B39,'פרטי מוסדות תל אביב'!A:A,0),0)&gt;0</f>
        <v>1</v>
      </c>
      <c r="F39" t="str">
        <f>LOOKUP('השתלמויות במוסדות'!B39,'פרטי מוסדות תל אביב'!A:A,'פרטי מוסדות תל אביב'!B:B)</f>
        <v>תל חי</v>
      </c>
    </row>
    <row r="40" spans="2:6" x14ac:dyDescent="0.3">
      <c r="B40">
        <v>513051</v>
      </c>
      <c r="C40">
        <v>4</v>
      </c>
      <c r="D40">
        <v>2</v>
      </c>
      <c r="E40" t="b">
        <f>_xlfn.IFNA(MATCH(B40,'פרטי מוסדות תל אביב'!A:A,0),0)&gt;0</f>
        <v>1</v>
      </c>
      <c r="F40" t="str">
        <f>LOOKUP('השתלמויות במוסדות'!B40,'פרטי מוסדות תל אביב'!A:A,'פרטי מוסדות תל אביב'!B:B)</f>
        <v>בבלי</v>
      </c>
    </row>
    <row r="41" spans="2:6" x14ac:dyDescent="0.3">
      <c r="B41">
        <v>513077</v>
      </c>
      <c r="C41">
        <v>1</v>
      </c>
      <c r="D41">
        <v>0</v>
      </c>
      <c r="E41" t="b">
        <f>_xlfn.IFNA(MATCH(B41,'פרטי מוסדות תל אביב'!A:A,0),0)&gt;0</f>
        <v>1</v>
      </c>
      <c r="F41" t="str">
        <f>LOOKUP('השתלמויות במוסדות'!B41,'פרטי מוסדות תל אביב'!A:A,'פרטי מוסדות תל אביב'!B:B)</f>
        <v>ארן</v>
      </c>
    </row>
    <row r="42" spans="2:6" x14ac:dyDescent="0.3">
      <c r="B42">
        <v>513283</v>
      </c>
      <c r="C42">
        <v>4</v>
      </c>
      <c r="D42">
        <v>2</v>
      </c>
      <c r="E42" t="b">
        <f>_xlfn.IFNA(MATCH(B42,'פרטי מוסדות תל אביב'!A:A,0),0)&gt;0</f>
        <v>1</v>
      </c>
      <c r="F42" t="str">
        <f>LOOKUP('השתלמויות במוסדות'!B42,'פרטי מוסדות תל אביב'!A:A,'פרטי מוסדות תל אביב'!B:B)</f>
        <v>ישיבת תורה והוראה</v>
      </c>
    </row>
    <row r="43" spans="2:6" x14ac:dyDescent="0.3">
      <c r="B43">
        <v>514240</v>
      </c>
      <c r="C43">
        <v>1</v>
      </c>
      <c r="D43">
        <v>0</v>
      </c>
      <c r="E43" t="b">
        <f>_xlfn.IFNA(MATCH(B43,'פרטי מוסדות תל אביב'!A:A,0),0)&gt;0</f>
        <v>1</v>
      </c>
      <c r="F43" t="str">
        <f>LOOKUP('השתלמויות במוסדות'!B43,'פרטי מוסדות תל אביב'!A:A,'פרטי מוסדות תל אביב'!B:B)</f>
        <v>ביה"ס הפתוח</v>
      </c>
    </row>
    <row r="44" spans="2:6" x14ac:dyDescent="0.3">
      <c r="B44">
        <v>514513</v>
      </c>
      <c r="C44">
        <v>4</v>
      </c>
      <c r="D44">
        <v>2</v>
      </c>
      <c r="E44" t="b">
        <f>_xlfn.IFNA(MATCH(B44,'פרטי מוסדות תל אביב'!A:A,0),0)&gt;0</f>
        <v>1</v>
      </c>
      <c r="F44" t="str">
        <f>LOOKUP('השתלמויות במוסדות'!B44,'פרטי מוסדות תל אביב'!A:A,'פרטי מוסדות תל אביב'!B:B)</f>
        <v>אביב</v>
      </c>
    </row>
    <row r="45" spans="2:6" x14ac:dyDescent="0.3">
      <c r="B45">
        <v>514521</v>
      </c>
      <c r="C45">
        <v>1</v>
      </c>
      <c r="D45">
        <v>0</v>
      </c>
      <c r="E45" t="b">
        <f>_xlfn.IFNA(MATCH(B45,'פרטי מוסדות תל אביב'!A:A,0),0)&gt;0</f>
        <v>1</v>
      </c>
      <c r="F45" t="str">
        <f>LOOKUP('השתלמויות במוסדות'!B45,'פרטי מוסדות תל אביב'!A:A,'פרטי מוסדות תל אביב'!B:B)</f>
        <v>שכונת המשתלה</v>
      </c>
    </row>
    <row r="46" spans="2:6" x14ac:dyDescent="0.3">
      <c r="B46">
        <v>514547</v>
      </c>
      <c r="C46">
        <v>4</v>
      </c>
      <c r="D46">
        <v>2</v>
      </c>
      <c r="E46" t="b">
        <f>_xlfn.IFNA(MATCH(B46,'פרטי מוסדות תל אביב'!A:A,0),0)&gt;0</f>
        <v>1</v>
      </c>
      <c r="F46" t="str">
        <f>LOOKUP('השתלמויות במוסדות'!B46,'פרטי מוסדות תל אביב'!A:A,'פרטי מוסדות תל אביב'!B:B)</f>
        <v>ת"ת שמחת תורה</v>
      </c>
    </row>
    <row r="47" spans="2:6" x14ac:dyDescent="0.3">
      <c r="B47">
        <v>514760</v>
      </c>
      <c r="C47">
        <v>3</v>
      </c>
      <c r="D47">
        <v>1</v>
      </c>
      <c r="E47" t="b">
        <f>_xlfn.IFNA(MATCH(B47,'פרטי מוסדות תל אביב'!A:A,0),0)&gt;0</f>
        <v>1</v>
      </c>
      <c r="F47" t="str">
        <f>LOOKUP('השתלמויות במוסדות'!B47,'פרטי מוסדות תל אביב'!A:A,'פרטי מוסדות תל אביב'!B:B)</f>
        <v>שובו תל אביב</v>
      </c>
    </row>
    <row r="48" spans="2:6" x14ac:dyDescent="0.3">
      <c r="B48">
        <v>514802</v>
      </c>
      <c r="C48">
        <v>3</v>
      </c>
      <c r="D48">
        <v>1</v>
      </c>
      <c r="E48" t="b">
        <f>_xlfn.IFNA(MATCH(B48,'פרטי מוסדות תל אביב'!A:A,0),0)&gt;0</f>
        <v>1</v>
      </c>
      <c r="F48" t="str">
        <f>LOOKUP('השתלמויות במוסדות'!B48,'פרטי מוסדות תל אביב'!A:A,'פרטי מוסדות תל אביב'!B:B)</f>
        <v>ת"ת שילה</v>
      </c>
    </row>
    <row r="49" spans="2:6" x14ac:dyDescent="0.3">
      <c r="B49">
        <v>514836</v>
      </c>
      <c r="C49">
        <v>2</v>
      </c>
      <c r="D49">
        <v>0</v>
      </c>
      <c r="E49" t="b">
        <f>_xlfn.IFNA(MATCH(B49,'פרטי מוסדות תל אביב'!A:A,0),0)&gt;0</f>
        <v>1</v>
      </c>
      <c r="F49" t="str">
        <f>LOOKUP('השתלמויות במוסדות'!B49,'פרטי מוסדות תל אביב'!A:A,'פרטי מוסדות תל אביב'!B:B)</f>
        <v>תפארת יוסף</v>
      </c>
    </row>
    <row r="50" spans="2:6" x14ac:dyDescent="0.3">
      <c r="B50">
        <v>514851</v>
      </c>
      <c r="C50">
        <v>2</v>
      </c>
      <c r="D50">
        <v>1</v>
      </c>
      <c r="E50" t="b">
        <f>_xlfn.IFNA(MATCH(B50,'פרטי מוסדות תל אביב'!A:A,0),0)&gt;0</f>
        <v>1</v>
      </c>
      <c r="F50" t="str">
        <f>LOOKUP('השתלמויות במוסדות'!B50,'פרטי מוסדות תל אביב'!A:A,'פרטי מוסדות תל אביב'!B:B)</f>
        <v>שער שמעון אור תורה</v>
      </c>
    </row>
    <row r="51" spans="2:6" x14ac:dyDescent="0.3">
      <c r="B51">
        <v>514877</v>
      </c>
      <c r="C51">
        <v>4</v>
      </c>
      <c r="D51">
        <v>3</v>
      </c>
      <c r="E51" t="b">
        <f>_xlfn.IFNA(MATCH(B51,'פרטי מוסדות תל אביב'!A:A,0),0)&gt;0</f>
        <v>1</v>
      </c>
      <c r="F51" t="str">
        <f>LOOKUP('השתלמויות במוסדות'!B51,'פרטי מוסדות תל אביב'!A:A,'פרטי מוסדות תל אביב'!B:B)</f>
        <v>ת"ת ובי' יחד</v>
      </c>
    </row>
    <row r="52" spans="2:6" x14ac:dyDescent="0.3">
      <c r="B52">
        <v>514885</v>
      </c>
      <c r="C52">
        <v>2</v>
      </c>
      <c r="D52">
        <v>1</v>
      </c>
      <c r="E52" t="b">
        <f>_xlfn.IFNA(MATCH(B52,'פרטי מוסדות תל אביב'!A:A,0),0)&gt;0</f>
        <v>1</v>
      </c>
      <c r="F52" t="str">
        <f>LOOKUP('השתלמויות במוסדות'!B52,'פרטי מוסדות תל אביב'!A:A,'פרטי מוסדות תל אביב'!B:B)</f>
        <v>ת"ת פיתוחי חותם</v>
      </c>
    </row>
    <row r="53" spans="2:6" x14ac:dyDescent="0.3">
      <c r="B53">
        <v>514943</v>
      </c>
      <c r="C53">
        <v>1</v>
      </c>
      <c r="D53">
        <v>0</v>
      </c>
      <c r="E53" t="b">
        <f>_xlfn.IFNA(MATCH(B53,'פרטי מוסדות תל אביב'!A:A,0),0)&gt;0</f>
        <v>1</v>
      </c>
      <c r="F53" t="str">
        <f>LOOKUP('השתלמויות במוסדות'!B53,'פרטי מוסדות תל אביב'!A:A,'פרטי מוסדות תל אביב'!B:B)</f>
        <v>ביה"ס קהילה</v>
      </c>
    </row>
    <row r="54" spans="2:6" x14ac:dyDescent="0.3">
      <c r="B54">
        <v>514950</v>
      </c>
      <c r="C54">
        <v>2</v>
      </c>
      <c r="D54">
        <v>0</v>
      </c>
      <c r="E54" t="b">
        <f>_xlfn.IFNA(MATCH(B54,'פרטי מוסדות תל אביב'!A:A,0),0)&gt;0</f>
        <v>1</v>
      </c>
      <c r="F54" t="str">
        <f>LOOKUP('השתלמויות במוסדות'!B54,'פרטי מוסדות תל אביב'!A:A,'פרטי מוסדות תל אביב'!B:B)</f>
        <v>נופי ים</v>
      </c>
    </row>
    <row r="55" spans="2:6" x14ac:dyDescent="0.3">
      <c r="B55">
        <v>514976</v>
      </c>
      <c r="C55">
        <v>1</v>
      </c>
      <c r="D55">
        <v>0</v>
      </c>
      <c r="E55" t="b">
        <f>_xlfn.IFNA(MATCH(B55,'פרטי מוסדות תל אביב'!A:A,0),0)&gt;0</f>
        <v>1</v>
      </c>
      <c r="F55" t="str">
        <f>LOOKUP('השתלמויות במוסדות'!B55,'פרטי מוסדות תל אביב'!A:A,'פרטי מוסדות תל אביב'!B:B)</f>
        <v>רש"י בנות</v>
      </c>
    </row>
    <row r="56" spans="2:6" x14ac:dyDescent="0.3">
      <c r="B56">
        <v>514992</v>
      </c>
      <c r="C56">
        <v>1</v>
      </c>
      <c r="D56">
        <v>0</v>
      </c>
      <c r="E56" t="b">
        <f>_xlfn.IFNA(MATCH(B56,'פרטי מוסדות תל אביב'!A:A,0),0)&gt;0</f>
        <v>1</v>
      </c>
      <c r="F56" t="str">
        <f>LOOKUP('השתלמויות במוסדות'!B56,'פרטי מוסדות תל אביב'!A:A,'פרטי מוסדות תל אביב'!B:B)</f>
        <v>ת"ת יחד</v>
      </c>
    </row>
    <row r="57" spans="2:6" x14ac:dyDescent="0.3">
      <c r="B57">
        <v>515452</v>
      </c>
      <c r="C57">
        <v>2</v>
      </c>
      <c r="D57">
        <v>1</v>
      </c>
      <c r="E57" t="b">
        <f>_xlfn.IFNA(MATCH(B57,'פרטי מוסדות תל אביב'!A:A,0),0)&gt;0</f>
        <v>1</v>
      </c>
      <c r="F57" t="str">
        <f>LOOKUP('השתלמויות במוסדות'!B57,'פרטי מוסדות תל אביב'!A:A,'פרטי מוסדות תל אביב'!B:B)</f>
        <v>אמרי דוד</v>
      </c>
    </row>
    <row r="58" spans="2:6" x14ac:dyDescent="0.3">
      <c r="B58">
        <v>515502</v>
      </c>
      <c r="C58">
        <v>2</v>
      </c>
      <c r="D58">
        <v>0</v>
      </c>
      <c r="E58" t="b">
        <f>_xlfn.IFNA(MATCH(B58,'פרטי מוסדות תל אביב'!A:A,0),0)&gt;0</f>
        <v>1</v>
      </c>
      <c r="F58" t="str">
        <f>LOOKUP('השתלמויות במוסדות'!B58,'פרטי מוסדות תל אביב'!A:A,'פרטי מוסדות תל אביב'!B:B)</f>
        <v>תיכונ"ט ע"ש אלתרמן</v>
      </c>
    </row>
    <row r="59" spans="2:6" x14ac:dyDescent="0.3">
      <c r="B59">
        <v>518019</v>
      </c>
      <c r="C59">
        <v>1</v>
      </c>
      <c r="D59">
        <v>0</v>
      </c>
      <c r="E59" t="b">
        <f>_xlfn.IFNA(MATCH(B59,'פרטי מוסדות תל אביב'!A:A,0),0)&gt;0</f>
        <v>1</v>
      </c>
      <c r="F59" t="str">
        <f>LOOKUP('השתלמויות במוסדות'!B59,'פרטי מוסדות תל אביב'!A:A,'פרטי מוסדות תל אביב'!B:B)</f>
        <v>חסן ערפה יפו</v>
      </c>
    </row>
    <row r="60" spans="2:6" x14ac:dyDescent="0.3">
      <c r="B60">
        <v>518035</v>
      </c>
      <c r="C60">
        <v>3</v>
      </c>
      <c r="D60">
        <v>2</v>
      </c>
      <c r="E60" t="b">
        <f>_xlfn.IFNA(MATCH(B60,'פרטי מוסדות תל אביב'!A:A,0),0)&gt;0</f>
        <v>1</v>
      </c>
      <c r="F60" t="str">
        <f>LOOKUP('השתלמויות במוסדות'!B60,'פרטי מוסדות תל אביב'!A:A,'פרטי מוסדות תל אביב'!B:B)</f>
        <v>אחוה יפו</v>
      </c>
    </row>
    <row r="61" spans="2:6" x14ac:dyDescent="0.3">
      <c r="B61">
        <v>520205</v>
      </c>
      <c r="C61">
        <v>1</v>
      </c>
      <c r="D61">
        <v>0</v>
      </c>
      <c r="E61" t="b">
        <f>_xlfn.IFNA(MATCH(B61,'פרטי מוסדות תל אביב'!A:A,0),0)&gt;0</f>
        <v>1</v>
      </c>
      <c r="F61" t="str">
        <f>LOOKUP('השתלמויות במוסדות'!B61,'פרטי מוסדות תל אביב'!A:A,'פרטי מוסדות תל אביב'!B:B)</f>
        <v>ברושים</v>
      </c>
    </row>
    <row r="62" spans="2:6" x14ac:dyDescent="0.3">
      <c r="B62">
        <v>520213</v>
      </c>
      <c r="C62">
        <v>2</v>
      </c>
      <c r="D62">
        <v>1</v>
      </c>
      <c r="E62" t="b">
        <f>_xlfn.IFNA(MATCH(B62,'פרטי מוסדות תל אביב'!A:A,0),0)&gt;0</f>
        <v>1</v>
      </c>
      <c r="F62" t="str">
        <f>LOOKUP('השתלמויות במוסדות'!B62,'פרטי מוסדות תל אביב'!A:A,'פרטי מוסדות תל אביב'!B:B)</f>
        <v>שבילים</v>
      </c>
    </row>
    <row r="63" spans="2:6" x14ac:dyDescent="0.3">
      <c r="B63">
        <v>520221</v>
      </c>
      <c r="C63">
        <v>2</v>
      </c>
      <c r="D63">
        <v>1</v>
      </c>
      <c r="E63" t="b">
        <f>_xlfn.IFNA(MATCH(B63,'פרטי מוסדות תל אביב'!A:A,0),0)&gt;0</f>
        <v>1</v>
      </c>
      <c r="F63" t="str">
        <f>LOOKUP('השתלמויות במוסדות'!B63,'פרטי מוסדות תל אביב'!A:A,'פרטי מוסדות תל אביב'!B:B)</f>
        <v>ניב לחרשים</v>
      </c>
    </row>
    <row r="64" spans="2:6" x14ac:dyDescent="0.3">
      <c r="B64">
        <v>520288</v>
      </c>
      <c r="C64">
        <v>1</v>
      </c>
      <c r="D64">
        <v>0</v>
      </c>
      <c r="E64" t="b">
        <f>_xlfn.IFNA(MATCH(B64,'פרטי מוסדות תל אביב'!A:A,0),0)&gt;0</f>
        <v>1</v>
      </c>
      <c r="F64" t="str">
        <f>LOOKUP('השתלמויות במוסדות'!B64,'פרטי מוסדות תל אביב'!A:A,'פרטי מוסדות תל אביב'!B:B)</f>
        <v>עירוני נווה צדק</v>
      </c>
    </row>
    <row r="65" spans="2:6" x14ac:dyDescent="0.3">
      <c r="B65">
        <v>520387</v>
      </c>
      <c r="C65">
        <v>1</v>
      </c>
      <c r="D65">
        <v>0</v>
      </c>
      <c r="E65" t="b">
        <f>_xlfn.IFNA(MATCH(B65,'פרטי מוסדות תל אביב'!A:A,0),0)&gt;0</f>
        <v>1</v>
      </c>
      <c r="F65" t="str">
        <f>LOOKUP('השתלמויות במוסדות'!B65,'פרטי מוסדות תל אביב'!A:A,'פרטי מוסדות תל אביב'!B:B)</f>
        <v>און</v>
      </c>
    </row>
    <row r="66" spans="2:6" x14ac:dyDescent="0.3">
      <c r="B66">
        <v>520395</v>
      </c>
      <c r="C66">
        <v>2</v>
      </c>
      <c r="D66">
        <v>0</v>
      </c>
      <c r="E66" t="b">
        <f>_xlfn.IFNA(MATCH(B66,'פרטי מוסדות תל אביב'!A:A,0),0)&gt;0</f>
        <v>1</v>
      </c>
      <c r="F66" t="str">
        <f>LOOKUP('השתלמויות במוסדות'!B66,'פרטי מוסדות תל אביב'!A:A,'פרטי מוסדות תל אביב'!B:B)</f>
        <v>דנה</v>
      </c>
    </row>
    <row r="67" spans="2:6" x14ac:dyDescent="0.3">
      <c r="B67">
        <v>520486</v>
      </c>
      <c r="C67">
        <v>4</v>
      </c>
      <c r="D67">
        <v>3</v>
      </c>
      <c r="E67" t="b">
        <f>_xlfn.IFNA(MATCH(B67,'פרטי מוסדות תל אביב'!A:A,0),0)&gt;0</f>
        <v>1</v>
      </c>
      <c r="F67" t="str">
        <f>LOOKUP('השתלמויות במוסדות'!B67,'פרטי מוסדות תל אביב'!A:A,'פרטי מוסדות תל אביב'!B:B)</f>
        <v>מצדה</v>
      </c>
    </row>
    <row r="68" spans="2:6" x14ac:dyDescent="0.3">
      <c r="B68">
        <v>520577</v>
      </c>
      <c r="C68">
        <v>4</v>
      </c>
      <c r="D68">
        <v>3</v>
      </c>
      <c r="E68" t="b">
        <f>_xlfn.IFNA(MATCH(B68,'פרטי מוסדות תל אביב'!A:A,0),0)&gt;0</f>
        <v>1</v>
      </c>
      <c r="F68" t="str">
        <f>LOOKUP('השתלמויות במוסדות'!B68,'פרטי מוסדות תל אביב'!A:A,'פרטי מוסדות תל אביב'!B:B)</f>
        <v>חורב מד</v>
      </c>
    </row>
    <row r="69" spans="2:6" x14ac:dyDescent="0.3">
      <c r="B69">
        <v>520635</v>
      </c>
      <c r="C69">
        <v>1</v>
      </c>
      <c r="D69">
        <v>0</v>
      </c>
      <c r="E69" t="b">
        <f>_xlfn.IFNA(MATCH(B69,'פרטי מוסדות תל אביב'!A:A,0),0)&gt;0</f>
        <v>1</v>
      </c>
      <c r="F69" t="str">
        <f>LOOKUP('השתלמויות במוסדות'!B69,'פרטי מוסדות תל אביב'!A:A,'פרטי מוסדות תל אביב'!B:B)</f>
        <v>נתיב</v>
      </c>
    </row>
    <row r="70" spans="2:6" x14ac:dyDescent="0.3">
      <c r="B70">
        <v>520643</v>
      </c>
      <c r="C70">
        <v>2</v>
      </c>
      <c r="D70">
        <v>1</v>
      </c>
      <c r="E70" t="b">
        <f>_xlfn.IFNA(MATCH(B70,'פרטי מוסדות תל אביב'!A:A,0),0)&gt;0</f>
        <v>1</v>
      </c>
      <c r="F70" t="str">
        <f>LOOKUP('השתלמויות במוסדות'!B70,'פרטי מוסדות תל אביב'!A:A,'פרטי מוסדות תל אביב'!B:B)</f>
        <v>יחדיו</v>
      </c>
    </row>
    <row r="71" spans="2:6" x14ac:dyDescent="0.3">
      <c r="B71">
        <v>520890</v>
      </c>
      <c r="C71">
        <v>1</v>
      </c>
      <c r="D71">
        <v>0</v>
      </c>
      <c r="E71" t="b">
        <f>_xlfn.IFNA(MATCH(B71,'פרטי מוסדות תל אביב'!A:A,0),0)&gt;0</f>
        <v>1</v>
      </c>
      <c r="F71" t="str">
        <f>LOOKUP('השתלמויות במוסדות'!B71,'פרטי מוסדות תל אביב'!A:A,'פרטי מוסדות תל אביב'!B:B)</f>
        <v>גיל</v>
      </c>
    </row>
    <row r="72" spans="2:6" x14ac:dyDescent="0.3">
      <c r="B72">
        <v>525915</v>
      </c>
      <c r="C72">
        <v>2</v>
      </c>
      <c r="D72">
        <v>1</v>
      </c>
      <c r="E72" t="b">
        <f>_xlfn.IFNA(MATCH(B72,'פרטי מוסדות תל אביב'!A:A,0),0)&gt;0</f>
        <v>1</v>
      </c>
      <c r="F72" t="str">
        <f>LOOKUP('השתלמויות במוסדות'!B72,'פרטי מוסדות תל אביב'!A:A,'פרטי מוסדות תל אביב'!B:B)</f>
        <v>ונצואלה</v>
      </c>
    </row>
    <row r="73" spans="2:6" x14ac:dyDescent="0.3">
      <c r="B73">
        <v>530287</v>
      </c>
      <c r="C73">
        <v>3</v>
      </c>
      <c r="D73">
        <v>1</v>
      </c>
      <c r="E73" t="b">
        <f>_xlfn.IFNA(MATCH(B73,'פרטי מוסדות תל אביב'!A:A,0),0)&gt;0</f>
        <v>1</v>
      </c>
      <c r="F73" t="str">
        <f>LOOKUP('השתלמויות במוסדות'!B73,'פרטי מוסדות תל אביב'!A:A,'פרטי מוסדות תל אביב'!B:B)</f>
        <v>מפתן אלון</v>
      </c>
    </row>
    <row r="74" spans="2:6" x14ac:dyDescent="0.3">
      <c r="B74">
        <v>530394</v>
      </c>
      <c r="C74">
        <v>2</v>
      </c>
      <c r="D74">
        <v>0</v>
      </c>
      <c r="E74" t="b">
        <f>_xlfn.IFNA(MATCH(B74,'פרטי מוסדות תל אביב'!A:A,0),0)&gt;0</f>
        <v>1</v>
      </c>
      <c r="F74" t="str">
        <f>LOOKUP('השתלמויות במוסדות'!B74,'פרטי מוסדות תל אביב'!A:A,'פרטי מוסדות תל אביב'!B:B)</f>
        <v>דרויינוב</v>
      </c>
    </row>
    <row r="75" spans="2:6" x14ac:dyDescent="0.3">
      <c r="B75">
        <v>540062</v>
      </c>
      <c r="C75">
        <v>1</v>
      </c>
      <c r="D75">
        <v>0</v>
      </c>
      <c r="E75" t="b">
        <f>_xlfn.IFNA(MATCH(B75,'פרטי מוסדות תל אביב'!A:A,0),0)&gt;0</f>
        <v>1</v>
      </c>
      <c r="F75" t="str">
        <f>LOOKUP('השתלמויות במוסדות'!B75,'פרטי מוסדות תל אביב'!A:A,'פרטי מוסדות תל אביב'!B:B)</f>
        <v>גמנסיה עברית הרצליה</v>
      </c>
    </row>
    <row r="76" spans="2:6" x14ac:dyDescent="0.3">
      <c r="B76">
        <v>540070</v>
      </c>
      <c r="C76">
        <v>4</v>
      </c>
      <c r="D76">
        <v>3</v>
      </c>
      <c r="E76" t="b">
        <f>_xlfn.IFNA(MATCH(B76,'פרטי מוסדות תל אביב'!A:A,0),0)&gt;0</f>
        <v>1</v>
      </c>
      <c r="F76" t="str">
        <f>LOOKUP('השתלמויות במוסדות'!B76,'פרטי מוסדות תל אביב'!A:A,'פרטי מוסדות תל אביב'!B:B)</f>
        <v>תיכון חדש ע"ש רבין</v>
      </c>
    </row>
    <row r="77" spans="2:6" x14ac:dyDescent="0.3">
      <c r="B77">
        <v>540088</v>
      </c>
      <c r="C77">
        <v>3</v>
      </c>
      <c r="D77">
        <v>1</v>
      </c>
      <c r="E77" t="b">
        <f>_xlfn.IFNA(MATCH(B77,'פרטי מוסדות תל אביב'!A:A,0),0)&gt;0</f>
        <v>1</v>
      </c>
      <c r="F77" t="str">
        <f>LOOKUP('השתלמויות במוסדות'!B77,'פרטי מוסדות תל אביב'!A:A,'פרטי מוסדות תל אביב'!B:B)</f>
        <v>עירוני י' אליאנס</v>
      </c>
    </row>
    <row r="78" spans="2:6" x14ac:dyDescent="0.3">
      <c r="B78">
        <v>540112</v>
      </c>
      <c r="C78">
        <v>4</v>
      </c>
      <c r="D78">
        <v>3</v>
      </c>
      <c r="E78" t="b">
        <f>_xlfn.IFNA(MATCH(B78,'פרטי מוסדות תל אביב'!A:A,0),0)&gt;0</f>
        <v>1</v>
      </c>
      <c r="F78" t="str">
        <f>LOOKUP('השתלמויות במוסדות'!B78,'פרטי מוסדות תל אביב'!A:A,'פרטי מוסדות תל אביב'!B:B)</f>
        <v>עירוני א' לאמנויות</v>
      </c>
    </row>
    <row r="79" spans="2:6" x14ac:dyDescent="0.3">
      <c r="B79">
        <v>540120</v>
      </c>
      <c r="C79">
        <v>4</v>
      </c>
      <c r="D79">
        <v>2</v>
      </c>
      <c r="E79" t="b">
        <f>_xlfn.IFNA(MATCH(B79,'פרטי מוסדות תל אביב'!A:A,0),0)&gt;0</f>
        <v>1</v>
      </c>
      <c r="F79" t="str">
        <f>LOOKUP('השתלמויות במוסדות'!B79,'פרטי מוסדות תל אביב'!A:A,'פרטי מוסדות תל אביב'!B:B)</f>
        <v>עירוני תורני ב' ג'</v>
      </c>
    </row>
    <row r="80" spans="2:6" x14ac:dyDescent="0.3">
      <c r="B80">
        <v>540146</v>
      </c>
      <c r="C80">
        <v>4</v>
      </c>
      <c r="D80">
        <v>2</v>
      </c>
      <c r="E80" t="b">
        <f>_xlfn.IFNA(MATCH(B80,'פרטי מוסדות תל אביב'!A:A,0),0)&gt;0</f>
        <v>1</v>
      </c>
      <c r="F80" t="str">
        <f>LOOKUP('השתלמויות במוסדות'!B80,'פרטי מוסדות תל אביב'!A:A,'פרטי מוסדות תל אביב'!B:B)</f>
        <v>עירוני ד'</v>
      </c>
    </row>
    <row r="81" spans="2:6" x14ac:dyDescent="0.3">
      <c r="B81">
        <v>540153</v>
      </c>
      <c r="C81">
        <v>3</v>
      </c>
      <c r="D81">
        <v>1</v>
      </c>
      <c r="E81" t="b">
        <f>_xlfn.IFNA(MATCH(B81,'פרטי מוסדות תל אביב'!A:A,0),0)&gt;0</f>
        <v>1</v>
      </c>
      <c r="F81" t="str">
        <f>LOOKUP('השתלמויות במוסדות'!B81,'פרטי מוסדות תל אביב'!A:A,'פרטי מוסדות תל אביב'!B:B)</f>
        <v>עירוני ה'</v>
      </c>
    </row>
    <row r="82" spans="2:6" x14ac:dyDescent="0.3">
      <c r="B82">
        <v>540161</v>
      </c>
      <c r="C82">
        <v>1</v>
      </c>
      <c r="D82">
        <v>0</v>
      </c>
      <c r="E82" t="b">
        <f>_xlfn.IFNA(MATCH(B82,'פרטי מוסדות תל אביב'!A:A,0),0)&gt;0</f>
        <v>1</v>
      </c>
      <c r="F82" t="str">
        <f>LOOKUP('השתלמויות במוסדות'!B82,'פרטי מוסדות תל אביב'!A:A,'פרטי מוסדות תל אביב'!B:B)</f>
        <v>עירוני ו' מקיף</v>
      </c>
    </row>
    <row r="83" spans="2:6" x14ac:dyDescent="0.3">
      <c r="B83">
        <v>540179</v>
      </c>
      <c r="C83">
        <v>4</v>
      </c>
      <c r="D83">
        <v>2</v>
      </c>
      <c r="E83" t="b">
        <f>_xlfn.IFNA(MATCH(B83,'פרטי מוסדות תל אביב'!A:A,0),0)&gt;0</f>
        <v>1</v>
      </c>
      <c r="F83" t="str">
        <f>LOOKUP('השתלמויות במוסדות'!B83,'פרטי מוסדות תל אביב'!A:A,'פרטי מוסדות תל אביב'!B:B)</f>
        <v>קרית חינוך יפו</v>
      </c>
    </row>
    <row r="84" spans="2:6" x14ac:dyDescent="0.3">
      <c r="B84">
        <v>540187</v>
      </c>
      <c r="C84">
        <v>3</v>
      </c>
      <c r="D84">
        <v>2</v>
      </c>
      <c r="E84" t="b">
        <f>_xlfn.IFNA(MATCH(B84,'פרטי מוסדות תל אביב'!A:A,0),0)&gt;0</f>
        <v>1</v>
      </c>
      <c r="F84" t="str">
        <f>LOOKUP('השתלמויות במוסדות'!B84,'פרטי מוסדות תל אביב'!A:A,'פרטי מוסדות תל אביב'!B:B)</f>
        <v>תיכון ראשית עירוני ח</v>
      </c>
    </row>
    <row r="85" spans="2:6" x14ac:dyDescent="0.3">
      <c r="B85">
        <v>540195</v>
      </c>
      <c r="C85">
        <v>1</v>
      </c>
      <c r="D85">
        <v>0</v>
      </c>
      <c r="E85" t="b">
        <f>_xlfn.IFNA(MATCH(B85,'פרטי מוסדות תל אביב'!A:A,0),0)&gt;0</f>
        <v>1</v>
      </c>
      <c r="F85" t="str">
        <f>LOOKUP('השתלמויות במוסדות'!B85,'פרטי מוסדות תל אביב'!A:A,'פרטי מוסדות תל אביב'!B:B)</f>
        <v>עירוני ט'</v>
      </c>
    </row>
    <row r="86" spans="2:6" x14ac:dyDescent="0.3">
      <c r="B86">
        <v>540476</v>
      </c>
      <c r="C86">
        <v>1</v>
      </c>
      <c r="D86">
        <v>0</v>
      </c>
      <c r="E86" t="b">
        <f>_xlfn.IFNA(MATCH(B86,'פרטי מוסדות תל אביב'!A:A,0),0)&gt;0</f>
        <v>1</v>
      </c>
      <c r="F86" t="str">
        <f>LOOKUP('השתלמויות במוסדות'!B86,'פרטי מוסדות תל אביב'!A:A,'פרטי מוסדות תל אביב'!B:B)</f>
        <v>ישיבת הרב עמיאל</v>
      </c>
    </row>
    <row r="87" spans="2:6" x14ac:dyDescent="0.3">
      <c r="B87">
        <v>540484</v>
      </c>
      <c r="C87">
        <v>4</v>
      </c>
      <c r="D87">
        <v>2</v>
      </c>
      <c r="E87" t="b">
        <f>_xlfn.IFNA(MATCH(B87,'פרטי מוסדות תל אביב'!A:A,0),0)&gt;0</f>
        <v>1</v>
      </c>
      <c r="F87" t="str">
        <f>LOOKUP('השתלמויות במוסדות'!B87,'פרטי מוסדות תל אביב'!A:A,'פרטי מוסדות תל אביב'!B:B)</f>
        <v>ישיבה תכונית בר אילן</v>
      </c>
    </row>
    <row r="88" spans="2:6" x14ac:dyDescent="0.3">
      <c r="B88">
        <v>544056</v>
      </c>
      <c r="C88">
        <v>2</v>
      </c>
      <c r="D88">
        <v>0</v>
      </c>
      <c r="E88" t="b">
        <f>_xlfn.IFNA(MATCH(B88,'פרטי מוסדות תל אביב'!A:A,0),0)&gt;0</f>
        <v>1</v>
      </c>
      <c r="F88" t="str">
        <f>LOOKUP('השתלמויות במוסדות'!B88,'פרטי מוסדות תל אביב'!A:A,'פרטי מוסדות תל אביב'!B:B)</f>
        <v>ממ"ד לטכנולוגיה ולאומנויות</v>
      </c>
    </row>
    <row r="89" spans="2:6" x14ac:dyDescent="0.3">
      <c r="B89">
        <v>544163</v>
      </c>
      <c r="C89">
        <v>2</v>
      </c>
      <c r="D89">
        <v>0</v>
      </c>
      <c r="E89" t="b">
        <f>_xlfn.IFNA(MATCH(B89,'פרטי מוסדות תל אביב'!A:A,0),0)&gt;0</f>
        <v>1</v>
      </c>
      <c r="F89" t="str">
        <f>LOOKUP('השתלמויות במוסדות'!B89,'פרטי מוסדות תל אביב'!A:A,'פרטי מוסדות תל אביב'!B:B)</f>
        <v>חט"ב גורדון</v>
      </c>
    </row>
    <row r="90" spans="2:6" x14ac:dyDescent="0.3">
      <c r="B90">
        <v>544577</v>
      </c>
      <c r="C90">
        <v>3</v>
      </c>
      <c r="D90">
        <v>2</v>
      </c>
      <c r="E90" t="b">
        <f>_xlfn.IFNA(MATCH(B90,'פרטי מוסדות תל אביב'!A:A,0),0)&gt;0</f>
        <v>1</v>
      </c>
      <c r="F90" t="str">
        <f>LOOKUP('השתלמויות במוסדות'!B90,'פרטי מוסדות תל אביב'!A:A,'פרטי מוסדות תל אביב'!B:B)</f>
        <v>חט"ב עירוני ב-ג בנות</v>
      </c>
    </row>
    <row r="91" spans="2:6" x14ac:dyDescent="0.3">
      <c r="B91">
        <v>544619</v>
      </c>
      <c r="C91">
        <v>2</v>
      </c>
      <c r="D91">
        <v>0</v>
      </c>
      <c r="E91" t="b">
        <f>_xlfn.IFNA(MATCH(B91,'פרטי מוסדות תל אביב'!A:A,0),0)&gt;0</f>
        <v>1</v>
      </c>
      <c r="F91" t="str">
        <f>LOOKUP('השתלמויות במוסדות'!B91,'פרטי מוסדות תל אביב'!A:A,'פרטי מוסדות תל אביב'!B:B)</f>
        <v>בי"ס לאמנויות</v>
      </c>
    </row>
    <row r="92" spans="2:6" x14ac:dyDescent="0.3">
      <c r="B92">
        <v>544627</v>
      </c>
      <c r="C92">
        <v>1</v>
      </c>
      <c r="D92">
        <v>0</v>
      </c>
      <c r="E92" t="b">
        <f>_xlfn.IFNA(MATCH(B92,'פרטי מוסדות תל אביב'!A:A,0),0)&gt;0</f>
        <v>1</v>
      </c>
      <c r="F92" t="str">
        <f>LOOKUP('השתלמויות במוסדות'!B92,'פרטי מוסדות תל אביב'!A:A,'פרטי מוסדות תל אביב'!B:B)</f>
        <v>ביס לטבע סביבה וחברה</v>
      </c>
    </row>
    <row r="93" spans="2:6" x14ac:dyDescent="0.3">
      <c r="B93">
        <v>547042</v>
      </c>
      <c r="C93">
        <v>4</v>
      </c>
      <c r="D93">
        <v>2</v>
      </c>
      <c r="E93" t="b">
        <f>_xlfn.IFNA(MATCH(B93,'פרטי מוסדות תל אביב'!A:A,0),0)&gt;0</f>
        <v>1</v>
      </c>
      <c r="F93" t="str">
        <f>LOOKUP('השתלמויות במוסדות'!B93,'פרטי מוסדות תל אביב'!A:A,'פרטי מוסדות תל אביב'!B:B)</f>
        <v>תיכון טרה סנטה יפו</v>
      </c>
    </row>
    <row r="94" spans="2:6" x14ac:dyDescent="0.3">
      <c r="B94">
        <v>548016</v>
      </c>
      <c r="C94">
        <v>2</v>
      </c>
      <c r="D94">
        <v>1</v>
      </c>
      <c r="E94" t="b">
        <f>_xlfn.IFNA(MATCH(B94,'פרטי מוסדות תל אביב'!A:A,0),0)&gt;0</f>
        <v>1</v>
      </c>
      <c r="F94" t="str">
        <f>LOOKUP('השתלמויות במוסדות'!B94,'פרטי מוסדות תל אביב'!A:A,'פרטי מוסדות תל אביב'!B:B)</f>
        <v>עירוני יב'</v>
      </c>
    </row>
    <row r="95" spans="2:6" x14ac:dyDescent="0.3">
      <c r="B95">
        <v>548024</v>
      </c>
      <c r="C95">
        <v>1</v>
      </c>
      <c r="D95">
        <v>0</v>
      </c>
      <c r="E95" t="b">
        <f>_xlfn.IFNA(MATCH(B95,'פרטי מוסדות תל אביב'!A:A,0),0)&gt;0</f>
        <v>1</v>
      </c>
      <c r="F95" t="str">
        <f>LOOKUP('השתלמויות במוסדות'!B95,'פרטי מוסדות תל אביב'!A:A,'פרטי מוסדות תל אביב'!B:B)</f>
        <v>תיכון פרר</v>
      </c>
    </row>
    <row r="96" spans="2:6" x14ac:dyDescent="0.3">
      <c r="B96">
        <v>548032</v>
      </c>
      <c r="C96">
        <v>1</v>
      </c>
      <c r="D96">
        <v>0</v>
      </c>
      <c r="E96" t="b">
        <f>_xlfn.IFNA(MATCH(B96,'פרטי מוסדות תל אביב'!A:A,0),0)&gt;0</f>
        <v>1</v>
      </c>
      <c r="F96" t="str">
        <f>LOOKUP('השתלמויות במוסדות'!B96,'פרטי מוסדות תל אביב'!A:A,'פרטי מוסדות תל אביב'!B:B)</f>
        <v>מרכז חינוך יפו</v>
      </c>
    </row>
    <row r="97" spans="2:6" x14ac:dyDescent="0.3">
      <c r="B97">
        <v>548040</v>
      </c>
      <c r="C97">
        <v>3</v>
      </c>
      <c r="D97">
        <v>2</v>
      </c>
      <c r="E97" t="b">
        <f>_xlfn.IFNA(MATCH(B97,'פרטי מוסדות תל אביב'!A:A,0),0)&gt;0</f>
        <v>1</v>
      </c>
      <c r="F97" t="str">
        <f>LOOKUP('השתלמויות במוסדות'!B97,'פרטי מוסדות תל אביב'!A:A,'פרטי מוסדות תל אביב'!B:B)</f>
        <v>תיכון סנט מיכאל</v>
      </c>
    </row>
    <row r="98" spans="2:6" x14ac:dyDescent="0.3">
      <c r="B98">
        <v>548404</v>
      </c>
      <c r="C98">
        <v>3</v>
      </c>
      <c r="D98">
        <v>2</v>
      </c>
      <c r="E98" t="b">
        <f>_xlfn.IFNA(MATCH(B98,'פרטי מוסדות תל אביב'!A:A,0),0)&gt;0</f>
        <v>1</v>
      </c>
      <c r="F98" t="str">
        <f>LOOKUP('השתלמויות במוסדות'!B98,'פרטי מוסדות תל אביב'!A:A,'פרטי מוסדות תל אביב'!B:B)</f>
        <v>אג'יאל</v>
      </c>
    </row>
    <row r="99" spans="2:6" x14ac:dyDescent="0.3">
      <c r="B99">
        <v>560094</v>
      </c>
      <c r="C99">
        <v>2</v>
      </c>
      <c r="D99">
        <v>1</v>
      </c>
      <c r="E99" t="b">
        <f>_xlfn.IFNA(MATCH(B99,'פרטי מוסדות תל אביב'!A:A,0),0)&gt;0</f>
        <v>1</v>
      </c>
      <c r="F99" t="str">
        <f>LOOKUP('השתלמויות במוסדות'!B99,'פרטי מוסדות תל אביב'!A:A,'פרטי מוסדות תל אביב'!B:B)</f>
        <v>תיכון תל אביב</v>
      </c>
    </row>
    <row r="100" spans="2:6" x14ac:dyDescent="0.3">
      <c r="B100">
        <v>560110</v>
      </c>
      <c r="C100">
        <v>3</v>
      </c>
      <c r="D100">
        <v>1</v>
      </c>
      <c r="E100" t="b">
        <f>_xlfn.IFNA(MATCH(B100,'פרטי מוסדות תל אביב'!A:A,0),0)&gt;0</f>
        <v>1</v>
      </c>
      <c r="F100" t="str">
        <f>LOOKUP('השתלמויות במוסדות'!B100,'פרטי מוסדות תל אביב'!A:A,'פרטי מוסדות תל אביב'!B:B)</f>
        <v>קהילה</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50541-7BA2-479D-8A2D-E5A16DFCF021}">
  <dimension ref="C3:L18"/>
  <sheetViews>
    <sheetView rightToLeft="1" workbookViewId="0">
      <selection activeCell="D8" sqref="D8"/>
    </sheetView>
  </sheetViews>
  <sheetFormatPr defaultRowHeight="14" x14ac:dyDescent="0.3"/>
  <cols>
    <col min="3" max="3" width="6.58203125" customWidth="1"/>
    <col min="4" max="4" width="57.33203125" customWidth="1"/>
    <col min="5" max="5" width="14.1640625" customWidth="1"/>
  </cols>
  <sheetData>
    <row r="3" spans="3:12" x14ac:dyDescent="0.3">
      <c r="C3" s="5" t="s">
        <v>249</v>
      </c>
      <c r="D3" s="6" t="s">
        <v>257</v>
      </c>
      <c r="E3" s="5" t="s">
        <v>250</v>
      </c>
      <c r="F3" s="5" t="s">
        <v>263</v>
      </c>
    </row>
    <row r="4" spans="3:12" x14ac:dyDescent="0.3">
      <c r="C4" s="5">
        <v>1</v>
      </c>
      <c r="D4" s="6" t="s">
        <v>251</v>
      </c>
      <c r="E4" s="5" t="s">
        <v>37</v>
      </c>
      <c r="F4" s="5"/>
    </row>
    <row r="5" spans="3:12" x14ac:dyDescent="0.3">
      <c r="C5" s="5">
        <v>2</v>
      </c>
      <c r="D5" s="6" t="s">
        <v>252</v>
      </c>
      <c r="E5" s="5" t="s">
        <v>261</v>
      </c>
      <c r="F5" s="5"/>
    </row>
    <row r="6" spans="3:12" x14ac:dyDescent="0.3">
      <c r="C6" s="5">
        <v>3</v>
      </c>
      <c r="D6" s="6" t="s">
        <v>258</v>
      </c>
      <c r="E6" s="5">
        <v>219</v>
      </c>
      <c r="F6" s="5"/>
    </row>
    <row r="7" spans="3:12" x14ac:dyDescent="0.3">
      <c r="C7" s="5">
        <v>4</v>
      </c>
      <c r="D7" s="6" t="s">
        <v>253</v>
      </c>
      <c r="E7" s="5" t="s">
        <v>261</v>
      </c>
      <c r="F7" s="5"/>
    </row>
    <row r="8" spans="3:12" x14ac:dyDescent="0.3">
      <c r="C8" s="5">
        <v>5</v>
      </c>
      <c r="D8" s="6" t="s">
        <v>264</v>
      </c>
      <c r="E8" s="5">
        <v>2</v>
      </c>
      <c r="F8" s="5" t="s">
        <v>265</v>
      </c>
    </row>
    <row r="9" spans="3:12" ht="28" x14ac:dyDescent="0.3">
      <c r="C9" s="5">
        <v>6</v>
      </c>
      <c r="D9" s="6" t="s">
        <v>254</v>
      </c>
      <c r="E9">
        <v>515515</v>
      </c>
      <c r="F9" s="5"/>
    </row>
    <row r="10" spans="3:12" ht="42" x14ac:dyDescent="0.3">
      <c r="C10" s="5">
        <v>7</v>
      </c>
      <c r="D10" s="6" t="s">
        <v>259</v>
      </c>
      <c r="E10" s="5"/>
      <c r="F10" s="5"/>
    </row>
    <row r="11" spans="3:12" ht="56" x14ac:dyDescent="0.3">
      <c r="C11" s="5">
        <v>8</v>
      </c>
      <c r="D11" s="6" t="s">
        <v>260</v>
      </c>
      <c r="E11" s="5"/>
      <c r="F11" s="5"/>
    </row>
    <row r="12" spans="3:12" ht="42" x14ac:dyDescent="0.3">
      <c r="C12" s="5">
        <v>9</v>
      </c>
      <c r="D12" s="6" t="s">
        <v>255</v>
      </c>
      <c r="E12" s="5">
        <v>173</v>
      </c>
      <c r="F12" s="5"/>
      <c r="L12" s="3"/>
    </row>
    <row r="13" spans="3:12" ht="28" x14ac:dyDescent="0.3">
      <c r="C13" s="5">
        <v>10</v>
      </c>
      <c r="D13" s="6" t="s">
        <v>256</v>
      </c>
      <c r="E13" s="5">
        <v>6</v>
      </c>
      <c r="F13" s="5"/>
    </row>
    <row r="14" spans="3:12" x14ac:dyDescent="0.3">
      <c r="D14" s="4"/>
    </row>
    <row r="15" spans="3:12" x14ac:dyDescent="0.3">
      <c r="D15" s="4"/>
    </row>
    <row r="16" spans="3:12" x14ac:dyDescent="0.3">
      <c r="D16" s="4"/>
    </row>
    <row r="18" spans="4:4" x14ac:dyDescent="0.3">
      <c r="D18" s="4"/>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פרטי מוסדות תל אביב</vt:lpstr>
      <vt:lpstr>השתלמויות במוסדות</vt:lpstr>
      <vt:lpstr>שאלות לניתוח</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טל מיכלוביץ</dc:creator>
  <cp:keywords/>
  <dc:description/>
  <cp:lastModifiedBy>pinchas kroyzer</cp:lastModifiedBy>
  <cp:revision/>
  <dcterms:created xsi:type="dcterms:W3CDTF">2021-04-05T07:43:58Z</dcterms:created>
  <dcterms:modified xsi:type="dcterms:W3CDTF">2022-07-13T10:16:36Z</dcterms:modified>
  <cp:category/>
  <cp:contentStatus/>
</cp:coreProperties>
</file>