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9491E78-A4EA-468E-9D72-2C47B9C4F0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C4" i="1" s="1"/>
  <c r="B7" i="1"/>
  <c r="C51" i="1" l="1"/>
  <c r="C47" i="1"/>
  <c r="C35" i="1"/>
  <c r="C55" i="1"/>
  <c r="C27" i="1"/>
  <c r="C23" i="1"/>
  <c r="C19" i="1"/>
  <c r="C15" i="1"/>
  <c r="C11" i="1"/>
  <c r="C7" i="1"/>
  <c r="C54" i="1"/>
  <c r="C46" i="1"/>
  <c r="C30" i="1"/>
  <c r="C22" i="1"/>
  <c r="C18" i="1"/>
  <c r="C14" i="1"/>
  <c r="C10" i="1"/>
  <c r="C53" i="1"/>
  <c r="C45" i="1"/>
  <c r="C37" i="1"/>
  <c r="C33" i="1"/>
  <c r="C29" i="1"/>
  <c r="C25" i="1"/>
  <c r="C21" i="1"/>
  <c r="C17" i="1"/>
  <c r="C13" i="1"/>
  <c r="C9" i="1"/>
  <c r="C5" i="1"/>
  <c r="C50" i="1"/>
  <c r="C26" i="1"/>
  <c r="C6" i="1"/>
  <c r="C3" i="1"/>
  <c r="C49" i="1"/>
  <c r="C56" i="1"/>
  <c r="C52" i="1"/>
  <c r="C48" i="1"/>
  <c r="C36" i="1"/>
  <c r="C32" i="1"/>
  <c r="C24" i="1"/>
  <c r="C20" i="1"/>
  <c r="C16" i="1"/>
  <c r="C12" i="1"/>
  <c r="C8" i="1"/>
  <c r="R15" i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T17" i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AW46" i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P13" i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AA24" i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O38" i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BE54" i="1"/>
  <c r="BE55" i="1" s="1"/>
  <c r="BE56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AC26" i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S42" i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J7" i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AG30" i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L9" i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X21" i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AK34" i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BA50" i="1"/>
  <c r="BA51" i="1" s="1"/>
  <c r="BA52" i="1" s="1"/>
  <c r="BA53" i="1" s="1"/>
  <c r="BA54" i="1" s="1"/>
  <c r="BA55" i="1" s="1"/>
  <c r="BA56" i="1" s="1"/>
  <c r="F3" i="1"/>
  <c r="F4" i="1" s="1"/>
  <c r="N11" i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V19" i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AE28" i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M36" i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U44" i="1"/>
  <c r="AU45" i="1" s="1"/>
  <c r="AU46" i="1" s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BC52" i="1"/>
  <c r="BC53" i="1" s="1"/>
  <c r="BC54" i="1" s="1"/>
  <c r="BC55" i="1" s="1"/>
  <c r="BC56" i="1" s="1"/>
  <c r="AI32" i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Q40" i="1"/>
  <c r="AQ41" i="1" s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Q52" i="1" s="1"/>
  <c r="AQ53" i="1" s="1"/>
  <c r="AQ54" i="1" s="1"/>
  <c r="AQ55" i="1" s="1"/>
  <c r="AQ56" i="1" s="1"/>
  <c r="AY48" i="1"/>
  <c r="AY49" i="1" s="1"/>
  <c r="AY50" i="1" s="1"/>
  <c r="AY51" i="1" s="1"/>
  <c r="AY52" i="1" s="1"/>
  <c r="AY53" i="1" s="1"/>
  <c r="AY54" i="1" s="1"/>
  <c r="AY55" i="1" s="1"/>
  <c r="AY56" i="1" s="1"/>
  <c r="BG56" i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M10" i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Q14" i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U18" i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Z23" i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AD27" i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H31" i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L35" i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P39" i="1"/>
  <c r="AP40" i="1" s="1"/>
  <c r="AP41" i="1" s="1"/>
  <c r="AP42" i="1" s="1"/>
  <c r="AP43" i="1" s="1"/>
  <c r="AP44" i="1" s="1"/>
  <c r="AP45" i="1" s="1"/>
  <c r="AP46" i="1" s="1"/>
  <c r="AP47" i="1" s="1"/>
  <c r="AP48" i="1" s="1"/>
  <c r="AP49" i="1" s="1"/>
  <c r="AP50" i="1" s="1"/>
  <c r="AP51" i="1" s="1"/>
  <c r="AP52" i="1" s="1"/>
  <c r="AP53" i="1" s="1"/>
  <c r="AP54" i="1" s="1"/>
  <c r="AP55" i="1" s="1"/>
  <c r="AP56" i="1" s="1"/>
  <c r="AT43" i="1"/>
  <c r="AT44" i="1" s="1"/>
  <c r="AT45" i="1" s="1"/>
  <c r="AT46" i="1" s="1"/>
  <c r="AT47" i="1" s="1"/>
  <c r="AT48" i="1" s="1"/>
  <c r="AT49" i="1" s="1"/>
  <c r="AT50" i="1" s="1"/>
  <c r="AT51" i="1" s="1"/>
  <c r="AT52" i="1" s="1"/>
  <c r="AT53" i="1" s="1"/>
  <c r="AT54" i="1" s="1"/>
  <c r="AT55" i="1" s="1"/>
  <c r="AT56" i="1" s="1"/>
  <c r="AX47" i="1"/>
  <c r="AX48" i="1" s="1"/>
  <c r="AX49" i="1" s="1"/>
  <c r="AX50" i="1" s="1"/>
  <c r="AX51" i="1" s="1"/>
  <c r="AX52" i="1" s="1"/>
  <c r="AX53" i="1" s="1"/>
  <c r="AX54" i="1" s="1"/>
  <c r="AX55" i="1" s="1"/>
  <c r="AX56" i="1" s="1"/>
  <c r="BB51" i="1"/>
  <c r="BB52" i="1" s="1"/>
  <c r="BB53" i="1" s="1"/>
  <c r="BB54" i="1" s="1"/>
  <c r="BB55" i="1" s="1"/>
  <c r="BB56" i="1" s="1"/>
  <c r="BF55" i="1"/>
  <c r="BF56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K8" i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O12" i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S16" i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W20" i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AB25" i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F29" i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J33" i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N37" i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R41" i="1"/>
  <c r="AR42" i="1" s="1"/>
  <c r="AR43" i="1" s="1"/>
  <c r="AR44" i="1" s="1"/>
  <c r="AR45" i="1" s="1"/>
  <c r="AR46" i="1" s="1"/>
  <c r="AR47" i="1" s="1"/>
  <c r="AR48" i="1" s="1"/>
  <c r="AR49" i="1" s="1"/>
  <c r="AR50" i="1" s="1"/>
  <c r="AR51" i="1" s="1"/>
  <c r="AR52" i="1" s="1"/>
  <c r="AR53" i="1" s="1"/>
  <c r="AR54" i="1" s="1"/>
  <c r="AR55" i="1" s="1"/>
  <c r="AR56" i="1" s="1"/>
  <c r="AV45" i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Z49" i="1"/>
  <c r="AZ50" i="1" s="1"/>
  <c r="AZ51" i="1" s="1"/>
  <c r="AZ52" i="1" s="1"/>
  <c r="AZ53" i="1" s="1"/>
  <c r="AZ54" i="1" s="1"/>
  <c r="AZ55" i="1" s="1"/>
  <c r="AZ56" i="1" s="1"/>
  <c r="BD53" i="1"/>
  <c r="BD54" i="1" s="1"/>
  <c r="BD55" i="1" s="1"/>
  <c r="BD56" i="1" s="1"/>
  <c r="Y22" i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F5" i="1" l="1"/>
  <c r="F6" i="1" s="1"/>
  <c r="F7" i="1" s="1"/>
  <c r="F8" i="1" s="1"/>
  <c r="F9" i="1" s="1"/>
  <c r="F10" i="1" s="1"/>
  <c r="F11" i="1" s="1"/>
  <c r="F12" i="1" s="1"/>
  <c r="F13" i="1" l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l="1"/>
  <c r="F30" i="1" s="1"/>
  <c r="F31" i="1" s="1"/>
  <c r="F32" i="1" s="1"/>
  <c r="F33" i="1" s="1"/>
  <c r="F34" i="1" s="1"/>
  <c r="C28" i="1"/>
  <c r="C31" i="1"/>
  <c r="F35" i="1" l="1"/>
  <c r="F36" i="1" s="1"/>
  <c r="F37" i="1" s="1"/>
  <c r="F38" i="1" s="1"/>
  <c r="C34" i="1"/>
  <c r="F39" i="1" l="1"/>
  <c r="F40" i="1" s="1"/>
  <c r="C38" i="1"/>
  <c r="C39" i="1"/>
  <c r="F51" i="1"/>
  <c r="F52" i="1" s="1"/>
  <c r="F53" i="1" s="1"/>
  <c r="F54" i="1" s="1"/>
  <c r="F55" i="1" s="1"/>
  <c r="F56" i="1" s="1"/>
  <c r="C40" i="1" l="1"/>
  <c r="F41" i="1"/>
  <c r="F42" i="1" l="1"/>
  <c r="C41" i="1"/>
  <c r="C42" i="1" l="1"/>
  <c r="F43" i="1"/>
  <c r="C43" i="1" l="1"/>
  <c r="F44" i="1"/>
  <c r="F45" i="1" l="1"/>
  <c r="F46" i="1" s="1"/>
  <c r="F47" i="1" s="1"/>
  <c r="F48" i="1" s="1"/>
  <c r="F49" i="1" s="1"/>
  <c r="F50" i="1" s="1"/>
  <c r="C44" i="1"/>
  <c r="B6" i="1" s="1"/>
  <c r="B8" i="1" l="1"/>
  <c r="B9" i="1"/>
</calcChain>
</file>

<file path=xl/sharedStrings.xml><?xml version="1.0" encoding="utf-8"?>
<sst xmlns="http://schemas.openxmlformats.org/spreadsheetml/2006/main" count="11" uniqueCount="11">
  <si>
    <t>שנה</t>
  </si>
  <si>
    <t>סכום שנתי</t>
  </si>
  <si>
    <t>טווח שנים</t>
  </si>
  <si>
    <t>סה"כ קרן + רווח</t>
  </si>
  <si>
    <t>סה"כ קרן</t>
  </si>
  <si>
    <t>סה"כ רווח</t>
  </si>
  <si>
    <t>שנת התחלה בתחילתה</t>
  </si>
  <si>
    <t>תשואת מדד S&amp;P 500 כולל הדיבידנדים</t>
  </si>
  <si>
    <t>שנת סיום בסופה</t>
  </si>
  <si>
    <t>אפשר לשנות את התאים הלבנים</t>
  </si>
  <si>
    <t>אחוזי תשואה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</si>
</sst>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_-[$$-409]* #,##0_ ;_-[$$-409]* \-#,##0\ ;_-[$$-409]* &quot;-&quot;??_ ;_-@_ "/>
    <numFmt numFmtId="165" formatCode="&quot;₪&quot;\ #,##0"/>
  </numFmts>
  <fonts count="8" x14ac:knownFonts="1">
    <font>
      <sz val="11"/>
      <color theme="1"/>
      <name val="Arial"/>
      <scheme val="minor"/>
    </font>
    <font>
      <b/>
      <sz val="11"/>
      <color rgb="FFFFFFFF"/>
      <name val="Calibri"/>
    </font>
    <font>
      <b/>
      <sz val="11"/>
      <color rgb="FF000000"/>
      <name val="Calibri"/>
    </font>
    <font>
      <b/>
      <sz val="11"/>
      <color rgb="FFFF9900"/>
      <name val="Calibri"/>
    </font>
    <font>
      <sz val="11"/>
      <color rgb="FFFFFFFF"/>
      <name val="Calibri"/>
    </font>
    <font>
      <sz val="11"/>
      <color theme="0"/>
      <name val="Arial"/>
      <family val="2"/>
      <scheme val="minor"/>
    </font>
    <font>
      <sz val="11"/>
      <color theme="1"/>
      <name val="Arial"/>
      <scheme val="minor"/>
    </font>
    <font>
      <b/>
      <sz val="11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FCE5CD"/>
        <bgColor rgb="FFFCE5CD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2A9B1"/>
      </left>
      <right style="thin">
        <color rgb="FFA2A9B1"/>
      </right>
      <top style="thin">
        <color rgb="FFA2A9B1"/>
      </top>
      <bottom style="thin">
        <color rgb="FFA2A9B1"/>
      </bottom>
      <diagonal/>
    </border>
    <border>
      <left style="thin">
        <color rgb="FFA2A9B1"/>
      </left>
      <right style="thin">
        <color rgb="FFA2A9B1"/>
      </right>
      <top/>
      <bottom style="thin">
        <color rgb="FFA2A9B1"/>
      </bottom>
      <diagonal/>
    </border>
    <border>
      <left style="thin">
        <color rgb="FFA2A9B1"/>
      </left>
      <right style="thin">
        <color rgb="FFA2A9B1"/>
      </right>
      <top style="thin">
        <color rgb="FFA2A9B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10" fontId="3" fillId="4" borderId="3" xfId="0" applyNumberFormat="1" applyFont="1" applyFill="1" applyBorder="1" applyAlignment="1">
      <alignment horizontal="center"/>
    </xf>
    <xf numFmtId="10" fontId="3" fillId="4" borderId="5" xfId="0" applyNumberFormat="1" applyFont="1" applyFill="1" applyBorder="1" applyAlignment="1">
      <alignment horizontal="center"/>
    </xf>
    <xf numFmtId="10" fontId="3" fillId="4" borderId="5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10" fontId="4" fillId="3" borderId="6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/>
    </xf>
    <xf numFmtId="165" fontId="3" fillId="4" borderId="3" xfId="0" applyNumberFormat="1" applyFont="1" applyFill="1" applyBorder="1" applyAlignment="1">
      <alignment horizontal="center"/>
    </xf>
    <xf numFmtId="165" fontId="3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5" fillId="0" borderId="0" xfId="0" applyNumberFormat="1" applyFont="1"/>
    <xf numFmtId="0" fontId="7" fillId="3" borderId="1" xfId="0" applyFont="1" applyFill="1" applyBorder="1" applyAlignment="1">
      <alignment horizontal="center" vertical="center" wrapText="1"/>
    </xf>
    <xf numFmtId="9" fontId="3" fillId="4" borderId="3" xfId="1" applyFont="1" applyFill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" fontId="3" fillId="4" borderId="3" xfId="2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001"/>
  <sheetViews>
    <sheetView rightToLeft="1" tabSelected="1" workbookViewId="0">
      <pane ySplit="1" topLeftCell="A2" activePane="bottomLeft" state="frozen"/>
      <selection pane="bottomLeft" activeCell="B2" sqref="B2"/>
    </sheetView>
  </sheetViews>
  <sheetFormatPr defaultColWidth="12.625" defaultRowHeight="15" customHeight="1" x14ac:dyDescent="0.2"/>
  <cols>
    <col min="1" max="1" width="15.75" bestFit="1" customWidth="1"/>
    <col min="3" max="3" width="12.625" style="17"/>
    <col min="4" max="4" width="6.625" customWidth="1"/>
    <col min="5" max="5" width="10.375" bestFit="1" customWidth="1"/>
    <col min="6" max="67" width="6.625" customWidth="1"/>
  </cols>
  <sheetData>
    <row r="1" spans="1:67" ht="63" customHeight="1" x14ac:dyDescent="0.2">
      <c r="B1" t="s">
        <v>9</v>
      </c>
      <c r="D1" s="1"/>
      <c r="E1" s="2"/>
      <c r="F1" s="3"/>
      <c r="G1" s="2"/>
      <c r="H1" s="4"/>
      <c r="I1" s="2"/>
      <c r="J1" s="2"/>
      <c r="K1" s="2"/>
      <c r="L1" s="2"/>
      <c r="N1" s="2"/>
    </row>
    <row r="2" spans="1:67" ht="63" customHeight="1" x14ac:dyDescent="0.2">
      <c r="A2" s="5" t="s">
        <v>6</v>
      </c>
      <c r="B2" s="21">
        <v>1996</v>
      </c>
      <c r="D2" s="5" t="s">
        <v>0</v>
      </c>
      <c r="E2" s="18" t="s">
        <v>7</v>
      </c>
      <c r="F2" s="6">
        <v>1970</v>
      </c>
      <c r="G2" s="6">
        <v>1971</v>
      </c>
      <c r="H2" s="6">
        <v>1972</v>
      </c>
      <c r="I2" s="6">
        <v>1973</v>
      </c>
      <c r="J2" s="6">
        <v>1974</v>
      </c>
      <c r="K2" s="6">
        <v>1975</v>
      </c>
      <c r="L2" s="6">
        <v>1976</v>
      </c>
      <c r="M2" s="6">
        <v>1977</v>
      </c>
      <c r="N2" s="6">
        <v>1978</v>
      </c>
      <c r="O2" s="6">
        <v>1979</v>
      </c>
      <c r="P2" s="6">
        <v>1980</v>
      </c>
      <c r="Q2" s="6">
        <v>1981</v>
      </c>
      <c r="R2" s="6">
        <v>1982</v>
      </c>
      <c r="S2" s="6">
        <v>1983</v>
      </c>
      <c r="T2" s="6">
        <v>1984</v>
      </c>
      <c r="U2" s="6">
        <v>1985</v>
      </c>
      <c r="V2" s="6">
        <v>1986</v>
      </c>
      <c r="W2" s="6">
        <v>1987</v>
      </c>
      <c r="X2" s="6">
        <v>1988</v>
      </c>
      <c r="Y2" s="6">
        <v>1989</v>
      </c>
      <c r="Z2" s="6">
        <v>1990</v>
      </c>
      <c r="AA2" s="6">
        <v>1991</v>
      </c>
      <c r="AB2" s="6">
        <v>1992</v>
      </c>
      <c r="AC2" s="6">
        <v>1993</v>
      </c>
      <c r="AD2" s="6">
        <v>1994</v>
      </c>
      <c r="AE2" s="6">
        <v>1995</v>
      </c>
      <c r="AF2" s="6">
        <v>1996</v>
      </c>
      <c r="AG2" s="6">
        <v>1997</v>
      </c>
      <c r="AH2" s="6">
        <v>1998</v>
      </c>
      <c r="AI2" s="6">
        <v>1999</v>
      </c>
      <c r="AJ2" s="6">
        <v>2000</v>
      </c>
      <c r="AK2" s="6">
        <v>2001</v>
      </c>
      <c r="AL2" s="6">
        <v>2002</v>
      </c>
      <c r="AM2" s="6">
        <v>2003</v>
      </c>
      <c r="AN2" s="6">
        <v>2004</v>
      </c>
      <c r="AO2" s="6">
        <v>2005</v>
      </c>
      <c r="AP2" s="6">
        <v>2006</v>
      </c>
      <c r="AQ2" s="6">
        <v>2007</v>
      </c>
      <c r="AR2" s="6">
        <v>2008</v>
      </c>
      <c r="AS2" s="6">
        <v>2009</v>
      </c>
      <c r="AT2" s="6">
        <v>2010</v>
      </c>
      <c r="AU2" s="6">
        <v>2011</v>
      </c>
      <c r="AV2" s="6">
        <v>2012</v>
      </c>
      <c r="AW2" s="6">
        <v>2013</v>
      </c>
      <c r="AX2" s="6">
        <v>2014</v>
      </c>
      <c r="AY2" s="6">
        <v>2015</v>
      </c>
      <c r="AZ2" s="6">
        <v>2016</v>
      </c>
      <c r="BA2" s="6">
        <v>2017</v>
      </c>
      <c r="BB2" s="6">
        <v>2018</v>
      </c>
      <c r="BC2" s="6">
        <v>2019</v>
      </c>
      <c r="BD2" s="6">
        <v>2020</v>
      </c>
      <c r="BE2" s="6">
        <v>2021</v>
      </c>
      <c r="BF2" s="6">
        <v>2022</v>
      </c>
      <c r="BG2" s="6">
        <v>2023</v>
      </c>
      <c r="BH2" s="6"/>
      <c r="BI2" s="6"/>
      <c r="BJ2" s="6"/>
      <c r="BK2" s="6"/>
      <c r="BL2" s="6"/>
      <c r="BM2" s="6"/>
      <c r="BN2" s="6"/>
      <c r="BO2" s="6"/>
    </row>
    <row r="3" spans="1:67" ht="14.25" customHeight="1" x14ac:dyDescent="0.25">
      <c r="A3" s="5" t="s">
        <v>2</v>
      </c>
      <c r="B3" s="21">
        <v>13</v>
      </c>
      <c r="C3" s="17" t="str">
        <f>IF(D3=$B$4,SUM(E3:BO3),"")</f>
        <v/>
      </c>
      <c r="D3" s="7">
        <v>1970</v>
      </c>
      <c r="E3" s="8">
        <v>4.0099999999999997E-2</v>
      </c>
      <c r="F3" s="14">
        <f>IF(AND($D3&gt;=$B$2,$D3&lt;=$B$4),$B$5*$E3+$B$5,0)</f>
        <v>0</v>
      </c>
      <c r="G3" s="14"/>
      <c r="H3" s="14"/>
      <c r="I3" s="14"/>
      <c r="J3" s="14"/>
      <c r="K3" s="14"/>
      <c r="L3" s="15"/>
      <c r="M3" s="15"/>
      <c r="N3" s="15"/>
      <c r="O3" s="15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</row>
    <row r="4" spans="1:67" ht="14.25" customHeight="1" x14ac:dyDescent="0.25">
      <c r="A4" s="5" t="s">
        <v>8</v>
      </c>
      <c r="B4" s="22">
        <f>B2+B3-1</f>
        <v>2008</v>
      </c>
      <c r="C4" s="17" t="str">
        <f t="shared" ref="C4:C56" si="0">IF(D4=$B$4,SUM(E4:BO4),"")</f>
        <v/>
      </c>
      <c r="D4" s="7">
        <v>1971</v>
      </c>
      <c r="E4" s="8">
        <v>0.1431</v>
      </c>
      <c r="F4" s="14">
        <f>IF($D4&lt;=$B$4,F3*$E4+F3,0)</f>
        <v>0</v>
      </c>
      <c r="G4" s="14">
        <f>IF(AND($D4&gt;=$B$2,$D4&lt;=$B$4),$B$5*$E4+$B$5,0)</f>
        <v>0</v>
      </c>
      <c r="H4" s="14"/>
      <c r="I4" s="14"/>
      <c r="J4" s="14"/>
      <c r="K4" s="14"/>
      <c r="L4" s="14"/>
      <c r="M4" s="15"/>
      <c r="N4" s="15"/>
      <c r="O4" s="14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</row>
    <row r="5" spans="1:67" ht="14.25" customHeight="1" x14ac:dyDescent="0.25">
      <c r="A5" s="5" t="s">
        <v>1</v>
      </c>
      <c r="B5" s="21">
        <v>100</v>
      </c>
      <c r="C5" s="17" t="str">
        <f t="shared" si="0"/>
        <v/>
      </c>
      <c r="D5" s="7">
        <v>1972</v>
      </c>
      <c r="E5" s="8">
        <v>0.1898</v>
      </c>
      <c r="F5" s="14">
        <f t="shared" ref="F5:H56" si="1">IF($D5&lt;=$B$4,F4*$E5+F4,0)</f>
        <v>0</v>
      </c>
      <c r="G5" s="14">
        <f t="shared" si="1"/>
        <v>0</v>
      </c>
      <c r="H5" s="14">
        <f>IF(AND($D5&gt;=$B$2,$D5&lt;=$B$4),$B$5*$E5+$B$5,0)</f>
        <v>0</v>
      </c>
      <c r="I5" s="14"/>
      <c r="J5" s="14"/>
      <c r="K5" s="14"/>
      <c r="L5" s="14"/>
      <c r="M5" s="15"/>
      <c r="N5" s="15"/>
      <c r="O5" s="14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</row>
    <row r="6" spans="1:67" ht="14.25" customHeight="1" x14ac:dyDescent="0.25">
      <c r="A6" s="5" t="s">
        <v>3</v>
      </c>
      <c r="B6" s="20">
        <f>SUM(C:C)</f>
        <v>1263.542561411605</v>
      </c>
      <c r="C6" s="17" t="str">
        <f t="shared" si="0"/>
        <v/>
      </c>
      <c r="D6" s="7">
        <v>1973</v>
      </c>
      <c r="E6" s="8">
        <v>-0.14660000000000001</v>
      </c>
      <c r="F6" s="14">
        <f t="shared" si="1"/>
        <v>0</v>
      </c>
      <c r="G6" s="14">
        <f t="shared" si="1"/>
        <v>0</v>
      </c>
      <c r="H6" s="14">
        <f t="shared" si="1"/>
        <v>0</v>
      </c>
      <c r="I6" s="14">
        <f>IF(AND($D6&gt;=$B$2,$D6&lt;=$B$4),$B$5*$E6+$B$5,0)</f>
        <v>0</v>
      </c>
      <c r="J6" s="14"/>
      <c r="K6" s="14"/>
      <c r="L6" s="14"/>
      <c r="M6" s="15"/>
      <c r="N6" s="15"/>
      <c r="O6" s="14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7" ht="14.25" customHeight="1" x14ac:dyDescent="0.25">
      <c r="A7" s="5" t="s">
        <v>4</v>
      </c>
      <c r="B7" s="20">
        <f>B5*(B3)</f>
        <v>1300</v>
      </c>
      <c r="C7" s="17" t="str">
        <f t="shared" si="0"/>
        <v/>
      </c>
      <c r="D7" s="7">
        <v>1974</v>
      </c>
      <c r="E7" s="8">
        <v>-0.26469999999999999</v>
      </c>
      <c r="F7" s="14">
        <f t="shared" si="1"/>
        <v>0</v>
      </c>
      <c r="G7" s="14">
        <f t="shared" si="1"/>
        <v>0</v>
      </c>
      <c r="H7" s="14">
        <f t="shared" ref="H7:H9" si="2">IF($D7&lt;=$B$4,H6*$E7+H6,0)</f>
        <v>0</v>
      </c>
      <c r="I7" s="14">
        <f t="shared" ref="I7:J9" si="3">IF($D7&lt;=$B$4,I6*$E7+I6,0)</f>
        <v>0</v>
      </c>
      <c r="J7" s="14">
        <f>IF(AND($D7&gt;=$B$2,$D7&lt;=$B$4),$B$5*$E7+$B$5,0)</f>
        <v>0</v>
      </c>
      <c r="K7" s="14"/>
      <c r="L7" s="14"/>
      <c r="M7" s="15"/>
      <c r="N7" s="15"/>
      <c r="O7" s="14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</row>
    <row r="8" spans="1:67" ht="14.25" customHeight="1" x14ac:dyDescent="0.25">
      <c r="A8" s="5" t="s">
        <v>5</v>
      </c>
      <c r="B8" s="20">
        <f>B6-B7</f>
        <v>-36.457438588395007</v>
      </c>
      <c r="C8" s="17" t="str">
        <f t="shared" si="0"/>
        <v/>
      </c>
      <c r="D8" s="7">
        <v>1975</v>
      </c>
      <c r="E8" s="8">
        <v>0.372</v>
      </c>
      <c r="F8" s="14">
        <f t="shared" si="1"/>
        <v>0</v>
      </c>
      <c r="G8" s="14">
        <f t="shared" si="1"/>
        <v>0</v>
      </c>
      <c r="H8" s="14">
        <f t="shared" si="2"/>
        <v>0</v>
      </c>
      <c r="I8" s="14">
        <f t="shared" si="3"/>
        <v>0</v>
      </c>
      <c r="J8" s="14">
        <f t="shared" si="3"/>
        <v>0</v>
      </c>
      <c r="K8" s="14">
        <f>IF(AND($D8&gt;=$B$2,$D8&lt;=$B$4),$B$5*$E8+$B$5,0)</f>
        <v>0</v>
      </c>
      <c r="L8" s="14"/>
      <c r="M8" s="15"/>
      <c r="N8" s="15"/>
      <c r="O8" s="14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</row>
    <row r="9" spans="1:67" ht="14.25" customHeight="1" x14ac:dyDescent="0.25">
      <c r="A9" s="23" t="s">
        <v>10</v>
      </c>
      <c r="B9" s="19">
        <f>B6/B7-1</f>
        <v>-2.8044183529534639E-2</v>
      </c>
      <c r="C9" s="17" t="str">
        <f t="shared" si="0"/>
        <v/>
      </c>
      <c r="D9" s="7">
        <v>1976</v>
      </c>
      <c r="E9" s="8">
        <v>0.2384</v>
      </c>
      <c r="F9" s="14">
        <f t="shared" si="1"/>
        <v>0</v>
      </c>
      <c r="G9" s="14">
        <f t="shared" si="1"/>
        <v>0</v>
      </c>
      <c r="H9" s="14">
        <f t="shared" si="2"/>
        <v>0</v>
      </c>
      <c r="I9" s="14">
        <f t="shared" si="3"/>
        <v>0</v>
      </c>
      <c r="J9" s="14">
        <f t="shared" ref="J9" si="4">IF($D9&lt;=$B$4,J8*$E9+J8,0)</f>
        <v>0</v>
      </c>
      <c r="K9" s="14">
        <f t="shared" ref="K9" si="5">IF($D9&lt;=$B$4,K8*$E9+K8,0)</f>
        <v>0</v>
      </c>
      <c r="L9" s="14">
        <f>IF(AND($D9&gt;=$B$2,$D9&lt;=$B$4),$B$5*$E9+$B$5,0)</f>
        <v>0</v>
      </c>
      <c r="M9" s="15"/>
      <c r="N9" s="15"/>
      <c r="O9" s="14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</row>
    <row r="10" spans="1:67" ht="14.25" customHeight="1" x14ac:dyDescent="0.25">
      <c r="C10" s="17" t="str">
        <f t="shared" si="0"/>
        <v/>
      </c>
      <c r="D10" s="7">
        <v>1977</v>
      </c>
      <c r="E10" s="8">
        <v>-7.1800000000000003E-2</v>
      </c>
      <c r="F10" s="14">
        <f t="shared" si="1"/>
        <v>0</v>
      </c>
      <c r="G10" s="14">
        <f t="shared" si="1"/>
        <v>0</v>
      </c>
      <c r="H10" s="14">
        <f t="shared" ref="H10:H12" si="6">IF($D10&lt;=$B$4,H9*$E10+H9,0)</f>
        <v>0</v>
      </c>
      <c r="I10" s="14">
        <f t="shared" ref="I10:I12" si="7">IF($D10&lt;=$B$4,I9*$E10+I9,0)</f>
        <v>0</v>
      </c>
      <c r="J10" s="14">
        <f t="shared" ref="J10:J12" si="8">IF($D10&lt;=$B$4,J9*$E10+J9,0)</f>
        <v>0</v>
      </c>
      <c r="K10" s="14">
        <f t="shared" ref="K10:L12" si="9">IF($D10&lt;=$B$4,K9*$E10+K9,0)</f>
        <v>0</v>
      </c>
      <c r="L10" s="14">
        <f t="shared" si="9"/>
        <v>0</v>
      </c>
      <c r="M10" s="14">
        <f>IF(AND($D10&gt;=$B$2,$D10&lt;=$B$4),$B$5*$E10+$B$5,0)</f>
        <v>0</v>
      </c>
      <c r="N10" s="15"/>
      <c r="O10" s="14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</row>
    <row r="11" spans="1:67" ht="14.25" customHeight="1" x14ac:dyDescent="0.25">
      <c r="C11" s="17" t="str">
        <f t="shared" si="0"/>
        <v/>
      </c>
      <c r="D11" s="7">
        <v>1978</v>
      </c>
      <c r="E11" s="8">
        <v>6.5600000000000006E-2</v>
      </c>
      <c r="F11" s="14">
        <f t="shared" si="1"/>
        <v>0</v>
      </c>
      <c r="G11" s="14">
        <f t="shared" si="1"/>
        <v>0</v>
      </c>
      <c r="H11" s="14">
        <f t="shared" si="6"/>
        <v>0</v>
      </c>
      <c r="I11" s="14">
        <f t="shared" si="7"/>
        <v>0</v>
      </c>
      <c r="J11" s="14">
        <f t="shared" si="8"/>
        <v>0</v>
      </c>
      <c r="K11" s="14">
        <f t="shared" si="9"/>
        <v>0</v>
      </c>
      <c r="L11" s="14">
        <f t="shared" ref="L11:L12" si="10">IF($D11&lt;=$B$4,L10*$E11+L10,0)</f>
        <v>0</v>
      </c>
      <c r="M11" s="14">
        <f t="shared" ref="M11:N12" si="11">IF($D11&lt;=$B$4,M10*$E11+M10,0)</f>
        <v>0</v>
      </c>
      <c r="N11" s="14">
        <f>IF(AND($D11&gt;=$B$2,$D11&lt;=$B$4),$B$5*$E11+$B$5,0)</f>
        <v>0</v>
      </c>
      <c r="O11" s="14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</row>
    <row r="12" spans="1:67" ht="14.25" customHeight="1" x14ac:dyDescent="0.25">
      <c r="C12" s="17" t="str">
        <f t="shared" si="0"/>
        <v/>
      </c>
      <c r="D12" s="7">
        <v>1979</v>
      </c>
      <c r="E12" s="8">
        <v>0.18440000000000001</v>
      </c>
      <c r="F12" s="14">
        <f t="shared" si="1"/>
        <v>0</v>
      </c>
      <c r="G12" s="14">
        <f t="shared" si="1"/>
        <v>0</v>
      </c>
      <c r="H12" s="14">
        <f t="shared" si="6"/>
        <v>0</v>
      </c>
      <c r="I12" s="14">
        <f t="shared" si="7"/>
        <v>0</v>
      </c>
      <c r="J12" s="14">
        <f t="shared" si="8"/>
        <v>0</v>
      </c>
      <c r="K12" s="14">
        <f t="shared" si="9"/>
        <v>0</v>
      </c>
      <c r="L12" s="14">
        <f t="shared" si="10"/>
        <v>0</v>
      </c>
      <c r="M12" s="14">
        <f t="shared" si="11"/>
        <v>0</v>
      </c>
      <c r="N12" s="14">
        <f t="shared" si="11"/>
        <v>0</v>
      </c>
      <c r="O12" s="14">
        <f>IF(AND($D12&gt;=$B$2,$D12&lt;=$B$4),$B$5*$E12+$B$5,0)</f>
        <v>0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</row>
    <row r="13" spans="1:67" ht="14.25" customHeight="1" x14ac:dyDescent="0.25">
      <c r="C13" s="17" t="str">
        <f t="shared" si="0"/>
        <v/>
      </c>
      <c r="D13" s="7">
        <v>1980</v>
      </c>
      <c r="E13" s="8">
        <v>0.32500000000000001</v>
      </c>
      <c r="F13" s="14">
        <f t="shared" si="1"/>
        <v>0</v>
      </c>
      <c r="G13" s="14">
        <f t="shared" si="1"/>
        <v>0</v>
      </c>
      <c r="H13" s="14">
        <f t="shared" ref="H13:H55" si="12">IF($D13&lt;=$B$4,H12*$E13+H12,0)</f>
        <v>0</v>
      </c>
      <c r="I13" s="14">
        <f t="shared" ref="I13:I55" si="13">IF($D13&lt;=$B$4,I12*$E13+I12,0)</f>
        <v>0</v>
      </c>
      <c r="J13" s="14">
        <f t="shared" ref="J13:J55" si="14">IF($D13&lt;=$B$4,J12*$E13+J12,0)</f>
        <v>0</v>
      </c>
      <c r="K13" s="14">
        <f t="shared" ref="K13:K55" si="15">IF($D13&lt;=$B$4,K12*$E13+K12,0)</f>
        <v>0</v>
      </c>
      <c r="L13" s="14">
        <f t="shared" ref="L13:L55" si="16">IF($D13&lt;=$B$4,L12*$E13+L12,0)</f>
        <v>0</v>
      </c>
      <c r="M13" s="14">
        <f t="shared" ref="M13:M55" si="17">IF($D13&lt;=$B$4,M12*$E13+M12,0)</f>
        <v>0</v>
      </c>
      <c r="N13" s="14">
        <f t="shared" ref="N13:N55" si="18">IF($D13&lt;=$B$4,N12*$E13+N12,0)</f>
        <v>0</v>
      </c>
      <c r="O13" s="14">
        <f t="shared" ref="O13:P55" si="19">IF($D13&lt;=$B$4,O12*$E13+O12,0)</f>
        <v>0</v>
      </c>
      <c r="P13" s="14">
        <f>IF(AND($D13&gt;=$B$2,$D13&lt;=$B$4),$B$5*$E13+$B$5,0)</f>
        <v>0</v>
      </c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</row>
    <row r="14" spans="1:67" ht="14.25" customHeight="1" x14ac:dyDescent="0.25">
      <c r="C14" s="17" t="str">
        <f t="shared" si="0"/>
        <v/>
      </c>
      <c r="D14" s="7">
        <v>1981</v>
      </c>
      <c r="E14" s="8">
        <v>-4.9200000000000001E-2</v>
      </c>
      <c r="F14" s="14">
        <f t="shared" si="1"/>
        <v>0</v>
      </c>
      <c r="G14" s="14">
        <f t="shared" si="1"/>
        <v>0</v>
      </c>
      <c r="H14" s="14">
        <f t="shared" si="12"/>
        <v>0</v>
      </c>
      <c r="I14" s="14">
        <f t="shared" si="13"/>
        <v>0</v>
      </c>
      <c r="J14" s="14">
        <f t="shared" si="14"/>
        <v>0</v>
      </c>
      <c r="K14" s="14">
        <f t="shared" si="15"/>
        <v>0</v>
      </c>
      <c r="L14" s="14">
        <f t="shared" si="16"/>
        <v>0</v>
      </c>
      <c r="M14" s="14">
        <f t="shared" si="17"/>
        <v>0</v>
      </c>
      <c r="N14" s="14">
        <f t="shared" si="18"/>
        <v>0</v>
      </c>
      <c r="O14" s="14">
        <f t="shared" si="19"/>
        <v>0</v>
      </c>
      <c r="P14" s="14">
        <f t="shared" si="19"/>
        <v>0</v>
      </c>
      <c r="Q14" s="14">
        <f>IF(AND($D14&gt;=$B$2,$D14&lt;=$B$4),$B$5*$E14+$B$5,0)</f>
        <v>0</v>
      </c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</row>
    <row r="15" spans="1:67" ht="14.25" customHeight="1" x14ac:dyDescent="0.25">
      <c r="C15" s="17" t="str">
        <f t="shared" si="0"/>
        <v/>
      </c>
      <c r="D15" s="7">
        <v>1982</v>
      </c>
      <c r="E15" s="8">
        <v>0.2155</v>
      </c>
      <c r="F15" s="14">
        <f t="shared" si="1"/>
        <v>0</v>
      </c>
      <c r="G15" s="14">
        <f t="shared" si="1"/>
        <v>0</v>
      </c>
      <c r="H15" s="14">
        <f t="shared" si="12"/>
        <v>0</v>
      </c>
      <c r="I15" s="14">
        <f t="shared" si="13"/>
        <v>0</v>
      </c>
      <c r="J15" s="14">
        <f t="shared" si="14"/>
        <v>0</v>
      </c>
      <c r="K15" s="14">
        <f t="shared" si="15"/>
        <v>0</v>
      </c>
      <c r="L15" s="14">
        <f t="shared" si="16"/>
        <v>0</v>
      </c>
      <c r="M15" s="14">
        <f t="shared" si="17"/>
        <v>0</v>
      </c>
      <c r="N15" s="14">
        <f t="shared" si="18"/>
        <v>0</v>
      </c>
      <c r="O15" s="14">
        <f t="shared" si="19"/>
        <v>0</v>
      </c>
      <c r="P15" s="14">
        <f t="shared" ref="P15:P17" si="20">IF($D15&lt;=$B$4,P14*$E15+P14,0)</f>
        <v>0</v>
      </c>
      <c r="Q15" s="14">
        <f t="shared" ref="Q15:R17" si="21">IF($D15&lt;=$B$4,Q14*$E15+Q14,0)</f>
        <v>0</v>
      </c>
      <c r="R15" s="14">
        <f>IF(AND($D15&gt;=$B$2,$D15&lt;=$B$4),$B$5*$E15+$B$5,0)</f>
        <v>0</v>
      </c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</row>
    <row r="16" spans="1:67" ht="14.25" customHeight="1" x14ac:dyDescent="0.25">
      <c r="C16" s="17" t="str">
        <f t="shared" si="0"/>
        <v/>
      </c>
      <c r="D16" s="7">
        <v>1983</v>
      </c>
      <c r="E16" s="8">
        <v>0.22559999999999999</v>
      </c>
      <c r="F16" s="14">
        <f t="shared" si="1"/>
        <v>0</v>
      </c>
      <c r="G16" s="14">
        <f t="shared" si="1"/>
        <v>0</v>
      </c>
      <c r="H16" s="14">
        <f t="shared" si="12"/>
        <v>0</v>
      </c>
      <c r="I16" s="14">
        <f t="shared" si="13"/>
        <v>0</v>
      </c>
      <c r="J16" s="14">
        <f t="shared" si="14"/>
        <v>0</v>
      </c>
      <c r="K16" s="14">
        <f t="shared" si="15"/>
        <v>0</v>
      </c>
      <c r="L16" s="14">
        <f t="shared" si="16"/>
        <v>0</v>
      </c>
      <c r="M16" s="14">
        <f t="shared" si="17"/>
        <v>0</v>
      </c>
      <c r="N16" s="14">
        <f t="shared" si="18"/>
        <v>0</v>
      </c>
      <c r="O16" s="14">
        <f t="shared" si="19"/>
        <v>0</v>
      </c>
      <c r="P16" s="14">
        <f t="shared" si="20"/>
        <v>0</v>
      </c>
      <c r="Q16" s="14">
        <f t="shared" si="21"/>
        <v>0</v>
      </c>
      <c r="R16" s="14">
        <f t="shared" si="21"/>
        <v>0</v>
      </c>
      <c r="S16" s="14">
        <f>IF(AND($D16&gt;=$B$2,$D16&lt;=$B$4),$B$5*$E16+$B$5,0)</f>
        <v>0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</row>
    <row r="17" spans="3:60" ht="14.25" customHeight="1" x14ac:dyDescent="0.25">
      <c r="C17" s="17" t="str">
        <f t="shared" si="0"/>
        <v/>
      </c>
      <c r="D17" s="7">
        <v>1984</v>
      </c>
      <c r="E17" s="8">
        <v>6.2700000000000006E-2</v>
      </c>
      <c r="F17" s="14">
        <f t="shared" si="1"/>
        <v>0</v>
      </c>
      <c r="G17" s="14">
        <f t="shared" si="1"/>
        <v>0</v>
      </c>
      <c r="H17" s="14">
        <f t="shared" si="12"/>
        <v>0</v>
      </c>
      <c r="I17" s="14">
        <f t="shared" si="13"/>
        <v>0</v>
      </c>
      <c r="J17" s="14">
        <f t="shared" si="14"/>
        <v>0</v>
      </c>
      <c r="K17" s="14">
        <f t="shared" si="15"/>
        <v>0</v>
      </c>
      <c r="L17" s="14">
        <f t="shared" si="16"/>
        <v>0</v>
      </c>
      <c r="M17" s="14">
        <f t="shared" si="17"/>
        <v>0</v>
      </c>
      <c r="N17" s="14">
        <f t="shared" si="18"/>
        <v>0</v>
      </c>
      <c r="O17" s="14">
        <f t="shared" si="19"/>
        <v>0</v>
      </c>
      <c r="P17" s="14">
        <f t="shared" si="20"/>
        <v>0</v>
      </c>
      <c r="Q17" s="14">
        <f t="shared" si="21"/>
        <v>0</v>
      </c>
      <c r="R17" s="14">
        <f t="shared" ref="R17" si="22">IF($D17&lt;=$B$4,R16*$E17+R16,0)</f>
        <v>0</v>
      </c>
      <c r="S17" s="14">
        <f t="shared" ref="S17" si="23">IF($D17&lt;=$B$4,S16*$E17+S16,0)</f>
        <v>0</v>
      </c>
      <c r="T17" s="14">
        <f>IF(AND($D17&gt;=$B$2,$D17&lt;=$B$4),$B$5*$E17+$B$5,0)</f>
        <v>0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</row>
    <row r="18" spans="3:60" ht="14.25" customHeight="1" x14ac:dyDescent="0.25">
      <c r="C18" s="17" t="str">
        <f t="shared" si="0"/>
        <v/>
      </c>
      <c r="D18" s="7">
        <v>1985</v>
      </c>
      <c r="E18" s="8">
        <v>0.31730000000000003</v>
      </c>
      <c r="F18" s="14">
        <f t="shared" si="1"/>
        <v>0</v>
      </c>
      <c r="G18" s="14">
        <f t="shared" si="1"/>
        <v>0</v>
      </c>
      <c r="H18" s="14">
        <f t="shared" si="12"/>
        <v>0</v>
      </c>
      <c r="I18" s="14">
        <f t="shared" si="13"/>
        <v>0</v>
      </c>
      <c r="J18" s="14">
        <f t="shared" si="14"/>
        <v>0</v>
      </c>
      <c r="K18" s="14">
        <f t="shared" si="15"/>
        <v>0</v>
      </c>
      <c r="L18" s="14">
        <f t="shared" si="16"/>
        <v>0</v>
      </c>
      <c r="M18" s="14">
        <f t="shared" si="17"/>
        <v>0</v>
      </c>
      <c r="N18" s="14">
        <f t="shared" si="18"/>
        <v>0</v>
      </c>
      <c r="O18" s="14">
        <f t="shared" si="19"/>
        <v>0</v>
      </c>
      <c r="P18" s="14">
        <f t="shared" ref="P18:P24" si="24">IF($D18&lt;=$B$4,P17*$E18+P17,0)</f>
        <v>0</v>
      </c>
      <c r="Q18" s="14">
        <f t="shared" ref="Q18:Q24" si="25">IF($D18&lt;=$B$4,Q17*$E18+Q17,0)</f>
        <v>0</v>
      </c>
      <c r="R18" s="14">
        <f t="shared" ref="R18:R24" si="26">IF($D18&lt;=$B$4,R17*$E18+R17,0)</f>
        <v>0</v>
      </c>
      <c r="S18" s="14">
        <f t="shared" ref="S18:S24" si="27">IF($D18&lt;=$B$4,S17*$E18+S17,0)</f>
        <v>0</v>
      </c>
      <c r="T18" s="14">
        <f t="shared" ref="T18:U24" si="28">IF($D18&lt;=$B$4,T17*$E18+T17,0)</f>
        <v>0</v>
      </c>
      <c r="U18" s="14">
        <f>IF(AND($D18&gt;=$B$2,$D18&lt;=$B$4),$B$5*$E18+$B$5,0)</f>
        <v>0</v>
      </c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</row>
    <row r="19" spans="3:60" ht="14.25" customHeight="1" x14ac:dyDescent="0.25">
      <c r="C19" s="17" t="str">
        <f t="shared" si="0"/>
        <v/>
      </c>
      <c r="D19" s="7">
        <v>1986</v>
      </c>
      <c r="E19" s="8">
        <v>0.1867</v>
      </c>
      <c r="F19" s="14">
        <f t="shared" si="1"/>
        <v>0</v>
      </c>
      <c r="G19" s="14">
        <f t="shared" si="1"/>
        <v>0</v>
      </c>
      <c r="H19" s="14">
        <f t="shared" si="12"/>
        <v>0</v>
      </c>
      <c r="I19" s="14">
        <f t="shared" si="13"/>
        <v>0</v>
      </c>
      <c r="J19" s="14">
        <f t="shared" si="14"/>
        <v>0</v>
      </c>
      <c r="K19" s="14">
        <f t="shared" si="15"/>
        <v>0</v>
      </c>
      <c r="L19" s="14">
        <f t="shared" si="16"/>
        <v>0</v>
      </c>
      <c r="M19" s="14">
        <f t="shared" si="17"/>
        <v>0</v>
      </c>
      <c r="N19" s="14">
        <f t="shared" si="18"/>
        <v>0</v>
      </c>
      <c r="O19" s="14">
        <f t="shared" si="19"/>
        <v>0</v>
      </c>
      <c r="P19" s="14">
        <f t="shared" si="24"/>
        <v>0</v>
      </c>
      <c r="Q19" s="14">
        <f t="shared" si="25"/>
        <v>0</v>
      </c>
      <c r="R19" s="14">
        <f t="shared" si="26"/>
        <v>0</v>
      </c>
      <c r="S19" s="14">
        <f t="shared" si="27"/>
        <v>0</v>
      </c>
      <c r="T19" s="14">
        <f t="shared" si="28"/>
        <v>0</v>
      </c>
      <c r="U19" s="14">
        <f t="shared" si="28"/>
        <v>0</v>
      </c>
      <c r="V19" s="14">
        <f>IF(AND($D19&gt;=$B$2,$D19&lt;=$B$4),$B$5*$E19+$B$5,0)</f>
        <v>0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</row>
    <row r="20" spans="3:60" ht="14.25" customHeight="1" x14ac:dyDescent="0.25">
      <c r="C20" s="17" t="str">
        <f t="shared" si="0"/>
        <v/>
      </c>
      <c r="D20" s="7">
        <v>1987</v>
      </c>
      <c r="E20" s="8">
        <v>5.2499999999999998E-2</v>
      </c>
      <c r="F20" s="14">
        <f t="shared" si="1"/>
        <v>0</v>
      </c>
      <c r="G20" s="14">
        <f t="shared" si="1"/>
        <v>0</v>
      </c>
      <c r="H20" s="14">
        <f t="shared" si="12"/>
        <v>0</v>
      </c>
      <c r="I20" s="14">
        <f t="shared" si="13"/>
        <v>0</v>
      </c>
      <c r="J20" s="14">
        <f t="shared" si="14"/>
        <v>0</v>
      </c>
      <c r="K20" s="14">
        <f t="shared" si="15"/>
        <v>0</v>
      </c>
      <c r="L20" s="14">
        <f t="shared" si="16"/>
        <v>0</v>
      </c>
      <c r="M20" s="14">
        <f t="shared" si="17"/>
        <v>0</v>
      </c>
      <c r="N20" s="14">
        <f t="shared" si="18"/>
        <v>0</v>
      </c>
      <c r="O20" s="14">
        <f t="shared" si="19"/>
        <v>0</v>
      </c>
      <c r="P20" s="14">
        <f t="shared" si="24"/>
        <v>0</v>
      </c>
      <c r="Q20" s="14">
        <f t="shared" si="25"/>
        <v>0</v>
      </c>
      <c r="R20" s="14">
        <f t="shared" si="26"/>
        <v>0</v>
      </c>
      <c r="S20" s="14">
        <f t="shared" si="27"/>
        <v>0</v>
      </c>
      <c r="T20" s="14">
        <f t="shared" si="28"/>
        <v>0</v>
      </c>
      <c r="U20" s="14">
        <f t="shared" ref="U20" si="29">IF($D20&lt;=$B$4,U19*$E20+U19,0)</f>
        <v>0</v>
      </c>
      <c r="V20" s="14">
        <f t="shared" ref="V20" si="30">IF($D20&lt;=$B$4,V19*$E20+V19,0)</f>
        <v>0</v>
      </c>
      <c r="W20" s="14">
        <f>IF(AND($D20&gt;=$B$2,$D20&lt;=$B$4),$B$5*$E20+$B$5,0)</f>
        <v>0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</row>
    <row r="21" spans="3:60" ht="14.25" customHeight="1" x14ac:dyDescent="0.25">
      <c r="C21" s="17" t="str">
        <f t="shared" si="0"/>
        <v/>
      </c>
      <c r="D21" s="7">
        <v>1988</v>
      </c>
      <c r="E21" s="8">
        <v>0.1661</v>
      </c>
      <c r="F21" s="14">
        <f t="shared" si="1"/>
        <v>0</v>
      </c>
      <c r="G21" s="14">
        <f t="shared" si="1"/>
        <v>0</v>
      </c>
      <c r="H21" s="14">
        <f t="shared" si="12"/>
        <v>0</v>
      </c>
      <c r="I21" s="14">
        <f t="shared" si="13"/>
        <v>0</v>
      </c>
      <c r="J21" s="14">
        <f t="shared" si="14"/>
        <v>0</v>
      </c>
      <c r="K21" s="14">
        <f t="shared" si="15"/>
        <v>0</v>
      </c>
      <c r="L21" s="14">
        <f t="shared" si="16"/>
        <v>0</v>
      </c>
      <c r="M21" s="14">
        <f t="shared" si="17"/>
        <v>0</v>
      </c>
      <c r="N21" s="14">
        <f t="shared" si="18"/>
        <v>0</v>
      </c>
      <c r="O21" s="14">
        <f t="shared" si="19"/>
        <v>0</v>
      </c>
      <c r="P21" s="14">
        <f t="shared" si="24"/>
        <v>0</v>
      </c>
      <c r="Q21" s="14">
        <f t="shared" si="25"/>
        <v>0</v>
      </c>
      <c r="R21" s="14">
        <f t="shared" si="26"/>
        <v>0</v>
      </c>
      <c r="S21" s="14">
        <f t="shared" si="27"/>
        <v>0</v>
      </c>
      <c r="T21" s="14">
        <f t="shared" si="28"/>
        <v>0</v>
      </c>
      <c r="U21" s="14">
        <f t="shared" ref="U21" si="31">IF($D21&lt;=$B$4,U20*$E21+U20,0)</f>
        <v>0</v>
      </c>
      <c r="V21" s="14">
        <f t="shared" ref="V21" si="32">IF($D21&lt;=$B$4,V20*$E21+V20,0)</f>
        <v>0</v>
      </c>
      <c r="W21" s="14">
        <f t="shared" ref="W21" si="33">IF($D21&lt;=$B$4,W20*$E21+W20,0)</f>
        <v>0</v>
      </c>
      <c r="X21" s="14">
        <f>IF(AND($D21&gt;=$B$2,$D21&lt;=$B$4),$B$5*$E21+$B$5,0)</f>
        <v>0</v>
      </c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</row>
    <row r="22" spans="3:60" ht="14.25" customHeight="1" x14ac:dyDescent="0.25">
      <c r="C22" s="17" t="str">
        <f t="shared" si="0"/>
        <v/>
      </c>
      <c r="D22" s="7">
        <v>1989</v>
      </c>
      <c r="E22" s="8">
        <v>0.31690000000000002</v>
      </c>
      <c r="F22" s="14">
        <f t="shared" si="1"/>
        <v>0</v>
      </c>
      <c r="G22" s="14">
        <f t="shared" si="1"/>
        <v>0</v>
      </c>
      <c r="H22" s="14">
        <f t="shared" si="12"/>
        <v>0</v>
      </c>
      <c r="I22" s="14">
        <f t="shared" si="13"/>
        <v>0</v>
      </c>
      <c r="J22" s="14">
        <f t="shared" si="14"/>
        <v>0</v>
      </c>
      <c r="K22" s="14">
        <f t="shared" si="15"/>
        <v>0</v>
      </c>
      <c r="L22" s="14">
        <f t="shared" si="16"/>
        <v>0</v>
      </c>
      <c r="M22" s="14">
        <f t="shared" si="17"/>
        <v>0</v>
      </c>
      <c r="N22" s="14">
        <f t="shared" si="18"/>
        <v>0</v>
      </c>
      <c r="O22" s="14">
        <f t="shared" si="19"/>
        <v>0</v>
      </c>
      <c r="P22" s="14">
        <f t="shared" si="24"/>
        <v>0</v>
      </c>
      <c r="Q22" s="14">
        <f t="shared" si="25"/>
        <v>0</v>
      </c>
      <c r="R22" s="14">
        <f t="shared" si="26"/>
        <v>0</v>
      </c>
      <c r="S22" s="14">
        <f t="shared" si="27"/>
        <v>0</v>
      </c>
      <c r="T22" s="14">
        <f t="shared" si="28"/>
        <v>0</v>
      </c>
      <c r="U22" s="14">
        <f t="shared" ref="U22" si="34">IF($D22&lt;=$B$4,U21*$E22+U21,0)</f>
        <v>0</v>
      </c>
      <c r="V22" s="14">
        <f t="shared" ref="V22" si="35">IF($D22&lt;=$B$4,V21*$E22+V21,0)</f>
        <v>0</v>
      </c>
      <c r="W22" s="14">
        <f t="shared" ref="W22" si="36">IF($D22&lt;=$B$4,W21*$E22+W21,0)</f>
        <v>0</v>
      </c>
      <c r="X22" s="14">
        <f t="shared" ref="X22" si="37">IF($D22&lt;=$B$4,X21*$E22+X21,0)</f>
        <v>0</v>
      </c>
      <c r="Y22" s="14">
        <f>IF(AND($D22&gt;=$B$2,$D22&lt;=$B$4),$B$5*$E22+$B$5,0)</f>
        <v>0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</row>
    <row r="23" spans="3:60" ht="14.25" customHeight="1" x14ac:dyDescent="0.25">
      <c r="C23" s="17" t="str">
        <f t="shared" si="0"/>
        <v/>
      </c>
      <c r="D23" s="7">
        <v>1990</v>
      </c>
      <c r="E23" s="8">
        <v>-3.1E-2</v>
      </c>
      <c r="F23" s="14">
        <f t="shared" si="1"/>
        <v>0</v>
      </c>
      <c r="G23" s="14">
        <f t="shared" si="1"/>
        <v>0</v>
      </c>
      <c r="H23" s="14">
        <f t="shared" si="12"/>
        <v>0</v>
      </c>
      <c r="I23" s="14">
        <f t="shared" si="13"/>
        <v>0</v>
      </c>
      <c r="J23" s="14">
        <f t="shared" si="14"/>
        <v>0</v>
      </c>
      <c r="K23" s="14">
        <f t="shared" si="15"/>
        <v>0</v>
      </c>
      <c r="L23" s="14">
        <f t="shared" si="16"/>
        <v>0</v>
      </c>
      <c r="M23" s="14">
        <f t="shared" si="17"/>
        <v>0</v>
      </c>
      <c r="N23" s="14">
        <f t="shared" si="18"/>
        <v>0</v>
      </c>
      <c r="O23" s="14">
        <f t="shared" si="19"/>
        <v>0</v>
      </c>
      <c r="P23" s="14">
        <f t="shared" si="24"/>
        <v>0</v>
      </c>
      <c r="Q23" s="14">
        <f t="shared" si="25"/>
        <v>0</v>
      </c>
      <c r="R23" s="14">
        <f t="shared" si="26"/>
        <v>0</v>
      </c>
      <c r="S23" s="14">
        <f t="shared" si="27"/>
        <v>0</v>
      </c>
      <c r="T23" s="14">
        <f t="shared" si="28"/>
        <v>0</v>
      </c>
      <c r="U23" s="14">
        <f t="shared" ref="U23" si="38">IF($D23&lt;=$B$4,U22*$E23+U22,0)</f>
        <v>0</v>
      </c>
      <c r="V23" s="14">
        <f t="shared" ref="V23" si="39">IF($D23&lt;=$B$4,V22*$E23+V22,0)</f>
        <v>0</v>
      </c>
      <c r="W23" s="14">
        <f t="shared" ref="W23" si="40">IF($D23&lt;=$B$4,W22*$E23+W22,0)</f>
        <v>0</v>
      </c>
      <c r="X23" s="14">
        <f t="shared" ref="X23" si="41">IF($D23&lt;=$B$4,X22*$E23+X22,0)</f>
        <v>0</v>
      </c>
      <c r="Y23" s="14">
        <f t="shared" ref="Y23" si="42">IF($D23&lt;=$B$4,Y22*$E23+Y22,0)</f>
        <v>0</v>
      </c>
      <c r="Z23" s="14">
        <f>IF(AND($D23&gt;=$B$2,$D23&lt;=$B$4),$B$5*$E23+$B$5,0)</f>
        <v>0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</row>
    <row r="24" spans="3:60" ht="14.25" customHeight="1" x14ac:dyDescent="0.25">
      <c r="C24" s="17" t="str">
        <f t="shared" si="0"/>
        <v/>
      </c>
      <c r="D24" s="7">
        <v>1991</v>
      </c>
      <c r="E24" s="8">
        <v>0.30470000000000003</v>
      </c>
      <c r="F24" s="14">
        <f t="shared" si="1"/>
        <v>0</v>
      </c>
      <c r="G24" s="14">
        <f t="shared" si="1"/>
        <v>0</v>
      </c>
      <c r="H24" s="14">
        <f t="shared" si="12"/>
        <v>0</v>
      </c>
      <c r="I24" s="14">
        <f t="shared" si="13"/>
        <v>0</v>
      </c>
      <c r="J24" s="14">
        <f t="shared" si="14"/>
        <v>0</v>
      </c>
      <c r="K24" s="14">
        <f t="shared" si="15"/>
        <v>0</v>
      </c>
      <c r="L24" s="14">
        <f t="shared" si="16"/>
        <v>0</v>
      </c>
      <c r="M24" s="14">
        <f t="shared" si="17"/>
        <v>0</v>
      </c>
      <c r="N24" s="14">
        <f t="shared" si="18"/>
        <v>0</v>
      </c>
      <c r="O24" s="14">
        <f t="shared" si="19"/>
        <v>0</v>
      </c>
      <c r="P24" s="14">
        <f t="shared" si="24"/>
        <v>0</v>
      </c>
      <c r="Q24" s="14">
        <f t="shared" si="25"/>
        <v>0</v>
      </c>
      <c r="R24" s="14">
        <f t="shared" si="26"/>
        <v>0</v>
      </c>
      <c r="S24" s="14">
        <f t="shared" si="27"/>
        <v>0</v>
      </c>
      <c r="T24" s="14">
        <f t="shared" si="28"/>
        <v>0</v>
      </c>
      <c r="U24" s="14">
        <f t="shared" ref="U24" si="43">IF($D24&lt;=$B$4,U23*$E24+U23,0)</f>
        <v>0</v>
      </c>
      <c r="V24" s="14">
        <f t="shared" ref="V24" si="44">IF($D24&lt;=$B$4,V23*$E24+V23,0)</f>
        <v>0</v>
      </c>
      <c r="W24" s="14">
        <f t="shared" ref="W24" si="45">IF($D24&lt;=$B$4,W23*$E24+W23,0)</f>
        <v>0</v>
      </c>
      <c r="X24" s="14">
        <f t="shared" ref="X24" si="46">IF($D24&lt;=$B$4,X23*$E24+X23,0)</f>
        <v>0</v>
      </c>
      <c r="Y24" s="14">
        <f t="shared" ref="Y24" si="47">IF($D24&lt;=$B$4,Y23*$E24+Y23,0)</f>
        <v>0</v>
      </c>
      <c r="Z24" s="14">
        <f t="shared" ref="Z24" si="48">IF($D24&lt;=$B$4,Z23*$E24+Z23,0)</f>
        <v>0</v>
      </c>
      <c r="AA24" s="14">
        <f>IF(AND($D24&gt;=$B$2,$D24&lt;=$B$4),$B$5*$E24+$B$5,0)</f>
        <v>0</v>
      </c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</row>
    <row r="25" spans="3:60" ht="14.25" customHeight="1" x14ac:dyDescent="0.25">
      <c r="C25" s="17" t="str">
        <f t="shared" si="0"/>
        <v/>
      </c>
      <c r="D25" s="7">
        <v>1992</v>
      </c>
      <c r="E25" s="8">
        <v>7.6200000000000004E-2</v>
      </c>
      <c r="F25" s="14">
        <f t="shared" si="1"/>
        <v>0</v>
      </c>
      <c r="G25" s="14">
        <f t="shared" si="1"/>
        <v>0</v>
      </c>
      <c r="H25" s="14">
        <f t="shared" si="12"/>
        <v>0</v>
      </c>
      <c r="I25" s="14">
        <f t="shared" si="13"/>
        <v>0</v>
      </c>
      <c r="J25" s="14">
        <f t="shared" si="14"/>
        <v>0</v>
      </c>
      <c r="K25" s="14">
        <f t="shared" si="15"/>
        <v>0</v>
      </c>
      <c r="L25" s="14">
        <f t="shared" si="16"/>
        <v>0</v>
      </c>
      <c r="M25" s="14">
        <f t="shared" si="17"/>
        <v>0</v>
      </c>
      <c r="N25" s="14">
        <f t="shared" si="18"/>
        <v>0</v>
      </c>
      <c r="O25" s="14">
        <f t="shared" si="19"/>
        <v>0</v>
      </c>
      <c r="P25" s="14">
        <f t="shared" ref="P25:P55" si="49">IF($D25&lt;=$B$4,P24*$E25+P24,0)</f>
        <v>0</v>
      </c>
      <c r="Q25" s="14">
        <f t="shared" ref="Q25:Q55" si="50">IF($D25&lt;=$B$4,Q24*$E25+Q24,0)</f>
        <v>0</v>
      </c>
      <c r="R25" s="14">
        <f t="shared" ref="R25:R55" si="51">IF($D25&lt;=$B$4,R24*$E25+R24,0)</f>
        <v>0</v>
      </c>
      <c r="S25" s="14">
        <f t="shared" ref="S25:S55" si="52">IF($D25&lt;=$B$4,S24*$E25+S24,0)</f>
        <v>0</v>
      </c>
      <c r="T25" s="14">
        <f t="shared" ref="T25:T55" si="53">IF($D25&lt;=$B$4,T24*$E25+T24,0)</f>
        <v>0</v>
      </c>
      <c r="U25" s="14">
        <f t="shared" ref="U25:U55" si="54">IF($D25&lt;=$B$4,U24*$E25+U24,0)</f>
        <v>0</v>
      </c>
      <c r="V25" s="14">
        <f t="shared" ref="V25:V55" si="55">IF($D25&lt;=$B$4,V24*$E25+V24,0)</f>
        <v>0</v>
      </c>
      <c r="W25" s="14">
        <f t="shared" ref="W25:W55" si="56">IF($D25&lt;=$B$4,W24*$E25+W24,0)</f>
        <v>0</v>
      </c>
      <c r="X25" s="14">
        <f t="shared" ref="X25:X55" si="57">IF($D25&lt;=$B$4,X24*$E25+X24,0)</f>
        <v>0</v>
      </c>
      <c r="Y25" s="14">
        <f t="shared" ref="Y25:Y55" si="58">IF($D25&lt;=$B$4,Y24*$E25+Y24,0)</f>
        <v>0</v>
      </c>
      <c r="Z25" s="14">
        <f t="shared" ref="Z25:Z55" si="59">IF($D25&lt;=$B$4,Z24*$E25+Z24,0)</f>
        <v>0</v>
      </c>
      <c r="AA25" s="14">
        <f t="shared" ref="AA25:AI55" si="60">IF($D25&lt;=$B$4,AA24*$E25+AA24,0)</f>
        <v>0</v>
      </c>
      <c r="AB25" s="14">
        <f>IF(AND($D25&gt;=$B$2,$D25&lt;=$B$4),$B$5*$E25+$B$5,0)</f>
        <v>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</row>
    <row r="26" spans="3:60" ht="14.25" customHeight="1" x14ac:dyDescent="0.25">
      <c r="C26" s="17" t="str">
        <f t="shared" si="0"/>
        <v/>
      </c>
      <c r="D26" s="7">
        <v>1993</v>
      </c>
      <c r="E26" s="8">
        <v>0.1008</v>
      </c>
      <c r="F26" s="14">
        <f t="shared" si="1"/>
        <v>0</v>
      </c>
      <c r="G26" s="14">
        <f t="shared" si="1"/>
        <v>0</v>
      </c>
      <c r="H26" s="14">
        <f t="shared" si="12"/>
        <v>0</v>
      </c>
      <c r="I26" s="14">
        <f t="shared" si="13"/>
        <v>0</v>
      </c>
      <c r="J26" s="14">
        <f t="shared" si="14"/>
        <v>0</v>
      </c>
      <c r="K26" s="14">
        <f t="shared" si="15"/>
        <v>0</v>
      </c>
      <c r="L26" s="14">
        <f t="shared" si="16"/>
        <v>0</v>
      </c>
      <c r="M26" s="14">
        <f t="shared" si="17"/>
        <v>0</v>
      </c>
      <c r="N26" s="14">
        <f t="shared" si="18"/>
        <v>0</v>
      </c>
      <c r="O26" s="14">
        <f t="shared" si="19"/>
        <v>0</v>
      </c>
      <c r="P26" s="14">
        <f t="shared" si="49"/>
        <v>0</v>
      </c>
      <c r="Q26" s="14">
        <f t="shared" si="50"/>
        <v>0</v>
      </c>
      <c r="R26" s="14">
        <f t="shared" si="51"/>
        <v>0</v>
      </c>
      <c r="S26" s="14">
        <f t="shared" si="52"/>
        <v>0</v>
      </c>
      <c r="T26" s="14">
        <f t="shared" si="53"/>
        <v>0</v>
      </c>
      <c r="U26" s="14">
        <f t="shared" si="54"/>
        <v>0</v>
      </c>
      <c r="V26" s="14">
        <f t="shared" si="55"/>
        <v>0</v>
      </c>
      <c r="W26" s="14">
        <f t="shared" si="56"/>
        <v>0</v>
      </c>
      <c r="X26" s="14">
        <f t="shared" si="57"/>
        <v>0</v>
      </c>
      <c r="Y26" s="14">
        <f t="shared" si="58"/>
        <v>0</v>
      </c>
      <c r="Z26" s="14">
        <f t="shared" si="59"/>
        <v>0</v>
      </c>
      <c r="AA26" s="14">
        <f t="shared" si="60"/>
        <v>0</v>
      </c>
      <c r="AB26" s="14">
        <f t="shared" si="60"/>
        <v>0</v>
      </c>
      <c r="AC26" s="14">
        <f>IF(AND($D26&gt;=$B$2,$D26&lt;=$B$4),$B$5*$E26+$B$5,0)</f>
        <v>0</v>
      </c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</row>
    <row r="27" spans="3:60" ht="14.25" customHeight="1" x14ac:dyDescent="0.25">
      <c r="C27" s="17" t="str">
        <f t="shared" si="0"/>
        <v/>
      </c>
      <c r="D27" s="7">
        <v>1994</v>
      </c>
      <c r="E27" s="8">
        <v>1.32E-2</v>
      </c>
      <c r="F27" s="14">
        <f t="shared" si="1"/>
        <v>0</v>
      </c>
      <c r="G27" s="14">
        <f t="shared" si="1"/>
        <v>0</v>
      </c>
      <c r="H27" s="14">
        <f t="shared" si="12"/>
        <v>0</v>
      </c>
      <c r="I27" s="14">
        <f t="shared" si="13"/>
        <v>0</v>
      </c>
      <c r="J27" s="14">
        <f t="shared" si="14"/>
        <v>0</v>
      </c>
      <c r="K27" s="14">
        <f t="shared" si="15"/>
        <v>0</v>
      </c>
      <c r="L27" s="14">
        <f t="shared" si="16"/>
        <v>0</v>
      </c>
      <c r="M27" s="14">
        <f t="shared" si="17"/>
        <v>0</v>
      </c>
      <c r="N27" s="14">
        <f t="shared" si="18"/>
        <v>0</v>
      </c>
      <c r="O27" s="14">
        <f t="shared" si="19"/>
        <v>0</v>
      </c>
      <c r="P27" s="14">
        <f t="shared" si="49"/>
        <v>0</v>
      </c>
      <c r="Q27" s="14">
        <f t="shared" si="50"/>
        <v>0</v>
      </c>
      <c r="R27" s="14">
        <f t="shared" si="51"/>
        <v>0</v>
      </c>
      <c r="S27" s="14">
        <f t="shared" si="52"/>
        <v>0</v>
      </c>
      <c r="T27" s="14">
        <f t="shared" si="53"/>
        <v>0</v>
      </c>
      <c r="U27" s="14">
        <f t="shared" si="54"/>
        <v>0</v>
      </c>
      <c r="V27" s="14">
        <f t="shared" si="55"/>
        <v>0</v>
      </c>
      <c r="W27" s="14">
        <f t="shared" si="56"/>
        <v>0</v>
      </c>
      <c r="X27" s="14">
        <f t="shared" si="57"/>
        <v>0</v>
      </c>
      <c r="Y27" s="14">
        <f t="shared" si="58"/>
        <v>0</v>
      </c>
      <c r="Z27" s="14">
        <f t="shared" si="59"/>
        <v>0</v>
      </c>
      <c r="AA27" s="14">
        <f t="shared" si="60"/>
        <v>0</v>
      </c>
      <c r="AB27" s="14">
        <f t="shared" si="60"/>
        <v>0</v>
      </c>
      <c r="AC27" s="14">
        <f t="shared" si="60"/>
        <v>0</v>
      </c>
      <c r="AD27" s="14">
        <f>IF(AND($D27&gt;=$B$2,$D27&lt;=$B$4),$B$5*$E27+$B$5,0)</f>
        <v>0</v>
      </c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</row>
    <row r="28" spans="3:60" ht="14.25" customHeight="1" x14ac:dyDescent="0.25">
      <c r="C28" s="17" t="str">
        <f t="shared" si="0"/>
        <v/>
      </c>
      <c r="D28" s="7">
        <v>1995</v>
      </c>
      <c r="E28" s="8">
        <v>0.37580000000000002</v>
      </c>
      <c r="F28" s="14">
        <f t="shared" si="1"/>
        <v>0</v>
      </c>
      <c r="G28" s="14">
        <f t="shared" si="1"/>
        <v>0</v>
      </c>
      <c r="H28" s="14">
        <f t="shared" si="12"/>
        <v>0</v>
      </c>
      <c r="I28" s="14">
        <f t="shared" si="13"/>
        <v>0</v>
      </c>
      <c r="J28" s="14">
        <f t="shared" si="14"/>
        <v>0</v>
      </c>
      <c r="K28" s="14">
        <f t="shared" si="15"/>
        <v>0</v>
      </c>
      <c r="L28" s="14">
        <f t="shared" si="16"/>
        <v>0</v>
      </c>
      <c r="M28" s="14">
        <f t="shared" si="17"/>
        <v>0</v>
      </c>
      <c r="N28" s="14">
        <f t="shared" si="18"/>
        <v>0</v>
      </c>
      <c r="O28" s="14">
        <f t="shared" si="19"/>
        <v>0</v>
      </c>
      <c r="P28" s="14">
        <f t="shared" si="49"/>
        <v>0</v>
      </c>
      <c r="Q28" s="14">
        <f t="shared" si="50"/>
        <v>0</v>
      </c>
      <c r="R28" s="14">
        <f t="shared" si="51"/>
        <v>0</v>
      </c>
      <c r="S28" s="14">
        <f t="shared" si="52"/>
        <v>0</v>
      </c>
      <c r="T28" s="14">
        <f t="shared" si="53"/>
        <v>0</v>
      </c>
      <c r="U28" s="14">
        <f t="shared" si="54"/>
        <v>0</v>
      </c>
      <c r="V28" s="14">
        <f t="shared" si="55"/>
        <v>0</v>
      </c>
      <c r="W28" s="14">
        <f t="shared" si="56"/>
        <v>0</v>
      </c>
      <c r="X28" s="14">
        <f t="shared" si="57"/>
        <v>0</v>
      </c>
      <c r="Y28" s="14">
        <f t="shared" si="58"/>
        <v>0</v>
      </c>
      <c r="Z28" s="14">
        <f t="shared" si="59"/>
        <v>0</v>
      </c>
      <c r="AA28" s="14">
        <f t="shared" si="60"/>
        <v>0</v>
      </c>
      <c r="AB28" s="14">
        <f t="shared" si="60"/>
        <v>0</v>
      </c>
      <c r="AC28" s="14">
        <f t="shared" si="60"/>
        <v>0</v>
      </c>
      <c r="AD28" s="14">
        <f t="shared" si="60"/>
        <v>0</v>
      </c>
      <c r="AE28" s="14">
        <f>IF(AND($D28&gt;=$B$2,$D28&lt;=$B$4),$B$5*$E28+$B$5,0)</f>
        <v>0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</row>
    <row r="29" spans="3:60" ht="14.25" customHeight="1" x14ac:dyDescent="0.25">
      <c r="C29" s="17" t="str">
        <f t="shared" si="0"/>
        <v/>
      </c>
      <c r="D29" s="7">
        <v>1996</v>
      </c>
      <c r="E29" s="8">
        <v>0.2296</v>
      </c>
      <c r="F29" s="14">
        <f t="shared" si="1"/>
        <v>0</v>
      </c>
      <c r="G29" s="14">
        <f t="shared" si="1"/>
        <v>0</v>
      </c>
      <c r="H29" s="14">
        <f t="shared" si="12"/>
        <v>0</v>
      </c>
      <c r="I29" s="14">
        <f t="shared" si="13"/>
        <v>0</v>
      </c>
      <c r="J29" s="14">
        <f t="shared" si="14"/>
        <v>0</v>
      </c>
      <c r="K29" s="14">
        <f t="shared" si="15"/>
        <v>0</v>
      </c>
      <c r="L29" s="14">
        <f t="shared" si="16"/>
        <v>0</v>
      </c>
      <c r="M29" s="14">
        <f t="shared" si="17"/>
        <v>0</v>
      </c>
      <c r="N29" s="14">
        <f t="shared" si="18"/>
        <v>0</v>
      </c>
      <c r="O29" s="14">
        <f t="shared" si="19"/>
        <v>0</v>
      </c>
      <c r="P29" s="14">
        <f t="shared" si="49"/>
        <v>0</v>
      </c>
      <c r="Q29" s="14">
        <f t="shared" si="50"/>
        <v>0</v>
      </c>
      <c r="R29" s="14">
        <f t="shared" si="51"/>
        <v>0</v>
      </c>
      <c r="S29" s="14">
        <f t="shared" si="52"/>
        <v>0</v>
      </c>
      <c r="T29" s="14">
        <f t="shared" si="53"/>
        <v>0</v>
      </c>
      <c r="U29" s="14">
        <f t="shared" si="54"/>
        <v>0</v>
      </c>
      <c r="V29" s="14">
        <f t="shared" si="55"/>
        <v>0</v>
      </c>
      <c r="W29" s="14">
        <f t="shared" si="56"/>
        <v>0</v>
      </c>
      <c r="X29" s="14">
        <f t="shared" si="57"/>
        <v>0</v>
      </c>
      <c r="Y29" s="14">
        <f t="shared" si="58"/>
        <v>0</v>
      </c>
      <c r="Z29" s="14">
        <f t="shared" si="59"/>
        <v>0</v>
      </c>
      <c r="AA29" s="14">
        <f t="shared" si="60"/>
        <v>0</v>
      </c>
      <c r="AB29" s="14">
        <f t="shared" si="60"/>
        <v>0</v>
      </c>
      <c r="AC29" s="14">
        <f t="shared" si="60"/>
        <v>0</v>
      </c>
      <c r="AD29" s="14">
        <f t="shared" si="60"/>
        <v>0</v>
      </c>
      <c r="AE29" s="14">
        <f t="shared" si="60"/>
        <v>0</v>
      </c>
      <c r="AF29" s="14">
        <f>IF(AND($D29&gt;=$B$2,$D29&lt;=$B$4),$B$5*$E29+$B$5,0)</f>
        <v>122.96000000000001</v>
      </c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</row>
    <row r="30" spans="3:60" ht="14.25" customHeight="1" x14ac:dyDescent="0.25">
      <c r="C30" s="17" t="str">
        <f t="shared" si="0"/>
        <v/>
      </c>
      <c r="D30" s="7">
        <v>1997</v>
      </c>
      <c r="E30" s="8">
        <v>0.33360000000000001</v>
      </c>
      <c r="F30" s="14">
        <f t="shared" si="1"/>
        <v>0</v>
      </c>
      <c r="G30" s="14">
        <f t="shared" si="1"/>
        <v>0</v>
      </c>
      <c r="H30" s="14">
        <f t="shared" si="12"/>
        <v>0</v>
      </c>
      <c r="I30" s="14">
        <f t="shared" si="13"/>
        <v>0</v>
      </c>
      <c r="J30" s="14">
        <f t="shared" si="14"/>
        <v>0</v>
      </c>
      <c r="K30" s="14">
        <f t="shared" si="15"/>
        <v>0</v>
      </c>
      <c r="L30" s="14">
        <f t="shared" si="16"/>
        <v>0</v>
      </c>
      <c r="M30" s="14">
        <f t="shared" si="17"/>
        <v>0</v>
      </c>
      <c r="N30" s="14">
        <f t="shared" si="18"/>
        <v>0</v>
      </c>
      <c r="O30" s="14">
        <f t="shared" si="19"/>
        <v>0</v>
      </c>
      <c r="P30" s="14">
        <f t="shared" si="49"/>
        <v>0</v>
      </c>
      <c r="Q30" s="14">
        <f t="shared" si="50"/>
        <v>0</v>
      </c>
      <c r="R30" s="14">
        <f t="shared" si="51"/>
        <v>0</v>
      </c>
      <c r="S30" s="14">
        <f t="shared" si="52"/>
        <v>0</v>
      </c>
      <c r="T30" s="14">
        <f t="shared" si="53"/>
        <v>0</v>
      </c>
      <c r="U30" s="14">
        <f t="shared" si="54"/>
        <v>0</v>
      </c>
      <c r="V30" s="14">
        <f t="shared" si="55"/>
        <v>0</v>
      </c>
      <c r="W30" s="14">
        <f t="shared" si="56"/>
        <v>0</v>
      </c>
      <c r="X30" s="14">
        <f t="shared" si="57"/>
        <v>0</v>
      </c>
      <c r="Y30" s="14">
        <f t="shared" si="58"/>
        <v>0</v>
      </c>
      <c r="Z30" s="14">
        <f t="shared" si="59"/>
        <v>0</v>
      </c>
      <c r="AA30" s="14">
        <f t="shared" si="60"/>
        <v>0</v>
      </c>
      <c r="AB30" s="14">
        <f t="shared" si="60"/>
        <v>0</v>
      </c>
      <c r="AC30" s="14">
        <f t="shared" si="60"/>
        <v>0</v>
      </c>
      <c r="AD30" s="14">
        <f t="shared" si="60"/>
        <v>0</v>
      </c>
      <c r="AE30" s="14">
        <f t="shared" si="60"/>
        <v>0</v>
      </c>
      <c r="AF30" s="14">
        <f t="shared" si="60"/>
        <v>163.97945600000003</v>
      </c>
      <c r="AG30" s="14">
        <f>IF(AND($D30&gt;=$B$2,$D30&lt;=$B$4),$B$5*$E30+$B$5,0)</f>
        <v>133.36000000000001</v>
      </c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</row>
    <row r="31" spans="3:60" ht="14.25" customHeight="1" x14ac:dyDescent="0.25">
      <c r="C31" s="17" t="str">
        <f t="shared" si="0"/>
        <v/>
      </c>
      <c r="D31" s="7">
        <v>1998</v>
      </c>
      <c r="E31" s="8">
        <v>0.2858</v>
      </c>
      <c r="F31" s="14">
        <f t="shared" si="1"/>
        <v>0</v>
      </c>
      <c r="G31" s="14">
        <f t="shared" si="1"/>
        <v>0</v>
      </c>
      <c r="H31" s="14">
        <f t="shared" si="12"/>
        <v>0</v>
      </c>
      <c r="I31" s="14">
        <f t="shared" si="13"/>
        <v>0</v>
      </c>
      <c r="J31" s="14">
        <f t="shared" si="14"/>
        <v>0</v>
      </c>
      <c r="K31" s="14">
        <f t="shared" si="15"/>
        <v>0</v>
      </c>
      <c r="L31" s="14">
        <f t="shared" si="16"/>
        <v>0</v>
      </c>
      <c r="M31" s="14">
        <f t="shared" si="17"/>
        <v>0</v>
      </c>
      <c r="N31" s="14">
        <f t="shared" si="18"/>
        <v>0</v>
      </c>
      <c r="O31" s="14">
        <f t="shared" si="19"/>
        <v>0</v>
      </c>
      <c r="P31" s="14">
        <f t="shared" si="49"/>
        <v>0</v>
      </c>
      <c r="Q31" s="14">
        <f t="shared" si="50"/>
        <v>0</v>
      </c>
      <c r="R31" s="14">
        <f t="shared" si="51"/>
        <v>0</v>
      </c>
      <c r="S31" s="14">
        <f t="shared" si="52"/>
        <v>0</v>
      </c>
      <c r="T31" s="14">
        <f t="shared" si="53"/>
        <v>0</v>
      </c>
      <c r="U31" s="14">
        <f t="shared" si="54"/>
        <v>0</v>
      </c>
      <c r="V31" s="14">
        <f t="shared" si="55"/>
        <v>0</v>
      </c>
      <c r="W31" s="14">
        <f t="shared" si="56"/>
        <v>0</v>
      </c>
      <c r="X31" s="14">
        <f t="shared" si="57"/>
        <v>0</v>
      </c>
      <c r="Y31" s="14">
        <f t="shared" si="58"/>
        <v>0</v>
      </c>
      <c r="Z31" s="14">
        <f t="shared" si="59"/>
        <v>0</v>
      </c>
      <c r="AA31" s="14">
        <f t="shared" si="60"/>
        <v>0</v>
      </c>
      <c r="AB31" s="14">
        <f t="shared" si="60"/>
        <v>0</v>
      </c>
      <c r="AC31" s="14">
        <f t="shared" si="60"/>
        <v>0</v>
      </c>
      <c r="AD31" s="14">
        <f t="shared" si="60"/>
        <v>0</v>
      </c>
      <c r="AE31" s="14">
        <f t="shared" si="60"/>
        <v>0</v>
      </c>
      <c r="AF31" s="14">
        <f t="shared" si="60"/>
        <v>210.84478452480005</v>
      </c>
      <c r="AG31" s="14">
        <f t="shared" si="60"/>
        <v>171.474288</v>
      </c>
      <c r="AH31" s="14">
        <f>IF(AND($D31&gt;=$B$2,$D31&lt;=$B$4),$B$5*$E31+$B$5,0)</f>
        <v>128.57999999999998</v>
      </c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</row>
    <row r="32" spans="3:60" ht="14.25" customHeight="1" x14ac:dyDescent="0.25">
      <c r="C32" s="17" t="str">
        <f t="shared" si="0"/>
        <v/>
      </c>
      <c r="D32" s="7">
        <v>1999</v>
      </c>
      <c r="E32" s="8">
        <v>0.2104</v>
      </c>
      <c r="F32" s="14">
        <f t="shared" si="1"/>
        <v>0</v>
      </c>
      <c r="G32" s="14">
        <f t="shared" si="1"/>
        <v>0</v>
      </c>
      <c r="H32" s="14">
        <f t="shared" si="12"/>
        <v>0</v>
      </c>
      <c r="I32" s="14">
        <f t="shared" si="13"/>
        <v>0</v>
      </c>
      <c r="J32" s="14">
        <f t="shared" si="14"/>
        <v>0</v>
      </c>
      <c r="K32" s="14">
        <f t="shared" si="15"/>
        <v>0</v>
      </c>
      <c r="L32" s="14">
        <f t="shared" si="16"/>
        <v>0</v>
      </c>
      <c r="M32" s="14">
        <f t="shared" si="17"/>
        <v>0</v>
      </c>
      <c r="N32" s="14">
        <f t="shared" si="18"/>
        <v>0</v>
      </c>
      <c r="O32" s="14">
        <f t="shared" si="19"/>
        <v>0</v>
      </c>
      <c r="P32" s="14">
        <f t="shared" si="49"/>
        <v>0</v>
      </c>
      <c r="Q32" s="14">
        <f t="shared" si="50"/>
        <v>0</v>
      </c>
      <c r="R32" s="14">
        <f t="shared" si="51"/>
        <v>0</v>
      </c>
      <c r="S32" s="14">
        <f t="shared" si="52"/>
        <v>0</v>
      </c>
      <c r="T32" s="14">
        <f t="shared" si="53"/>
        <v>0</v>
      </c>
      <c r="U32" s="14">
        <f t="shared" si="54"/>
        <v>0</v>
      </c>
      <c r="V32" s="14">
        <f t="shared" si="55"/>
        <v>0</v>
      </c>
      <c r="W32" s="14">
        <f t="shared" si="56"/>
        <v>0</v>
      </c>
      <c r="X32" s="14">
        <f t="shared" si="57"/>
        <v>0</v>
      </c>
      <c r="Y32" s="14">
        <f t="shared" si="58"/>
        <v>0</v>
      </c>
      <c r="Z32" s="14">
        <f t="shared" si="59"/>
        <v>0</v>
      </c>
      <c r="AA32" s="14">
        <f t="shared" si="60"/>
        <v>0</v>
      </c>
      <c r="AB32" s="14">
        <f t="shared" si="60"/>
        <v>0</v>
      </c>
      <c r="AC32" s="14">
        <f t="shared" si="60"/>
        <v>0</v>
      </c>
      <c r="AD32" s="14">
        <f t="shared" si="60"/>
        <v>0</v>
      </c>
      <c r="AE32" s="14">
        <f t="shared" si="60"/>
        <v>0</v>
      </c>
      <c r="AF32" s="14">
        <f t="shared" si="60"/>
        <v>255.20652718881797</v>
      </c>
      <c r="AG32" s="14">
        <f t="shared" si="60"/>
        <v>207.5524781952</v>
      </c>
      <c r="AH32" s="14">
        <f t="shared" si="60"/>
        <v>155.63323199999999</v>
      </c>
      <c r="AI32" s="14">
        <f>IF(AND($D32&gt;=$B$2,$D32&lt;=$B$4),$B$5*$E32+$B$5,0)</f>
        <v>121.03999999999999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</row>
    <row r="33" spans="3:60" ht="14.25" customHeight="1" x14ac:dyDescent="0.25">
      <c r="C33" s="17" t="str">
        <f t="shared" si="0"/>
        <v/>
      </c>
      <c r="D33" s="7">
        <v>2000</v>
      </c>
      <c r="E33" s="8">
        <v>-9.0999999999999998E-2</v>
      </c>
      <c r="F33" s="14">
        <f t="shared" si="1"/>
        <v>0</v>
      </c>
      <c r="G33" s="14">
        <f t="shared" si="1"/>
        <v>0</v>
      </c>
      <c r="H33" s="14">
        <f t="shared" si="12"/>
        <v>0</v>
      </c>
      <c r="I33" s="14">
        <f t="shared" si="13"/>
        <v>0</v>
      </c>
      <c r="J33" s="14">
        <f t="shared" si="14"/>
        <v>0</v>
      </c>
      <c r="K33" s="14">
        <f t="shared" si="15"/>
        <v>0</v>
      </c>
      <c r="L33" s="14">
        <f t="shared" si="16"/>
        <v>0</v>
      </c>
      <c r="M33" s="14">
        <f t="shared" si="17"/>
        <v>0</v>
      </c>
      <c r="N33" s="14">
        <f t="shared" si="18"/>
        <v>0</v>
      </c>
      <c r="O33" s="14">
        <f t="shared" si="19"/>
        <v>0</v>
      </c>
      <c r="P33" s="14">
        <f t="shared" si="49"/>
        <v>0</v>
      </c>
      <c r="Q33" s="14">
        <f t="shared" si="50"/>
        <v>0</v>
      </c>
      <c r="R33" s="14">
        <f t="shared" si="51"/>
        <v>0</v>
      </c>
      <c r="S33" s="14">
        <f t="shared" si="52"/>
        <v>0</v>
      </c>
      <c r="T33" s="14">
        <f t="shared" si="53"/>
        <v>0</v>
      </c>
      <c r="U33" s="14">
        <f t="shared" si="54"/>
        <v>0</v>
      </c>
      <c r="V33" s="14">
        <f t="shared" si="55"/>
        <v>0</v>
      </c>
      <c r="W33" s="14">
        <f t="shared" si="56"/>
        <v>0</v>
      </c>
      <c r="X33" s="14">
        <f t="shared" si="57"/>
        <v>0</v>
      </c>
      <c r="Y33" s="14">
        <f t="shared" si="58"/>
        <v>0</v>
      </c>
      <c r="Z33" s="14">
        <f t="shared" si="59"/>
        <v>0</v>
      </c>
      <c r="AA33" s="14">
        <f t="shared" si="60"/>
        <v>0</v>
      </c>
      <c r="AB33" s="14">
        <f t="shared" si="60"/>
        <v>0</v>
      </c>
      <c r="AC33" s="14">
        <f t="shared" si="60"/>
        <v>0</v>
      </c>
      <c r="AD33" s="14">
        <f t="shared" si="60"/>
        <v>0</v>
      </c>
      <c r="AE33" s="14">
        <f t="shared" si="60"/>
        <v>0</v>
      </c>
      <c r="AF33" s="14">
        <f t="shared" si="60"/>
        <v>231.98273321463554</v>
      </c>
      <c r="AG33" s="14">
        <f t="shared" si="60"/>
        <v>188.66520267943679</v>
      </c>
      <c r="AH33" s="14">
        <f t="shared" si="60"/>
        <v>141.47060788799999</v>
      </c>
      <c r="AI33" s="14">
        <f t="shared" si="60"/>
        <v>110.02535999999999</v>
      </c>
      <c r="AJ33" s="14">
        <f>IF(AND($D33&gt;=$B$2,$D33&lt;=$B$4),$B$5*$E33+$B$5,0)</f>
        <v>90.9</v>
      </c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</row>
    <row r="34" spans="3:60" ht="14.25" customHeight="1" x14ac:dyDescent="0.25">
      <c r="C34" s="17" t="str">
        <f t="shared" si="0"/>
        <v/>
      </c>
      <c r="D34" s="7">
        <v>2001</v>
      </c>
      <c r="E34" s="8">
        <v>-0.11890000000000001</v>
      </c>
      <c r="F34" s="14">
        <f t="shared" si="1"/>
        <v>0</v>
      </c>
      <c r="G34" s="14">
        <f t="shared" si="1"/>
        <v>0</v>
      </c>
      <c r="H34" s="14">
        <f t="shared" si="12"/>
        <v>0</v>
      </c>
      <c r="I34" s="14">
        <f t="shared" si="13"/>
        <v>0</v>
      </c>
      <c r="J34" s="14">
        <f t="shared" si="14"/>
        <v>0</v>
      </c>
      <c r="K34" s="14">
        <f t="shared" si="15"/>
        <v>0</v>
      </c>
      <c r="L34" s="14">
        <f t="shared" si="16"/>
        <v>0</v>
      </c>
      <c r="M34" s="14">
        <f t="shared" si="17"/>
        <v>0</v>
      </c>
      <c r="N34" s="14">
        <f t="shared" si="18"/>
        <v>0</v>
      </c>
      <c r="O34" s="14">
        <f t="shared" si="19"/>
        <v>0</v>
      </c>
      <c r="P34" s="14">
        <f t="shared" si="49"/>
        <v>0</v>
      </c>
      <c r="Q34" s="14">
        <f t="shared" si="50"/>
        <v>0</v>
      </c>
      <c r="R34" s="14">
        <f t="shared" si="51"/>
        <v>0</v>
      </c>
      <c r="S34" s="14">
        <f t="shared" si="52"/>
        <v>0</v>
      </c>
      <c r="T34" s="14">
        <f t="shared" si="53"/>
        <v>0</v>
      </c>
      <c r="U34" s="14">
        <f t="shared" si="54"/>
        <v>0</v>
      </c>
      <c r="V34" s="14">
        <f t="shared" si="55"/>
        <v>0</v>
      </c>
      <c r="W34" s="14">
        <f t="shared" si="56"/>
        <v>0</v>
      </c>
      <c r="X34" s="14">
        <f t="shared" si="57"/>
        <v>0</v>
      </c>
      <c r="Y34" s="14">
        <f t="shared" si="58"/>
        <v>0</v>
      </c>
      <c r="Z34" s="14">
        <f t="shared" si="59"/>
        <v>0</v>
      </c>
      <c r="AA34" s="14">
        <f t="shared" si="60"/>
        <v>0</v>
      </c>
      <c r="AB34" s="14">
        <f t="shared" si="60"/>
        <v>0</v>
      </c>
      <c r="AC34" s="14">
        <f t="shared" si="60"/>
        <v>0</v>
      </c>
      <c r="AD34" s="14">
        <f t="shared" si="60"/>
        <v>0</v>
      </c>
      <c r="AE34" s="14">
        <f t="shared" si="60"/>
        <v>0</v>
      </c>
      <c r="AF34" s="14">
        <f t="shared" si="60"/>
        <v>204.39998623541538</v>
      </c>
      <c r="AG34" s="14">
        <f t="shared" si="60"/>
        <v>166.23291008085175</v>
      </c>
      <c r="AH34" s="14">
        <f t="shared" si="60"/>
        <v>124.64975261011679</v>
      </c>
      <c r="AI34" s="14">
        <f t="shared" ref="AI34:AI35" si="61">IF($D34&lt;=$B$4,AI33*$E34+AI33,0)</f>
        <v>96.943344695999997</v>
      </c>
      <c r="AJ34" s="14">
        <f t="shared" ref="AJ34:AJ35" si="62">IF($D34&lt;=$B$4,AJ33*$E34+AJ33,0)</f>
        <v>80.09199000000001</v>
      </c>
      <c r="AK34" s="14">
        <f>IF(AND($D34&gt;=$B$2,$D34&lt;=$B$4),$B$5*$E34+$B$5,0)</f>
        <v>88.11</v>
      </c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</row>
    <row r="35" spans="3:60" ht="14.25" customHeight="1" x14ac:dyDescent="0.25">
      <c r="C35" s="17" t="str">
        <f t="shared" si="0"/>
        <v/>
      </c>
      <c r="D35" s="7">
        <v>2002</v>
      </c>
      <c r="E35" s="8">
        <v>-0.221</v>
      </c>
      <c r="F35" s="14">
        <f t="shared" si="1"/>
        <v>0</v>
      </c>
      <c r="G35" s="14">
        <f t="shared" si="1"/>
        <v>0</v>
      </c>
      <c r="H35" s="14">
        <f t="shared" si="12"/>
        <v>0</v>
      </c>
      <c r="I35" s="14">
        <f t="shared" si="13"/>
        <v>0</v>
      </c>
      <c r="J35" s="14">
        <f t="shared" si="14"/>
        <v>0</v>
      </c>
      <c r="K35" s="14">
        <f t="shared" si="15"/>
        <v>0</v>
      </c>
      <c r="L35" s="14">
        <f t="shared" si="16"/>
        <v>0</v>
      </c>
      <c r="M35" s="14">
        <f t="shared" si="17"/>
        <v>0</v>
      </c>
      <c r="N35" s="14">
        <f t="shared" si="18"/>
        <v>0</v>
      </c>
      <c r="O35" s="14">
        <f t="shared" si="19"/>
        <v>0</v>
      </c>
      <c r="P35" s="14">
        <f t="shared" si="49"/>
        <v>0</v>
      </c>
      <c r="Q35" s="14">
        <f t="shared" si="50"/>
        <v>0</v>
      </c>
      <c r="R35" s="14">
        <f t="shared" si="51"/>
        <v>0</v>
      </c>
      <c r="S35" s="14">
        <f t="shared" si="52"/>
        <v>0</v>
      </c>
      <c r="T35" s="14">
        <f t="shared" si="53"/>
        <v>0</v>
      </c>
      <c r="U35" s="14">
        <f t="shared" si="54"/>
        <v>0</v>
      </c>
      <c r="V35" s="14">
        <f t="shared" si="55"/>
        <v>0</v>
      </c>
      <c r="W35" s="14">
        <f t="shared" si="56"/>
        <v>0</v>
      </c>
      <c r="X35" s="14">
        <f t="shared" si="57"/>
        <v>0</v>
      </c>
      <c r="Y35" s="14">
        <f t="shared" si="58"/>
        <v>0</v>
      </c>
      <c r="Z35" s="14">
        <f t="shared" si="59"/>
        <v>0</v>
      </c>
      <c r="AA35" s="14">
        <f t="shared" si="60"/>
        <v>0</v>
      </c>
      <c r="AB35" s="14">
        <f t="shared" si="60"/>
        <v>0</v>
      </c>
      <c r="AC35" s="14">
        <f t="shared" si="60"/>
        <v>0</v>
      </c>
      <c r="AD35" s="14">
        <f t="shared" si="60"/>
        <v>0</v>
      </c>
      <c r="AE35" s="14">
        <f t="shared" si="60"/>
        <v>0</v>
      </c>
      <c r="AF35" s="14">
        <f t="shared" si="60"/>
        <v>159.22758927738857</v>
      </c>
      <c r="AG35" s="14">
        <f t="shared" si="60"/>
        <v>129.49543695298351</v>
      </c>
      <c r="AH35" s="14">
        <f t="shared" si="60"/>
        <v>97.102157283280974</v>
      </c>
      <c r="AI35" s="14">
        <f t="shared" si="61"/>
        <v>75.518865518184001</v>
      </c>
      <c r="AJ35" s="14">
        <f t="shared" si="62"/>
        <v>62.391660210000012</v>
      </c>
      <c r="AK35" s="14">
        <f t="shared" ref="AK35" si="63">IF($D35&lt;=$B$4,AK34*$E35+AK34,0)</f>
        <v>68.637689999999992</v>
      </c>
      <c r="AL35" s="14">
        <f>IF(AND($D35&gt;=$B$2,$D35&lt;=$B$4),$B$5*$E35+$B$5,0)</f>
        <v>77.900000000000006</v>
      </c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</row>
    <row r="36" spans="3:60" ht="14.25" customHeight="1" x14ac:dyDescent="0.25">
      <c r="C36" s="17" t="str">
        <f t="shared" si="0"/>
        <v/>
      </c>
      <c r="D36" s="7">
        <v>2003</v>
      </c>
      <c r="E36" s="8">
        <v>0.2868</v>
      </c>
      <c r="F36" s="14">
        <f t="shared" si="1"/>
        <v>0</v>
      </c>
      <c r="G36" s="14">
        <f t="shared" si="1"/>
        <v>0</v>
      </c>
      <c r="H36" s="14">
        <f t="shared" si="12"/>
        <v>0</v>
      </c>
      <c r="I36" s="14">
        <f t="shared" si="13"/>
        <v>0</v>
      </c>
      <c r="J36" s="14">
        <f t="shared" si="14"/>
        <v>0</v>
      </c>
      <c r="K36" s="14">
        <f t="shared" si="15"/>
        <v>0</v>
      </c>
      <c r="L36" s="14">
        <f t="shared" si="16"/>
        <v>0</v>
      </c>
      <c r="M36" s="14">
        <f t="shared" si="17"/>
        <v>0</v>
      </c>
      <c r="N36" s="14">
        <f t="shared" si="18"/>
        <v>0</v>
      </c>
      <c r="O36" s="14">
        <f t="shared" si="19"/>
        <v>0</v>
      </c>
      <c r="P36" s="14">
        <f t="shared" si="49"/>
        <v>0</v>
      </c>
      <c r="Q36" s="14">
        <f t="shared" si="50"/>
        <v>0</v>
      </c>
      <c r="R36" s="14">
        <f t="shared" si="51"/>
        <v>0</v>
      </c>
      <c r="S36" s="14">
        <f t="shared" si="52"/>
        <v>0</v>
      </c>
      <c r="T36" s="14">
        <f t="shared" si="53"/>
        <v>0</v>
      </c>
      <c r="U36" s="14">
        <f t="shared" si="54"/>
        <v>0</v>
      </c>
      <c r="V36" s="14">
        <f t="shared" si="55"/>
        <v>0</v>
      </c>
      <c r="W36" s="14">
        <f t="shared" si="56"/>
        <v>0</v>
      </c>
      <c r="X36" s="14">
        <f t="shared" si="57"/>
        <v>0</v>
      </c>
      <c r="Y36" s="14">
        <f t="shared" si="58"/>
        <v>0</v>
      </c>
      <c r="Z36" s="14">
        <f t="shared" si="59"/>
        <v>0</v>
      </c>
      <c r="AA36" s="14">
        <f t="shared" si="60"/>
        <v>0</v>
      </c>
      <c r="AB36" s="14">
        <f t="shared" si="60"/>
        <v>0</v>
      </c>
      <c r="AC36" s="14">
        <f t="shared" si="60"/>
        <v>0</v>
      </c>
      <c r="AD36" s="14">
        <f t="shared" si="60"/>
        <v>0</v>
      </c>
      <c r="AE36" s="14">
        <f t="shared" si="60"/>
        <v>0</v>
      </c>
      <c r="AF36" s="14">
        <f t="shared" si="60"/>
        <v>204.8940618821436</v>
      </c>
      <c r="AG36" s="14">
        <f t="shared" si="60"/>
        <v>166.63472827109916</v>
      </c>
      <c r="AH36" s="14">
        <f t="shared" si="60"/>
        <v>124.95105599212596</v>
      </c>
      <c r="AI36" s="14">
        <f t="shared" ref="AI36:AI37" si="64">IF($D36&lt;=$B$4,AI35*$E36+AI35,0)</f>
        <v>97.177676148799179</v>
      </c>
      <c r="AJ36" s="14">
        <f t="shared" ref="AJ36:AJ37" si="65">IF($D36&lt;=$B$4,AJ35*$E36+AJ35,0)</f>
        <v>80.285588358228011</v>
      </c>
      <c r="AK36" s="14">
        <f t="shared" ref="AK36:AK37" si="66">IF($D36&lt;=$B$4,AK35*$E36+AK35,0)</f>
        <v>88.322979491999988</v>
      </c>
      <c r="AL36" s="14">
        <f t="shared" ref="AL36:AL37" si="67">IF($D36&lt;=$B$4,AL35*$E36+AL35,0)</f>
        <v>100.24172000000002</v>
      </c>
      <c r="AM36" s="14">
        <f>IF(AND($D36&gt;=$B$2,$D36&lt;=$B$4),$B$5*$E36+$B$5,0)</f>
        <v>128.68</v>
      </c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</row>
    <row r="37" spans="3:60" ht="14.25" customHeight="1" x14ac:dyDescent="0.25">
      <c r="C37" s="17" t="str">
        <f t="shared" si="0"/>
        <v/>
      </c>
      <c r="D37" s="7">
        <v>2004</v>
      </c>
      <c r="E37" s="8">
        <v>0.10879999999999999</v>
      </c>
      <c r="F37" s="14">
        <f t="shared" si="1"/>
        <v>0</v>
      </c>
      <c r="G37" s="14">
        <f t="shared" si="1"/>
        <v>0</v>
      </c>
      <c r="H37" s="14">
        <f t="shared" si="12"/>
        <v>0</v>
      </c>
      <c r="I37" s="14">
        <f t="shared" si="13"/>
        <v>0</v>
      </c>
      <c r="J37" s="14">
        <f t="shared" si="14"/>
        <v>0</v>
      </c>
      <c r="K37" s="14">
        <f t="shared" si="15"/>
        <v>0</v>
      </c>
      <c r="L37" s="14">
        <f t="shared" si="16"/>
        <v>0</v>
      </c>
      <c r="M37" s="14">
        <f t="shared" si="17"/>
        <v>0</v>
      </c>
      <c r="N37" s="14">
        <f t="shared" si="18"/>
        <v>0</v>
      </c>
      <c r="O37" s="14">
        <f t="shared" si="19"/>
        <v>0</v>
      </c>
      <c r="P37" s="14">
        <f t="shared" si="49"/>
        <v>0</v>
      </c>
      <c r="Q37" s="14">
        <f t="shared" si="50"/>
        <v>0</v>
      </c>
      <c r="R37" s="14">
        <f t="shared" si="51"/>
        <v>0</v>
      </c>
      <c r="S37" s="14">
        <f t="shared" si="52"/>
        <v>0</v>
      </c>
      <c r="T37" s="14">
        <f t="shared" si="53"/>
        <v>0</v>
      </c>
      <c r="U37" s="14">
        <f t="shared" si="54"/>
        <v>0</v>
      </c>
      <c r="V37" s="14">
        <f t="shared" si="55"/>
        <v>0</v>
      </c>
      <c r="W37" s="14">
        <f t="shared" si="56"/>
        <v>0</v>
      </c>
      <c r="X37" s="14">
        <f t="shared" si="57"/>
        <v>0</v>
      </c>
      <c r="Y37" s="14">
        <f t="shared" si="58"/>
        <v>0</v>
      </c>
      <c r="Z37" s="14">
        <f t="shared" si="59"/>
        <v>0</v>
      </c>
      <c r="AA37" s="14">
        <f t="shared" si="60"/>
        <v>0</v>
      </c>
      <c r="AB37" s="14">
        <f t="shared" si="60"/>
        <v>0</v>
      </c>
      <c r="AC37" s="14">
        <f t="shared" si="60"/>
        <v>0</v>
      </c>
      <c r="AD37" s="14">
        <f t="shared" si="60"/>
        <v>0</v>
      </c>
      <c r="AE37" s="14">
        <f t="shared" si="60"/>
        <v>0</v>
      </c>
      <c r="AF37" s="14">
        <f t="shared" si="60"/>
        <v>227.18653581492083</v>
      </c>
      <c r="AG37" s="14">
        <f t="shared" si="60"/>
        <v>184.76458670699475</v>
      </c>
      <c r="AH37" s="14">
        <f t="shared" si="60"/>
        <v>138.54573088406926</v>
      </c>
      <c r="AI37" s="14">
        <f t="shared" si="64"/>
        <v>107.75060731378854</v>
      </c>
      <c r="AJ37" s="14">
        <f t="shared" si="65"/>
        <v>89.020660371603213</v>
      </c>
      <c r="AK37" s="14">
        <f t="shared" si="66"/>
        <v>97.932519660729582</v>
      </c>
      <c r="AL37" s="14">
        <f t="shared" si="67"/>
        <v>111.14801913600002</v>
      </c>
      <c r="AM37" s="14">
        <f t="shared" ref="AM37" si="68">IF($D37&lt;=$B$4,AM36*$E37+AM36,0)</f>
        <v>142.680384</v>
      </c>
      <c r="AN37" s="14">
        <f>IF(AND($D37&gt;=$B$2,$D37&lt;=$B$4),$B$5*$E37+$B$5,0)</f>
        <v>110.88</v>
      </c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</row>
    <row r="38" spans="3:60" ht="14.25" customHeight="1" x14ac:dyDescent="0.25">
      <c r="C38" s="17" t="str">
        <f t="shared" si="0"/>
        <v/>
      </c>
      <c r="D38" s="7">
        <v>2005</v>
      </c>
      <c r="E38" s="8">
        <v>4.9099999999999998E-2</v>
      </c>
      <c r="F38" s="14">
        <f t="shared" si="1"/>
        <v>0</v>
      </c>
      <c r="G38" s="14">
        <f t="shared" si="1"/>
        <v>0</v>
      </c>
      <c r="H38" s="14">
        <f t="shared" si="12"/>
        <v>0</v>
      </c>
      <c r="I38" s="14">
        <f t="shared" si="13"/>
        <v>0</v>
      </c>
      <c r="J38" s="14">
        <f t="shared" si="14"/>
        <v>0</v>
      </c>
      <c r="K38" s="14">
        <f t="shared" si="15"/>
        <v>0</v>
      </c>
      <c r="L38" s="14">
        <f t="shared" si="16"/>
        <v>0</v>
      </c>
      <c r="M38" s="14">
        <f t="shared" si="17"/>
        <v>0</v>
      </c>
      <c r="N38" s="14">
        <f t="shared" si="18"/>
        <v>0</v>
      </c>
      <c r="O38" s="14">
        <f t="shared" si="19"/>
        <v>0</v>
      </c>
      <c r="P38" s="14">
        <f t="shared" si="49"/>
        <v>0</v>
      </c>
      <c r="Q38" s="14">
        <f t="shared" si="50"/>
        <v>0</v>
      </c>
      <c r="R38" s="14">
        <f t="shared" si="51"/>
        <v>0</v>
      </c>
      <c r="S38" s="14">
        <f t="shared" si="52"/>
        <v>0</v>
      </c>
      <c r="T38" s="14">
        <f t="shared" si="53"/>
        <v>0</v>
      </c>
      <c r="U38" s="14">
        <f t="shared" si="54"/>
        <v>0</v>
      </c>
      <c r="V38" s="14">
        <f t="shared" si="55"/>
        <v>0</v>
      </c>
      <c r="W38" s="14">
        <f t="shared" si="56"/>
        <v>0</v>
      </c>
      <c r="X38" s="14">
        <f t="shared" si="57"/>
        <v>0</v>
      </c>
      <c r="Y38" s="14">
        <f t="shared" si="58"/>
        <v>0</v>
      </c>
      <c r="Z38" s="14">
        <f t="shared" si="59"/>
        <v>0</v>
      </c>
      <c r="AA38" s="14">
        <f t="shared" si="60"/>
        <v>0</v>
      </c>
      <c r="AB38" s="14">
        <f t="shared" si="60"/>
        <v>0</v>
      </c>
      <c r="AC38" s="14">
        <f t="shared" si="60"/>
        <v>0</v>
      </c>
      <c r="AD38" s="14">
        <f t="shared" si="60"/>
        <v>0</v>
      </c>
      <c r="AE38" s="14">
        <f t="shared" si="60"/>
        <v>0</v>
      </c>
      <c r="AF38" s="14">
        <f t="shared" si="60"/>
        <v>238.34139472343344</v>
      </c>
      <c r="AG38" s="14">
        <f t="shared" si="60"/>
        <v>193.83652791430819</v>
      </c>
      <c r="AH38" s="14">
        <f t="shared" ref="AH38:AH55" si="69">IF($D38&lt;=$B$4,AH37*$E38+AH37,0)</f>
        <v>145.34832627047706</v>
      </c>
      <c r="AI38" s="14">
        <f t="shared" ref="AI38:AI55" si="70">IF($D38&lt;=$B$4,AI37*$E38+AI37,0)</f>
        <v>113.04116213289555</v>
      </c>
      <c r="AJ38" s="14">
        <f t="shared" ref="AJ38:AJ55" si="71">IF($D38&lt;=$B$4,AJ37*$E38+AJ37,0)</f>
        <v>93.391574795848925</v>
      </c>
      <c r="AK38" s="14">
        <f t="shared" ref="AK38:AK55" si="72">IF($D38&lt;=$B$4,AK37*$E38+AK37,0)</f>
        <v>102.74100637607141</v>
      </c>
      <c r="AL38" s="14">
        <f t="shared" ref="AL38:AL55" si="73">IF($D38&lt;=$B$4,AL37*$E38+AL37,0)</f>
        <v>116.60538687557762</v>
      </c>
      <c r="AM38" s="14">
        <f t="shared" ref="AM38:AN42" si="74">IF($D38&lt;=$B$4,AM37*$E38+AM37,0)</f>
        <v>149.68599085440002</v>
      </c>
      <c r="AN38" s="14">
        <f t="shared" si="74"/>
        <v>116.324208</v>
      </c>
      <c r="AO38" s="14">
        <f>IF(AND($D38&gt;=$B$2,$D38&lt;=$B$4),$B$5*$E38+$B$5,0)</f>
        <v>104.91</v>
      </c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</row>
    <row r="39" spans="3:60" ht="14.25" customHeight="1" x14ac:dyDescent="0.25">
      <c r="C39" s="17" t="str">
        <f t="shared" si="0"/>
        <v/>
      </c>
      <c r="D39" s="7">
        <v>2006</v>
      </c>
      <c r="E39" s="8">
        <v>0.15790000000000001</v>
      </c>
      <c r="F39" s="14">
        <f t="shared" si="1"/>
        <v>0</v>
      </c>
      <c r="G39" s="14">
        <f t="shared" si="1"/>
        <v>0</v>
      </c>
      <c r="H39" s="14">
        <f t="shared" si="12"/>
        <v>0</v>
      </c>
      <c r="I39" s="14">
        <f t="shared" si="13"/>
        <v>0</v>
      </c>
      <c r="J39" s="14">
        <f t="shared" si="14"/>
        <v>0</v>
      </c>
      <c r="K39" s="14">
        <f t="shared" si="15"/>
        <v>0</v>
      </c>
      <c r="L39" s="14">
        <f t="shared" si="16"/>
        <v>0</v>
      </c>
      <c r="M39" s="14">
        <f t="shared" si="17"/>
        <v>0</v>
      </c>
      <c r="N39" s="14">
        <f t="shared" si="18"/>
        <v>0</v>
      </c>
      <c r="O39" s="14">
        <f t="shared" si="19"/>
        <v>0</v>
      </c>
      <c r="P39" s="14">
        <f t="shared" si="49"/>
        <v>0</v>
      </c>
      <c r="Q39" s="14">
        <f t="shared" si="50"/>
        <v>0</v>
      </c>
      <c r="R39" s="14">
        <f t="shared" si="51"/>
        <v>0</v>
      </c>
      <c r="S39" s="14">
        <f t="shared" si="52"/>
        <v>0</v>
      </c>
      <c r="T39" s="14">
        <f t="shared" si="53"/>
        <v>0</v>
      </c>
      <c r="U39" s="14">
        <f t="shared" si="54"/>
        <v>0</v>
      </c>
      <c r="V39" s="14">
        <f t="shared" si="55"/>
        <v>0</v>
      </c>
      <c r="W39" s="14">
        <f t="shared" si="56"/>
        <v>0</v>
      </c>
      <c r="X39" s="14">
        <f t="shared" si="57"/>
        <v>0</v>
      </c>
      <c r="Y39" s="14">
        <f t="shared" si="58"/>
        <v>0</v>
      </c>
      <c r="Z39" s="14">
        <f t="shared" si="59"/>
        <v>0</v>
      </c>
      <c r="AA39" s="14">
        <f t="shared" si="60"/>
        <v>0</v>
      </c>
      <c r="AB39" s="14">
        <f t="shared" si="60"/>
        <v>0</v>
      </c>
      <c r="AC39" s="14">
        <f t="shared" si="60"/>
        <v>0</v>
      </c>
      <c r="AD39" s="14">
        <f t="shared" si="60"/>
        <v>0</v>
      </c>
      <c r="AE39" s="14">
        <f t="shared" si="60"/>
        <v>0</v>
      </c>
      <c r="AF39" s="14">
        <f t="shared" si="60"/>
        <v>275.97550095026361</v>
      </c>
      <c r="AG39" s="14">
        <f t="shared" si="60"/>
        <v>224.44331567197747</v>
      </c>
      <c r="AH39" s="14">
        <f t="shared" si="69"/>
        <v>168.2988269885854</v>
      </c>
      <c r="AI39" s="14">
        <f t="shared" si="70"/>
        <v>130.89036163367976</v>
      </c>
      <c r="AJ39" s="14">
        <f t="shared" si="71"/>
        <v>108.13810445611347</v>
      </c>
      <c r="AK39" s="14">
        <f t="shared" si="72"/>
        <v>118.96381128285309</v>
      </c>
      <c r="AL39" s="14">
        <f t="shared" si="73"/>
        <v>135.01737746323133</v>
      </c>
      <c r="AM39" s="14">
        <f t="shared" si="74"/>
        <v>173.32140881030978</v>
      </c>
      <c r="AN39" s="14">
        <f t="shared" ref="AN39:AN42" si="75">IF($D39&lt;=$B$4,AN38*$E39+AN38,0)</f>
        <v>134.69180044320001</v>
      </c>
      <c r="AO39" s="14">
        <f t="shared" ref="AO39:AO42" si="76">IF($D39&lt;=$B$4,AO38*$E39+AO38,0)</f>
        <v>121.475289</v>
      </c>
      <c r="AP39" s="14">
        <f>IF(AND($D39&gt;=$B$2,$D39&lt;=$B$4),$B$5*$E39+$B$5,0)</f>
        <v>115.79</v>
      </c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</row>
    <row r="40" spans="3:60" ht="14.25" customHeight="1" x14ac:dyDescent="0.25">
      <c r="C40" s="17" t="str">
        <f t="shared" si="0"/>
        <v/>
      </c>
      <c r="D40" s="7">
        <v>2007</v>
      </c>
      <c r="E40" s="8">
        <v>5.4899999999999997E-2</v>
      </c>
      <c r="F40" s="14">
        <f t="shared" si="1"/>
        <v>0</v>
      </c>
      <c r="G40" s="14">
        <f t="shared" si="1"/>
        <v>0</v>
      </c>
      <c r="H40" s="14">
        <f t="shared" si="12"/>
        <v>0</v>
      </c>
      <c r="I40" s="14">
        <f t="shared" si="13"/>
        <v>0</v>
      </c>
      <c r="J40" s="14">
        <f t="shared" si="14"/>
        <v>0</v>
      </c>
      <c r="K40" s="14">
        <f t="shared" si="15"/>
        <v>0</v>
      </c>
      <c r="L40" s="14">
        <f t="shared" si="16"/>
        <v>0</v>
      </c>
      <c r="M40" s="14">
        <f t="shared" si="17"/>
        <v>0</v>
      </c>
      <c r="N40" s="14">
        <f t="shared" si="18"/>
        <v>0</v>
      </c>
      <c r="O40" s="14">
        <f t="shared" si="19"/>
        <v>0</v>
      </c>
      <c r="P40" s="14">
        <f t="shared" si="49"/>
        <v>0</v>
      </c>
      <c r="Q40" s="14">
        <f t="shared" si="50"/>
        <v>0</v>
      </c>
      <c r="R40" s="14">
        <f t="shared" si="51"/>
        <v>0</v>
      </c>
      <c r="S40" s="14">
        <f t="shared" si="52"/>
        <v>0</v>
      </c>
      <c r="T40" s="14">
        <f t="shared" si="53"/>
        <v>0</v>
      </c>
      <c r="U40" s="14">
        <f t="shared" si="54"/>
        <v>0</v>
      </c>
      <c r="V40" s="14">
        <f t="shared" si="55"/>
        <v>0</v>
      </c>
      <c r="W40" s="14">
        <f t="shared" si="56"/>
        <v>0</v>
      </c>
      <c r="X40" s="14">
        <f t="shared" si="57"/>
        <v>0</v>
      </c>
      <c r="Y40" s="14">
        <f t="shared" si="58"/>
        <v>0</v>
      </c>
      <c r="Z40" s="14">
        <f t="shared" si="59"/>
        <v>0</v>
      </c>
      <c r="AA40" s="14">
        <f t="shared" si="60"/>
        <v>0</v>
      </c>
      <c r="AB40" s="14">
        <f t="shared" si="60"/>
        <v>0</v>
      </c>
      <c r="AC40" s="14">
        <f t="shared" si="60"/>
        <v>0</v>
      </c>
      <c r="AD40" s="14">
        <f t="shared" si="60"/>
        <v>0</v>
      </c>
      <c r="AE40" s="14">
        <f t="shared" si="60"/>
        <v>0</v>
      </c>
      <c r="AF40" s="14">
        <f t="shared" si="60"/>
        <v>291.12655595243308</v>
      </c>
      <c r="AG40" s="14">
        <f t="shared" si="60"/>
        <v>236.76525370236902</v>
      </c>
      <c r="AH40" s="14">
        <f t="shared" si="69"/>
        <v>177.53843259025874</v>
      </c>
      <c r="AI40" s="14">
        <f t="shared" si="70"/>
        <v>138.07624248736877</v>
      </c>
      <c r="AJ40" s="14">
        <f t="shared" si="71"/>
        <v>114.0748863907541</v>
      </c>
      <c r="AK40" s="14">
        <f t="shared" si="72"/>
        <v>125.49492452228172</v>
      </c>
      <c r="AL40" s="14">
        <f t="shared" si="73"/>
        <v>142.42983148596272</v>
      </c>
      <c r="AM40" s="14">
        <f t="shared" si="74"/>
        <v>182.83675415399577</v>
      </c>
      <c r="AN40" s="14">
        <f t="shared" si="75"/>
        <v>142.08638028753168</v>
      </c>
      <c r="AO40" s="14">
        <f t="shared" si="76"/>
        <v>128.14428236610001</v>
      </c>
      <c r="AP40" s="14">
        <f t="shared" ref="AP40:AP42" si="77">IF($D40&lt;=$B$4,AP39*$E40+AP39,0)</f>
        <v>122.146871</v>
      </c>
      <c r="AQ40" s="14">
        <f>IF(AND($D40&gt;=$B$2,$D40&lt;=$B$4),$B$5*$E40+$B$5,0)</f>
        <v>105.49</v>
      </c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</row>
    <row r="41" spans="3:60" ht="14.25" customHeight="1" x14ac:dyDescent="0.25">
      <c r="C41" s="17">
        <f t="shared" si="0"/>
        <v>1263.542561411605</v>
      </c>
      <c r="D41" s="7">
        <v>2008</v>
      </c>
      <c r="E41" s="8">
        <v>-0.37</v>
      </c>
      <c r="F41" s="14">
        <f t="shared" si="1"/>
        <v>0</v>
      </c>
      <c r="G41" s="14">
        <f t="shared" si="1"/>
        <v>0</v>
      </c>
      <c r="H41" s="14">
        <f t="shared" si="12"/>
        <v>0</v>
      </c>
      <c r="I41" s="14">
        <f t="shared" si="13"/>
        <v>0</v>
      </c>
      <c r="J41" s="14">
        <f t="shared" si="14"/>
        <v>0</v>
      </c>
      <c r="K41" s="14">
        <f t="shared" si="15"/>
        <v>0</v>
      </c>
      <c r="L41" s="14">
        <f t="shared" si="16"/>
        <v>0</v>
      </c>
      <c r="M41" s="14">
        <f t="shared" si="17"/>
        <v>0</v>
      </c>
      <c r="N41" s="14">
        <f t="shared" si="18"/>
        <v>0</v>
      </c>
      <c r="O41" s="14">
        <f t="shared" si="19"/>
        <v>0</v>
      </c>
      <c r="P41" s="14">
        <f t="shared" si="49"/>
        <v>0</v>
      </c>
      <c r="Q41" s="14">
        <f t="shared" si="50"/>
        <v>0</v>
      </c>
      <c r="R41" s="14">
        <f t="shared" si="51"/>
        <v>0</v>
      </c>
      <c r="S41" s="14">
        <f t="shared" si="52"/>
        <v>0</v>
      </c>
      <c r="T41" s="14">
        <f t="shared" si="53"/>
        <v>0</v>
      </c>
      <c r="U41" s="14">
        <f t="shared" si="54"/>
        <v>0</v>
      </c>
      <c r="V41" s="14">
        <f t="shared" si="55"/>
        <v>0</v>
      </c>
      <c r="W41" s="14">
        <f t="shared" si="56"/>
        <v>0</v>
      </c>
      <c r="X41" s="14">
        <f t="shared" si="57"/>
        <v>0</v>
      </c>
      <c r="Y41" s="14">
        <f t="shared" si="58"/>
        <v>0</v>
      </c>
      <c r="Z41" s="14">
        <f t="shared" si="59"/>
        <v>0</v>
      </c>
      <c r="AA41" s="14">
        <f t="shared" si="60"/>
        <v>0</v>
      </c>
      <c r="AB41" s="14">
        <f t="shared" si="60"/>
        <v>0</v>
      </c>
      <c r="AC41" s="14">
        <f t="shared" si="60"/>
        <v>0</v>
      </c>
      <c r="AD41" s="14">
        <f t="shared" si="60"/>
        <v>0</v>
      </c>
      <c r="AE41" s="14">
        <f t="shared" si="60"/>
        <v>0</v>
      </c>
      <c r="AF41" s="14">
        <f t="shared" si="60"/>
        <v>183.40973025003285</v>
      </c>
      <c r="AG41" s="14">
        <f t="shared" si="60"/>
        <v>149.16210983249249</v>
      </c>
      <c r="AH41" s="14">
        <f t="shared" si="69"/>
        <v>111.849212531863</v>
      </c>
      <c r="AI41" s="14">
        <f t="shared" si="70"/>
        <v>86.988032767042327</v>
      </c>
      <c r="AJ41" s="14">
        <f t="shared" si="71"/>
        <v>71.867178426175087</v>
      </c>
      <c r="AK41" s="14">
        <f t="shared" si="72"/>
        <v>79.061802449037486</v>
      </c>
      <c r="AL41" s="14">
        <f t="shared" si="73"/>
        <v>89.730793836156522</v>
      </c>
      <c r="AM41" s="14">
        <f t="shared" si="74"/>
        <v>115.18715511701734</v>
      </c>
      <c r="AN41" s="14">
        <f t="shared" si="75"/>
        <v>89.514419581144963</v>
      </c>
      <c r="AO41" s="14">
        <f t="shared" si="76"/>
        <v>80.730897890643007</v>
      </c>
      <c r="AP41" s="14">
        <f t="shared" si="77"/>
        <v>76.952528730000012</v>
      </c>
      <c r="AQ41" s="14">
        <f t="shared" ref="AQ41:AQ42" si="78">IF($D41&lt;=$B$4,AQ40*$E41+AQ40,0)</f>
        <v>66.458699999999993</v>
      </c>
      <c r="AR41" s="14">
        <f>IF(AND($D41&gt;=$B$2,$D41&lt;=$B$4),$B$5*$E41+$B$5,0)</f>
        <v>63</v>
      </c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</row>
    <row r="42" spans="3:60" ht="14.25" customHeight="1" x14ac:dyDescent="0.25">
      <c r="C42" s="17" t="str">
        <f t="shared" si="0"/>
        <v/>
      </c>
      <c r="D42" s="7">
        <v>2009</v>
      </c>
      <c r="E42" s="8">
        <v>0.2646</v>
      </c>
      <c r="F42" s="14">
        <f t="shared" si="1"/>
        <v>0</v>
      </c>
      <c r="G42" s="14">
        <f t="shared" si="1"/>
        <v>0</v>
      </c>
      <c r="H42" s="14">
        <f t="shared" si="12"/>
        <v>0</v>
      </c>
      <c r="I42" s="14">
        <f t="shared" si="13"/>
        <v>0</v>
      </c>
      <c r="J42" s="14">
        <f t="shared" si="14"/>
        <v>0</v>
      </c>
      <c r="K42" s="14">
        <f t="shared" si="15"/>
        <v>0</v>
      </c>
      <c r="L42" s="14">
        <f t="shared" si="16"/>
        <v>0</v>
      </c>
      <c r="M42" s="14">
        <f t="shared" si="17"/>
        <v>0</v>
      </c>
      <c r="N42" s="14">
        <f t="shared" si="18"/>
        <v>0</v>
      </c>
      <c r="O42" s="14">
        <f t="shared" si="19"/>
        <v>0</v>
      </c>
      <c r="P42" s="14">
        <f t="shared" si="49"/>
        <v>0</v>
      </c>
      <c r="Q42" s="14">
        <f t="shared" si="50"/>
        <v>0</v>
      </c>
      <c r="R42" s="14">
        <f t="shared" si="51"/>
        <v>0</v>
      </c>
      <c r="S42" s="14">
        <f t="shared" si="52"/>
        <v>0</v>
      </c>
      <c r="T42" s="14">
        <f t="shared" si="53"/>
        <v>0</v>
      </c>
      <c r="U42" s="14">
        <f t="shared" si="54"/>
        <v>0</v>
      </c>
      <c r="V42" s="14">
        <f t="shared" si="55"/>
        <v>0</v>
      </c>
      <c r="W42" s="14">
        <f t="shared" si="56"/>
        <v>0</v>
      </c>
      <c r="X42" s="14">
        <f t="shared" si="57"/>
        <v>0</v>
      </c>
      <c r="Y42" s="14">
        <f t="shared" si="58"/>
        <v>0</v>
      </c>
      <c r="Z42" s="14">
        <f t="shared" si="59"/>
        <v>0</v>
      </c>
      <c r="AA42" s="14">
        <f t="shared" si="60"/>
        <v>0</v>
      </c>
      <c r="AB42" s="14">
        <f t="shared" si="60"/>
        <v>0</v>
      </c>
      <c r="AC42" s="14">
        <f t="shared" si="60"/>
        <v>0</v>
      </c>
      <c r="AD42" s="14">
        <f t="shared" si="60"/>
        <v>0</v>
      </c>
      <c r="AE42" s="14">
        <f t="shared" si="60"/>
        <v>0</v>
      </c>
      <c r="AF42" s="14">
        <f t="shared" si="60"/>
        <v>0</v>
      </c>
      <c r="AG42" s="14">
        <f t="shared" si="60"/>
        <v>0</v>
      </c>
      <c r="AH42" s="14">
        <f t="shared" si="69"/>
        <v>0</v>
      </c>
      <c r="AI42" s="14">
        <f t="shared" si="70"/>
        <v>0</v>
      </c>
      <c r="AJ42" s="14">
        <f t="shared" si="71"/>
        <v>0</v>
      </c>
      <c r="AK42" s="14">
        <f t="shared" si="72"/>
        <v>0</v>
      </c>
      <c r="AL42" s="14">
        <f t="shared" si="73"/>
        <v>0</v>
      </c>
      <c r="AM42" s="14">
        <f t="shared" si="74"/>
        <v>0</v>
      </c>
      <c r="AN42" s="14">
        <f t="shared" si="75"/>
        <v>0</v>
      </c>
      <c r="AO42" s="14">
        <f t="shared" si="76"/>
        <v>0</v>
      </c>
      <c r="AP42" s="14">
        <f t="shared" si="77"/>
        <v>0</v>
      </c>
      <c r="AQ42" s="14">
        <f t="shared" si="78"/>
        <v>0</v>
      </c>
      <c r="AR42" s="14">
        <f t="shared" ref="AR42" si="79">IF($D42&lt;=$B$4,AR41*$E42+AR41,0)</f>
        <v>0</v>
      </c>
      <c r="AS42" s="14">
        <f>IF(AND($D42&gt;=$B$2,$D42&lt;=$B$4),$B$5*$E42+$B$5,0)</f>
        <v>0</v>
      </c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</row>
    <row r="43" spans="3:60" ht="14.25" customHeight="1" x14ac:dyDescent="0.25">
      <c r="C43" s="17" t="str">
        <f t="shared" si="0"/>
        <v/>
      </c>
      <c r="D43" s="7">
        <v>2010</v>
      </c>
      <c r="E43" s="8">
        <v>0.15060000000000001</v>
      </c>
      <c r="F43" s="14">
        <f t="shared" si="1"/>
        <v>0</v>
      </c>
      <c r="G43" s="14">
        <f t="shared" si="1"/>
        <v>0</v>
      </c>
      <c r="H43" s="14">
        <f t="shared" si="12"/>
        <v>0</v>
      </c>
      <c r="I43" s="14">
        <f t="shared" si="13"/>
        <v>0</v>
      </c>
      <c r="J43" s="14">
        <f t="shared" si="14"/>
        <v>0</v>
      </c>
      <c r="K43" s="14">
        <f t="shared" si="15"/>
        <v>0</v>
      </c>
      <c r="L43" s="14">
        <f t="shared" si="16"/>
        <v>0</v>
      </c>
      <c r="M43" s="14">
        <f t="shared" si="17"/>
        <v>0</v>
      </c>
      <c r="N43" s="14">
        <f t="shared" si="18"/>
        <v>0</v>
      </c>
      <c r="O43" s="14">
        <f t="shared" si="19"/>
        <v>0</v>
      </c>
      <c r="P43" s="14">
        <f t="shared" si="49"/>
        <v>0</v>
      </c>
      <c r="Q43" s="14">
        <f t="shared" si="50"/>
        <v>0</v>
      </c>
      <c r="R43" s="14">
        <f t="shared" si="51"/>
        <v>0</v>
      </c>
      <c r="S43" s="14">
        <f t="shared" si="52"/>
        <v>0</v>
      </c>
      <c r="T43" s="14">
        <f t="shared" si="53"/>
        <v>0</v>
      </c>
      <c r="U43" s="14">
        <f t="shared" si="54"/>
        <v>0</v>
      </c>
      <c r="V43" s="14">
        <f t="shared" si="55"/>
        <v>0</v>
      </c>
      <c r="W43" s="14">
        <f t="shared" si="56"/>
        <v>0</v>
      </c>
      <c r="X43" s="14">
        <f t="shared" si="57"/>
        <v>0</v>
      </c>
      <c r="Y43" s="14">
        <f t="shared" si="58"/>
        <v>0</v>
      </c>
      <c r="Z43" s="14">
        <f t="shared" si="59"/>
        <v>0</v>
      </c>
      <c r="AA43" s="14">
        <f t="shared" si="60"/>
        <v>0</v>
      </c>
      <c r="AB43" s="14">
        <f t="shared" si="60"/>
        <v>0</v>
      </c>
      <c r="AC43" s="14">
        <f t="shared" si="60"/>
        <v>0</v>
      </c>
      <c r="AD43" s="14">
        <f t="shared" si="60"/>
        <v>0</v>
      </c>
      <c r="AE43" s="14">
        <f t="shared" si="60"/>
        <v>0</v>
      </c>
      <c r="AF43" s="14">
        <f t="shared" si="60"/>
        <v>0</v>
      </c>
      <c r="AG43" s="14">
        <f t="shared" si="60"/>
        <v>0</v>
      </c>
      <c r="AH43" s="14">
        <f t="shared" si="69"/>
        <v>0</v>
      </c>
      <c r="AI43" s="14">
        <f t="shared" si="70"/>
        <v>0</v>
      </c>
      <c r="AJ43" s="14">
        <f t="shared" si="71"/>
        <v>0</v>
      </c>
      <c r="AK43" s="14">
        <f t="shared" si="72"/>
        <v>0</v>
      </c>
      <c r="AL43" s="14">
        <f t="shared" si="73"/>
        <v>0</v>
      </c>
      <c r="AM43" s="14">
        <f t="shared" ref="AM43:AM55" si="80">IF($D43&lt;=$B$4,AM42*$E43+AM42,0)</f>
        <v>0</v>
      </c>
      <c r="AN43" s="14">
        <f t="shared" ref="AN43:AN55" si="81">IF($D43&lt;=$B$4,AN42*$E43+AN42,0)</f>
        <v>0</v>
      </c>
      <c r="AO43" s="14">
        <f t="shared" ref="AO43:AO55" si="82">IF($D43&lt;=$B$4,AO42*$E43+AO42,0)</f>
        <v>0</v>
      </c>
      <c r="AP43" s="14">
        <f t="shared" ref="AP43:AP55" si="83">IF($D43&lt;=$B$4,AP42*$E43+AP42,0)</f>
        <v>0</v>
      </c>
      <c r="AQ43" s="14">
        <f t="shared" ref="AQ43:AQ55" si="84">IF($D43&lt;=$B$4,AQ42*$E43+AQ42,0)</f>
        <v>0</v>
      </c>
      <c r="AR43" s="14">
        <f t="shared" ref="AR43:AS51" si="85">IF($D43&lt;=$B$4,AR42*$E43+AR42,0)</f>
        <v>0</v>
      </c>
      <c r="AS43" s="14">
        <f t="shared" si="85"/>
        <v>0</v>
      </c>
      <c r="AT43" s="14">
        <f>IF(AND($D43&gt;=$B$2,$D43&lt;=$B$4),$B$5*$E43+$B$5,0)</f>
        <v>0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</row>
    <row r="44" spans="3:60" ht="14.25" customHeight="1" x14ac:dyDescent="0.25">
      <c r="C44" s="17" t="str">
        <f t="shared" si="0"/>
        <v/>
      </c>
      <c r="D44" s="7">
        <v>2011</v>
      </c>
      <c r="E44" s="8">
        <v>2.1100000000000001E-2</v>
      </c>
      <c r="F44" s="14">
        <f t="shared" si="1"/>
        <v>0</v>
      </c>
      <c r="G44" s="14">
        <f t="shared" si="1"/>
        <v>0</v>
      </c>
      <c r="H44" s="14">
        <f t="shared" si="12"/>
        <v>0</v>
      </c>
      <c r="I44" s="14">
        <f t="shared" si="13"/>
        <v>0</v>
      </c>
      <c r="J44" s="14">
        <f t="shared" si="14"/>
        <v>0</v>
      </c>
      <c r="K44" s="14">
        <f t="shared" si="15"/>
        <v>0</v>
      </c>
      <c r="L44" s="14">
        <f t="shared" si="16"/>
        <v>0</v>
      </c>
      <c r="M44" s="14">
        <f t="shared" si="17"/>
        <v>0</v>
      </c>
      <c r="N44" s="14">
        <f t="shared" si="18"/>
        <v>0</v>
      </c>
      <c r="O44" s="14">
        <f t="shared" si="19"/>
        <v>0</v>
      </c>
      <c r="P44" s="14">
        <f t="shared" si="49"/>
        <v>0</v>
      </c>
      <c r="Q44" s="14">
        <f t="shared" si="50"/>
        <v>0</v>
      </c>
      <c r="R44" s="14">
        <f t="shared" si="51"/>
        <v>0</v>
      </c>
      <c r="S44" s="14">
        <f t="shared" si="52"/>
        <v>0</v>
      </c>
      <c r="T44" s="14">
        <f t="shared" si="53"/>
        <v>0</v>
      </c>
      <c r="U44" s="14">
        <f t="shared" si="54"/>
        <v>0</v>
      </c>
      <c r="V44" s="14">
        <f t="shared" si="55"/>
        <v>0</v>
      </c>
      <c r="W44" s="14">
        <f t="shared" si="56"/>
        <v>0</v>
      </c>
      <c r="X44" s="14">
        <f t="shared" si="57"/>
        <v>0</v>
      </c>
      <c r="Y44" s="14">
        <f t="shared" si="58"/>
        <v>0</v>
      </c>
      <c r="Z44" s="14">
        <f t="shared" si="59"/>
        <v>0</v>
      </c>
      <c r="AA44" s="14">
        <f t="shared" si="60"/>
        <v>0</v>
      </c>
      <c r="AB44" s="14">
        <f t="shared" si="60"/>
        <v>0</v>
      </c>
      <c r="AC44" s="14">
        <f t="shared" si="60"/>
        <v>0</v>
      </c>
      <c r="AD44" s="14">
        <f t="shared" si="60"/>
        <v>0</v>
      </c>
      <c r="AE44" s="14">
        <f t="shared" si="60"/>
        <v>0</v>
      </c>
      <c r="AF44" s="14">
        <f t="shared" si="60"/>
        <v>0</v>
      </c>
      <c r="AG44" s="14">
        <f t="shared" si="60"/>
        <v>0</v>
      </c>
      <c r="AH44" s="14">
        <f t="shared" si="69"/>
        <v>0</v>
      </c>
      <c r="AI44" s="14">
        <f t="shared" si="70"/>
        <v>0</v>
      </c>
      <c r="AJ44" s="14">
        <f t="shared" si="71"/>
        <v>0</v>
      </c>
      <c r="AK44" s="14">
        <f t="shared" si="72"/>
        <v>0</v>
      </c>
      <c r="AL44" s="14">
        <f t="shared" si="73"/>
        <v>0</v>
      </c>
      <c r="AM44" s="14">
        <f t="shared" si="80"/>
        <v>0</v>
      </c>
      <c r="AN44" s="14">
        <f t="shared" si="81"/>
        <v>0</v>
      </c>
      <c r="AO44" s="14">
        <f t="shared" si="82"/>
        <v>0</v>
      </c>
      <c r="AP44" s="14">
        <f t="shared" si="83"/>
        <v>0</v>
      </c>
      <c r="AQ44" s="14">
        <f t="shared" si="84"/>
        <v>0</v>
      </c>
      <c r="AR44" s="14">
        <f t="shared" si="85"/>
        <v>0</v>
      </c>
      <c r="AS44" s="14">
        <f t="shared" ref="AS44:AS51" si="86">IF($D44&lt;=$B$4,AS43*$E44+AS43,0)</f>
        <v>0</v>
      </c>
      <c r="AT44" s="14">
        <f t="shared" ref="AT44:AT51" si="87">IF($D44&lt;=$B$4,AT43*$E44+AT43,0)</f>
        <v>0</v>
      </c>
      <c r="AU44" s="14">
        <f>IF(AND($D44&gt;=$B$2,$D44&lt;=$B$4),$B$5*$E44+$B$5,0)</f>
        <v>0</v>
      </c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</row>
    <row r="45" spans="3:60" ht="14.25" customHeight="1" x14ac:dyDescent="0.25">
      <c r="C45" s="17" t="str">
        <f t="shared" si="0"/>
        <v/>
      </c>
      <c r="D45" s="7">
        <v>2012</v>
      </c>
      <c r="E45" s="8">
        <v>0.16</v>
      </c>
      <c r="F45" s="14">
        <f t="shared" si="1"/>
        <v>0</v>
      </c>
      <c r="G45" s="14">
        <f t="shared" si="1"/>
        <v>0</v>
      </c>
      <c r="H45" s="14">
        <f t="shared" si="12"/>
        <v>0</v>
      </c>
      <c r="I45" s="14">
        <f t="shared" si="13"/>
        <v>0</v>
      </c>
      <c r="J45" s="14">
        <f t="shared" si="14"/>
        <v>0</v>
      </c>
      <c r="K45" s="14">
        <f t="shared" si="15"/>
        <v>0</v>
      </c>
      <c r="L45" s="14">
        <f t="shared" si="16"/>
        <v>0</v>
      </c>
      <c r="M45" s="14">
        <f t="shared" si="17"/>
        <v>0</v>
      </c>
      <c r="N45" s="14">
        <f t="shared" si="18"/>
        <v>0</v>
      </c>
      <c r="O45" s="14">
        <f t="shared" si="19"/>
        <v>0</v>
      </c>
      <c r="P45" s="14">
        <f t="shared" si="49"/>
        <v>0</v>
      </c>
      <c r="Q45" s="14">
        <f t="shared" si="50"/>
        <v>0</v>
      </c>
      <c r="R45" s="14">
        <f t="shared" si="51"/>
        <v>0</v>
      </c>
      <c r="S45" s="14">
        <f t="shared" si="52"/>
        <v>0</v>
      </c>
      <c r="T45" s="14">
        <f t="shared" si="53"/>
        <v>0</v>
      </c>
      <c r="U45" s="14">
        <f t="shared" si="54"/>
        <v>0</v>
      </c>
      <c r="V45" s="14">
        <f t="shared" si="55"/>
        <v>0</v>
      </c>
      <c r="W45" s="14">
        <f t="shared" si="56"/>
        <v>0</v>
      </c>
      <c r="X45" s="14">
        <f t="shared" si="57"/>
        <v>0</v>
      </c>
      <c r="Y45" s="14">
        <f t="shared" si="58"/>
        <v>0</v>
      </c>
      <c r="Z45" s="14">
        <f t="shared" si="59"/>
        <v>0</v>
      </c>
      <c r="AA45" s="14">
        <f t="shared" si="60"/>
        <v>0</v>
      </c>
      <c r="AB45" s="14">
        <f t="shared" si="60"/>
        <v>0</v>
      </c>
      <c r="AC45" s="14">
        <f t="shared" si="60"/>
        <v>0</v>
      </c>
      <c r="AD45" s="14">
        <f t="shared" si="60"/>
        <v>0</v>
      </c>
      <c r="AE45" s="14">
        <f t="shared" si="60"/>
        <v>0</v>
      </c>
      <c r="AF45" s="14">
        <f t="shared" si="60"/>
        <v>0</v>
      </c>
      <c r="AG45" s="14">
        <f t="shared" si="60"/>
        <v>0</v>
      </c>
      <c r="AH45" s="14">
        <f t="shared" si="69"/>
        <v>0</v>
      </c>
      <c r="AI45" s="14">
        <f t="shared" si="70"/>
        <v>0</v>
      </c>
      <c r="AJ45" s="14">
        <f t="shared" si="71"/>
        <v>0</v>
      </c>
      <c r="AK45" s="14">
        <f t="shared" si="72"/>
        <v>0</v>
      </c>
      <c r="AL45" s="14">
        <f t="shared" si="73"/>
        <v>0</v>
      </c>
      <c r="AM45" s="14">
        <f t="shared" si="80"/>
        <v>0</v>
      </c>
      <c r="AN45" s="14">
        <f t="shared" si="81"/>
        <v>0</v>
      </c>
      <c r="AO45" s="14">
        <f t="shared" si="82"/>
        <v>0</v>
      </c>
      <c r="AP45" s="14">
        <f t="shared" si="83"/>
        <v>0</v>
      </c>
      <c r="AQ45" s="14">
        <f t="shared" si="84"/>
        <v>0</v>
      </c>
      <c r="AR45" s="14">
        <f t="shared" si="85"/>
        <v>0</v>
      </c>
      <c r="AS45" s="14">
        <f t="shared" si="86"/>
        <v>0</v>
      </c>
      <c r="AT45" s="14">
        <f t="shared" si="87"/>
        <v>0</v>
      </c>
      <c r="AU45" s="14">
        <f t="shared" ref="AU45:AU51" si="88">IF($D45&lt;=$B$4,AU44*$E45+AU44,0)</f>
        <v>0</v>
      </c>
      <c r="AV45" s="14">
        <f>IF(AND($D45&gt;=$B$2,$D45&lt;=$B$4),$B$5*$E45+$B$5,0)</f>
        <v>0</v>
      </c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</row>
    <row r="46" spans="3:60" ht="14.25" customHeight="1" x14ac:dyDescent="0.25">
      <c r="C46" s="17" t="str">
        <f t="shared" si="0"/>
        <v/>
      </c>
      <c r="D46" s="7">
        <v>2013</v>
      </c>
      <c r="E46" s="8">
        <v>0.32390000000000002</v>
      </c>
      <c r="F46" s="14">
        <f t="shared" si="1"/>
        <v>0</v>
      </c>
      <c r="G46" s="14">
        <f t="shared" si="1"/>
        <v>0</v>
      </c>
      <c r="H46" s="14">
        <f t="shared" si="12"/>
        <v>0</v>
      </c>
      <c r="I46" s="14">
        <f t="shared" si="13"/>
        <v>0</v>
      </c>
      <c r="J46" s="14">
        <f t="shared" si="14"/>
        <v>0</v>
      </c>
      <c r="K46" s="14">
        <f t="shared" si="15"/>
        <v>0</v>
      </c>
      <c r="L46" s="14">
        <f t="shared" si="16"/>
        <v>0</v>
      </c>
      <c r="M46" s="14">
        <f t="shared" si="17"/>
        <v>0</v>
      </c>
      <c r="N46" s="14">
        <f t="shared" si="18"/>
        <v>0</v>
      </c>
      <c r="O46" s="14">
        <f t="shared" si="19"/>
        <v>0</v>
      </c>
      <c r="P46" s="14">
        <f t="shared" si="49"/>
        <v>0</v>
      </c>
      <c r="Q46" s="14">
        <f t="shared" si="50"/>
        <v>0</v>
      </c>
      <c r="R46" s="14">
        <f t="shared" si="51"/>
        <v>0</v>
      </c>
      <c r="S46" s="14">
        <f t="shared" si="52"/>
        <v>0</v>
      </c>
      <c r="T46" s="14">
        <f t="shared" si="53"/>
        <v>0</v>
      </c>
      <c r="U46" s="14">
        <f t="shared" si="54"/>
        <v>0</v>
      </c>
      <c r="V46" s="14">
        <f t="shared" si="55"/>
        <v>0</v>
      </c>
      <c r="W46" s="14">
        <f t="shared" si="56"/>
        <v>0</v>
      </c>
      <c r="X46" s="14">
        <f t="shared" si="57"/>
        <v>0</v>
      </c>
      <c r="Y46" s="14">
        <f t="shared" si="58"/>
        <v>0</v>
      </c>
      <c r="Z46" s="14">
        <f t="shared" si="59"/>
        <v>0</v>
      </c>
      <c r="AA46" s="14">
        <f t="shared" si="60"/>
        <v>0</v>
      </c>
      <c r="AB46" s="14">
        <f t="shared" si="60"/>
        <v>0</v>
      </c>
      <c r="AC46" s="14">
        <f t="shared" si="60"/>
        <v>0</v>
      </c>
      <c r="AD46" s="14">
        <f t="shared" si="60"/>
        <v>0</v>
      </c>
      <c r="AE46" s="14">
        <f t="shared" si="60"/>
        <v>0</v>
      </c>
      <c r="AF46" s="14">
        <f t="shared" si="60"/>
        <v>0</v>
      </c>
      <c r="AG46" s="14">
        <f t="shared" si="60"/>
        <v>0</v>
      </c>
      <c r="AH46" s="14">
        <f t="shared" si="69"/>
        <v>0</v>
      </c>
      <c r="AI46" s="14">
        <f t="shared" si="70"/>
        <v>0</v>
      </c>
      <c r="AJ46" s="14">
        <f t="shared" si="71"/>
        <v>0</v>
      </c>
      <c r="AK46" s="14">
        <f t="shared" si="72"/>
        <v>0</v>
      </c>
      <c r="AL46" s="14">
        <f t="shared" si="73"/>
        <v>0</v>
      </c>
      <c r="AM46" s="14">
        <f t="shared" si="80"/>
        <v>0</v>
      </c>
      <c r="AN46" s="14">
        <f t="shared" si="81"/>
        <v>0</v>
      </c>
      <c r="AO46" s="14">
        <f t="shared" si="82"/>
        <v>0</v>
      </c>
      <c r="AP46" s="14">
        <f t="shared" si="83"/>
        <v>0</v>
      </c>
      <c r="AQ46" s="14">
        <f t="shared" si="84"/>
        <v>0</v>
      </c>
      <c r="AR46" s="14">
        <f t="shared" si="85"/>
        <v>0</v>
      </c>
      <c r="AS46" s="14">
        <f t="shared" si="86"/>
        <v>0</v>
      </c>
      <c r="AT46" s="14">
        <f t="shared" si="87"/>
        <v>0</v>
      </c>
      <c r="AU46" s="14">
        <f t="shared" si="88"/>
        <v>0</v>
      </c>
      <c r="AV46" s="14">
        <f t="shared" ref="AV46:AV51" si="89">IF($D46&lt;=$B$4,AV45*$E46+AV45,0)</f>
        <v>0</v>
      </c>
      <c r="AW46" s="14">
        <f>IF(AND($D46&gt;=$B$2,$D46&lt;=$B$4),$B$5*$E46+$B$5,0)</f>
        <v>0</v>
      </c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</row>
    <row r="47" spans="3:60" ht="14.25" customHeight="1" x14ac:dyDescent="0.25">
      <c r="C47" s="17" t="str">
        <f t="shared" si="0"/>
        <v/>
      </c>
      <c r="D47" s="7">
        <v>2014</v>
      </c>
      <c r="E47" s="8">
        <v>0.13689999999999999</v>
      </c>
      <c r="F47" s="14">
        <f t="shared" si="1"/>
        <v>0</v>
      </c>
      <c r="G47" s="14">
        <f t="shared" si="1"/>
        <v>0</v>
      </c>
      <c r="H47" s="14">
        <f t="shared" si="12"/>
        <v>0</v>
      </c>
      <c r="I47" s="14">
        <f t="shared" si="13"/>
        <v>0</v>
      </c>
      <c r="J47" s="14">
        <f t="shared" si="14"/>
        <v>0</v>
      </c>
      <c r="K47" s="14">
        <f t="shared" si="15"/>
        <v>0</v>
      </c>
      <c r="L47" s="14">
        <f t="shared" si="16"/>
        <v>0</v>
      </c>
      <c r="M47" s="14">
        <f t="shared" si="17"/>
        <v>0</v>
      </c>
      <c r="N47" s="14">
        <f t="shared" si="18"/>
        <v>0</v>
      </c>
      <c r="O47" s="14">
        <f t="shared" si="19"/>
        <v>0</v>
      </c>
      <c r="P47" s="14">
        <f t="shared" si="49"/>
        <v>0</v>
      </c>
      <c r="Q47" s="14">
        <f t="shared" si="50"/>
        <v>0</v>
      </c>
      <c r="R47" s="14">
        <f t="shared" si="51"/>
        <v>0</v>
      </c>
      <c r="S47" s="14">
        <f t="shared" si="52"/>
        <v>0</v>
      </c>
      <c r="T47" s="14">
        <f t="shared" si="53"/>
        <v>0</v>
      </c>
      <c r="U47" s="14">
        <f t="shared" si="54"/>
        <v>0</v>
      </c>
      <c r="V47" s="14">
        <f t="shared" si="55"/>
        <v>0</v>
      </c>
      <c r="W47" s="14">
        <f t="shared" si="56"/>
        <v>0</v>
      </c>
      <c r="X47" s="14">
        <f t="shared" si="57"/>
        <v>0</v>
      </c>
      <c r="Y47" s="14">
        <f t="shared" si="58"/>
        <v>0</v>
      </c>
      <c r="Z47" s="14">
        <f t="shared" si="59"/>
        <v>0</v>
      </c>
      <c r="AA47" s="14">
        <f t="shared" si="60"/>
        <v>0</v>
      </c>
      <c r="AB47" s="14">
        <f t="shared" si="60"/>
        <v>0</v>
      </c>
      <c r="AC47" s="14">
        <f t="shared" si="60"/>
        <v>0</v>
      </c>
      <c r="AD47" s="14">
        <f t="shared" si="60"/>
        <v>0</v>
      </c>
      <c r="AE47" s="14">
        <f t="shared" si="60"/>
        <v>0</v>
      </c>
      <c r="AF47" s="14">
        <f t="shared" si="60"/>
        <v>0</v>
      </c>
      <c r="AG47" s="14">
        <f t="shared" si="60"/>
        <v>0</v>
      </c>
      <c r="AH47" s="14">
        <f t="shared" si="69"/>
        <v>0</v>
      </c>
      <c r="AI47" s="14">
        <f t="shared" si="70"/>
        <v>0</v>
      </c>
      <c r="AJ47" s="14">
        <f t="shared" si="71"/>
        <v>0</v>
      </c>
      <c r="AK47" s="14">
        <f t="shared" si="72"/>
        <v>0</v>
      </c>
      <c r="AL47" s="14">
        <f t="shared" si="73"/>
        <v>0</v>
      </c>
      <c r="AM47" s="14">
        <f t="shared" si="80"/>
        <v>0</v>
      </c>
      <c r="AN47" s="14">
        <f t="shared" si="81"/>
        <v>0</v>
      </c>
      <c r="AO47" s="14">
        <f t="shared" si="82"/>
        <v>0</v>
      </c>
      <c r="AP47" s="14">
        <f t="shared" si="83"/>
        <v>0</v>
      </c>
      <c r="AQ47" s="14">
        <f t="shared" si="84"/>
        <v>0</v>
      </c>
      <c r="AR47" s="14">
        <f t="shared" si="85"/>
        <v>0</v>
      </c>
      <c r="AS47" s="14">
        <f t="shared" si="86"/>
        <v>0</v>
      </c>
      <c r="AT47" s="14">
        <f t="shared" si="87"/>
        <v>0</v>
      </c>
      <c r="AU47" s="14">
        <f t="shared" si="88"/>
        <v>0</v>
      </c>
      <c r="AV47" s="14">
        <f t="shared" si="89"/>
        <v>0</v>
      </c>
      <c r="AW47" s="14">
        <f t="shared" ref="AW47:AW51" si="90">IF($D47&lt;=$B$4,AW46*$E47+AW46,0)</f>
        <v>0</v>
      </c>
      <c r="AX47" s="14">
        <f>IF(AND($D47&gt;=$B$2,$D47&lt;=$B$4),$B$5*$E47+$B$5,0)</f>
        <v>0</v>
      </c>
      <c r="AY47" s="16"/>
      <c r="AZ47" s="16"/>
      <c r="BA47" s="16"/>
      <c r="BB47" s="16"/>
      <c r="BC47" s="16"/>
      <c r="BD47" s="16"/>
      <c r="BE47" s="16"/>
      <c r="BF47" s="16"/>
      <c r="BG47" s="16"/>
      <c r="BH47" s="16"/>
    </row>
    <row r="48" spans="3:60" ht="14.25" customHeight="1" x14ac:dyDescent="0.25">
      <c r="C48" s="17" t="str">
        <f t="shared" si="0"/>
        <v/>
      </c>
      <c r="D48" s="7">
        <v>2015</v>
      </c>
      <c r="E48" s="8">
        <v>1.38E-2</v>
      </c>
      <c r="F48" s="14">
        <f t="shared" si="1"/>
        <v>0</v>
      </c>
      <c r="G48" s="14">
        <f t="shared" si="1"/>
        <v>0</v>
      </c>
      <c r="H48" s="14">
        <f t="shared" si="12"/>
        <v>0</v>
      </c>
      <c r="I48" s="14">
        <f t="shared" si="13"/>
        <v>0</v>
      </c>
      <c r="J48" s="14">
        <f t="shared" si="14"/>
        <v>0</v>
      </c>
      <c r="K48" s="14">
        <f t="shared" si="15"/>
        <v>0</v>
      </c>
      <c r="L48" s="14">
        <f t="shared" si="16"/>
        <v>0</v>
      </c>
      <c r="M48" s="14">
        <f t="shared" si="17"/>
        <v>0</v>
      </c>
      <c r="N48" s="14">
        <f t="shared" si="18"/>
        <v>0</v>
      </c>
      <c r="O48" s="14">
        <f t="shared" si="19"/>
        <v>0</v>
      </c>
      <c r="P48" s="14">
        <f t="shared" si="49"/>
        <v>0</v>
      </c>
      <c r="Q48" s="14">
        <f t="shared" si="50"/>
        <v>0</v>
      </c>
      <c r="R48" s="14">
        <f t="shared" si="51"/>
        <v>0</v>
      </c>
      <c r="S48" s="14">
        <f t="shared" si="52"/>
        <v>0</v>
      </c>
      <c r="T48" s="14">
        <f t="shared" si="53"/>
        <v>0</v>
      </c>
      <c r="U48" s="14">
        <f t="shared" si="54"/>
        <v>0</v>
      </c>
      <c r="V48" s="14">
        <f t="shared" si="55"/>
        <v>0</v>
      </c>
      <c r="W48" s="14">
        <f t="shared" si="56"/>
        <v>0</v>
      </c>
      <c r="X48" s="14">
        <f t="shared" si="57"/>
        <v>0</v>
      </c>
      <c r="Y48" s="14">
        <f t="shared" si="58"/>
        <v>0</v>
      </c>
      <c r="Z48" s="14">
        <f t="shared" si="59"/>
        <v>0</v>
      </c>
      <c r="AA48" s="14">
        <f t="shared" si="60"/>
        <v>0</v>
      </c>
      <c r="AB48" s="14">
        <f t="shared" si="60"/>
        <v>0</v>
      </c>
      <c r="AC48" s="14">
        <f t="shared" si="60"/>
        <v>0</v>
      </c>
      <c r="AD48" s="14">
        <f t="shared" si="60"/>
        <v>0</v>
      </c>
      <c r="AE48" s="14">
        <f t="shared" si="60"/>
        <v>0</v>
      </c>
      <c r="AF48" s="14">
        <f t="shared" si="60"/>
        <v>0</v>
      </c>
      <c r="AG48" s="14">
        <f t="shared" si="60"/>
        <v>0</v>
      </c>
      <c r="AH48" s="14">
        <f t="shared" si="69"/>
        <v>0</v>
      </c>
      <c r="AI48" s="14">
        <f t="shared" si="70"/>
        <v>0</v>
      </c>
      <c r="AJ48" s="14">
        <f t="shared" si="71"/>
        <v>0</v>
      </c>
      <c r="AK48" s="14">
        <f t="shared" si="72"/>
        <v>0</v>
      </c>
      <c r="AL48" s="14">
        <f t="shared" si="73"/>
        <v>0</v>
      </c>
      <c r="AM48" s="14">
        <f t="shared" si="80"/>
        <v>0</v>
      </c>
      <c r="AN48" s="14">
        <f t="shared" si="81"/>
        <v>0</v>
      </c>
      <c r="AO48" s="14">
        <f t="shared" si="82"/>
        <v>0</v>
      </c>
      <c r="AP48" s="14">
        <f t="shared" si="83"/>
        <v>0</v>
      </c>
      <c r="AQ48" s="14">
        <f t="shared" si="84"/>
        <v>0</v>
      </c>
      <c r="AR48" s="14">
        <f t="shared" si="85"/>
        <v>0</v>
      </c>
      <c r="AS48" s="14">
        <f t="shared" si="86"/>
        <v>0</v>
      </c>
      <c r="AT48" s="14">
        <f t="shared" si="87"/>
        <v>0</v>
      </c>
      <c r="AU48" s="14">
        <f t="shared" si="88"/>
        <v>0</v>
      </c>
      <c r="AV48" s="14">
        <f t="shared" si="89"/>
        <v>0</v>
      </c>
      <c r="AW48" s="14">
        <f t="shared" si="90"/>
        <v>0</v>
      </c>
      <c r="AX48" s="14">
        <f t="shared" ref="AX48:AX51" si="91">IF($D48&lt;=$B$4,AX47*$E48+AX47,0)</f>
        <v>0</v>
      </c>
      <c r="AY48" s="14">
        <f>IF(AND($D48&gt;=$B$2,$D48&lt;=$B$4),$B$5*$E48+$B$5,0)</f>
        <v>0</v>
      </c>
      <c r="AZ48" s="16"/>
      <c r="BA48" s="16"/>
      <c r="BB48" s="16"/>
      <c r="BC48" s="16"/>
      <c r="BD48" s="16"/>
      <c r="BE48" s="16"/>
      <c r="BF48" s="16"/>
      <c r="BG48" s="16"/>
      <c r="BH48" s="16"/>
    </row>
    <row r="49" spans="3:60" ht="14.25" customHeight="1" x14ac:dyDescent="0.25">
      <c r="C49" s="17" t="str">
        <f t="shared" si="0"/>
        <v/>
      </c>
      <c r="D49" s="7">
        <v>2016</v>
      </c>
      <c r="E49" s="8">
        <v>0.1196</v>
      </c>
      <c r="F49" s="14">
        <f t="shared" si="1"/>
        <v>0</v>
      </c>
      <c r="G49" s="14">
        <f t="shared" si="1"/>
        <v>0</v>
      </c>
      <c r="H49" s="14">
        <f t="shared" si="12"/>
        <v>0</v>
      </c>
      <c r="I49" s="14">
        <f t="shared" si="13"/>
        <v>0</v>
      </c>
      <c r="J49" s="14">
        <f t="shared" si="14"/>
        <v>0</v>
      </c>
      <c r="K49" s="14">
        <f t="shared" si="15"/>
        <v>0</v>
      </c>
      <c r="L49" s="14">
        <f t="shared" si="16"/>
        <v>0</v>
      </c>
      <c r="M49" s="14">
        <f t="shared" si="17"/>
        <v>0</v>
      </c>
      <c r="N49" s="14">
        <f t="shared" si="18"/>
        <v>0</v>
      </c>
      <c r="O49" s="14">
        <f t="shared" si="19"/>
        <v>0</v>
      </c>
      <c r="P49" s="14">
        <f t="shared" si="49"/>
        <v>0</v>
      </c>
      <c r="Q49" s="14">
        <f t="shared" si="50"/>
        <v>0</v>
      </c>
      <c r="R49" s="14">
        <f t="shared" si="51"/>
        <v>0</v>
      </c>
      <c r="S49" s="14">
        <f t="shared" si="52"/>
        <v>0</v>
      </c>
      <c r="T49" s="14">
        <f t="shared" si="53"/>
        <v>0</v>
      </c>
      <c r="U49" s="14">
        <f t="shared" si="54"/>
        <v>0</v>
      </c>
      <c r="V49" s="14">
        <f t="shared" si="55"/>
        <v>0</v>
      </c>
      <c r="W49" s="14">
        <f t="shared" si="56"/>
        <v>0</v>
      </c>
      <c r="X49" s="14">
        <f t="shared" si="57"/>
        <v>0</v>
      </c>
      <c r="Y49" s="14">
        <f t="shared" si="58"/>
        <v>0</v>
      </c>
      <c r="Z49" s="14">
        <f t="shared" si="59"/>
        <v>0</v>
      </c>
      <c r="AA49" s="14">
        <f t="shared" si="60"/>
        <v>0</v>
      </c>
      <c r="AB49" s="14">
        <f t="shared" si="60"/>
        <v>0</v>
      </c>
      <c r="AC49" s="14">
        <f t="shared" si="60"/>
        <v>0</v>
      </c>
      <c r="AD49" s="14">
        <f t="shared" si="60"/>
        <v>0</v>
      </c>
      <c r="AE49" s="14">
        <f t="shared" si="60"/>
        <v>0</v>
      </c>
      <c r="AF49" s="14">
        <f t="shared" si="60"/>
        <v>0</v>
      </c>
      <c r="AG49" s="14">
        <f t="shared" si="60"/>
        <v>0</v>
      </c>
      <c r="AH49" s="14">
        <f t="shared" si="69"/>
        <v>0</v>
      </c>
      <c r="AI49" s="14">
        <f t="shared" si="70"/>
        <v>0</v>
      </c>
      <c r="AJ49" s="14">
        <f t="shared" si="71"/>
        <v>0</v>
      </c>
      <c r="AK49" s="14">
        <f t="shared" si="72"/>
        <v>0</v>
      </c>
      <c r="AL49" s="14">
        <f t="shared" si="73"/>
        <v>0</v>
      </c>
      <c r="AM49" s="14">
        <f t="shared" si="80"/>
        <v>0</v>
      </c>
      <c r="AN49" s="14">
        <f t="shared" si="81"/>
        <v>0</v>
      </c>
      <c r="AO49" s="14">
        <f t="shared" si="82"/>
        <v>0</v>
      </c>
      <c r="AP49" s="14">
        <f t="shared" si="83"/>
        <v>0</v>
      </c>
      <c r="AQ49" s="14">
        <f t="shared" si="84"/>
        <v>0</v>
      </c>
      <c r="AR49" s="14">
        <f t="shared" si="85"/>
        <v>0</v>
      </c>
      <c r="AS49" s="14">
        <f t="shared" si="86"/>
        <v>0</v>
      </c>
      <c r="AT49" s="14">
        <f t="shared" si="87"/>
        <v>0</v>
      </c>
      <c r="AU49" s="14">
        <f t="shared" si="88"/>
        <v>0</v>
      </c>
      <c r="AV49" s="14">
        <f t="shared" si="89"/>
        <v>0</v>
      </c>
      <c r="AW49" s="14">
        <f t="shared" si="90"/>
        <v>0</v>
      </c>
      <c r="AX49" s="14">
        <f t="shared" si="91"/>
        <v>0</v>
      </c>
      <c r="AY49" s="14">
        <f t="shared" ref="AY49:AY51" si="92">IF($D49&lt;=$B$4,AY48*$E49+AY48,0)</f>
        <v>0</v>
      </c>
      <c r="AZ49" s="14">
        <f>IF(AND($D49&gt;=$B$2,$D49&lt;=$B$4),$B$5*$E49+$B$5,0)</f>
        <v>0</v>
      </c>
      <c r="BA49" s="16"/>
      <c r="BB49" s="16"/>
      <c r="BC49" s="16"/>
      <c r="BD49" s="16"/>
      <c r="BE49" s="16"/>
      <c r="BF49" s="16"/>
      <c r="BG49" s="16"/>
      <c r="BH49" s="16"/>
    </row>
    <row r="50" spans="3:60" ht="14.25" customHeight="1" x14ac:dyDescent="0.25">
      <c r="C50" s="17" t="str">
        <f t="shared" si="0"/>
        <v/>
      </c>
      <c r="D50" s="7">
        <v>2017</v>
      </c>
      <c r="E50" s="8">
        <v>0.21829999999999999</v>
      </c>
      <c r="F50" s="14">
        <f t="shared" si="1"/>
        <v>0</v>
      </c>
      <c r="G50" s="14">
        <f t="shared" si="1"/>
        <v>0</v>
      </c>
      <c r="H50" s="14">
        <f t="shared" si="12"/>
        <v>0</v>
      </c>
      <c r="I50" s="14">
        <f t="shared" si="13"/>
        <v>0</v>
      </c>
      <c r="J50" s="14">
        <f t="shared" si="14"/>
        <v>0</v>
      </c>
      <c r="K50" s="14">
        <f t="shared" si="15"/>
        <v>0</v>
      </c>
      <c r="L50" s="14">
        <f t="shared" si="16"/>
        <v>0</v>
      </c>
      <c r="M50" s="14">
        <f t="shared" si="17"/>
        <v>0</v>
      </c>
      <c r="N50" s="14">
        <f t="shared" si="18"/>
        <v>0</v>
      </c>
      <c r="O50" s="14">
        <f t="shared" si="19"/>
        <v>0</v>
      </c>
      <c r="P50" s="14">
        <f t="shared" si="49"/>
        <v>0</v>
      </c>
      <c r="Q50" s="14">
        <f t="shared" si="50"/>
        <v>0</v>
      </c>
      <c r="R50" s="14">
        <f t="shared" si="51"/>
        <v>0</v>
      </c>
      <c r="S50" s="14">
        <f t="shared" si="52"/>
        <v>0</v>
      </c>
      <c r="T50" s="14">
        <f t="shared" si="53"/>
        <v>0</v>
      </c>
      <c r="U50" s="14">
        <f t="shared" si="54"/>
        <v>0</v>
      </c>
      <c r="V50" s="14">
        <f t="shared" si="55"/>
        <v>0</v>
      </c>
      <c r="W50" s="14">
        <f t="shared" si="56"/>
        <v>0</v>
      </c>
      <c r="X50" s="14">
        <f t="shared" si="57"/>
        <v>0</v>
      </c>
      <c r="Y50" s="14">
        <f t="shared" si="58"/>
        <v>0</v>
      </c>
      <c r="Z50" s="14">
        <f t="shared" si="59"/>
        <v>0</v>
      </c>
      <c r="AA50" s="14">
        <f t="shared" si="60"/>
        <v>0</v>
      </c>
      <c r="AB50" s="14">
        <f t="shared" si="60"/>
        <v>0</v>
      </c>
      <c r="AC50" s="14">
        <f t="shared" si="60"/>
        <v>0</v>
      </c>
      <c r="AD50" s="14">
        <f t="shared" si="60"/>
        <v>0</v>
      </c>
      <c r="AE50" s="14">
        <f t="shared" si="60"/>
        <v>0</v>
      </c>
      <c r="AF50" s="14">
        <f t="shared" si="60"/>
        <v>0</v>
      </c>
      <c r="AG50" s="14">
        <f t="shared" si="60"/>
        <v>0</v>
      </c>
      <c r="AH50" s="14">
        <f t="shared" si="69"/>
        <v>0</v>
      </c>
      <c r="AI50" s="14">
        <f t="shared" si="70"/>
        <v>0</v>
      </c>
      <c r="AJ50" s="14">
        <f t="shared" si="71"/>
        <v>0</v>
      </c>
      <c r="AK50" s="14">
        <f t="shared" si="72"/>
        <v>0</v>
      </c>
      <c r="AL50" s="14">
        <f t="shared" si="73"/>
        <v>0</v>
      </c>
      <c r="AM50" s="14">
        <f t="shared" si="80"/>
        <v>0</v>
      </c>
      <c r="AN50" s="14">
        <f t="shared" si="81"/>
        <v>0</v>
      </c>
      <c r="AO50" s="14">
        <f t="shared" si="82"/>
        <v>0</v>
      </c>
      <c r="AP50" s="14">
        <f t="shared" si="83"/>
        <v>0</v>
      </c>
      <c r="AQ50" s="14">
        <f t="shared" si="84"/>
        <v>0</v>
      </c>
      <c r="AR50" s="14">
        <f t="shared" si="85"/>
        <v>0</v>
      </c>
      <c r="AS50" s="14">
        <f t="shared" si="86"/>
        <v>0</v>
      </c>
      <c r="AT50" s="14">
        <f t="shared" si="87"/>
        <v>0</v>
      </c>
      <c r="AU50" s="14">
        <f t="shared" si="88"/>
        <v>0</v>
      </c>
      <c r="AV50" s="14">
        <f t="shared" si="89"/>
        <v>0</v>
      </c>
      <c r="AW50" s="14">
        <f t="shared" si="90"/>
        <v>0</v>
      </c>
      <c r="AX50" s="14">
        <f t="shared" si="91"/>
        <v>0</v>
      </c>
      <c r="AY50" s="14">
        <f t="shared" si="92"/>
        <v>0</v>
      </c>
      <c r="AZ50" s="14">
        <f t="shared" ref="AZ50:AZ51" si="93">IF($D50&lt;=$B$4,AZ49*$E50+AZ49,0)</f>
        <v>0</v>
      </c>
      <c r="BA50" s="14">
        <f>IF(AND($D50&gt;=$B$2,$D50&lt;=$B$4),$B$5*$E50+$B$5,0)</f>
        <v>0</v>
      </c>
      <c r="BB50" s="16"/>
      <c r="BC50" s="16"/>
      <c r="BD50" s="16"/>
      <c r="BE50" s="16"/>
      <c r="BF50" s="16"/>
      <c r="BG50" s="16"/>
      <c r="BH50" s="16"/>
    </row>
    <row r="51" spans="3:60" ht="14.25" customHeight="1" x14ac:dyDescent="0.25">
      <c r="C51" s="17" t="str">
        <f t="shared" si="0"/>
        <v/>
      </c>
      <c r="D51" s="7">
        <v>2018</v>
      </c>
      <c r="E51" s="8">
        <v>-4.3799999999999999E-2</v>
      </c>
      <c r="F51" s="14">
        <f t="shared" si="1"/>
        <v>0</v>
      </c>
      <c r="G51" s="14">
        <f t="shared" si="1"/>
        <v>0</v>
      </c>
      <c r="H51" s="14">
        <f t="shared" si="12"/>
        <v>0</v>
      </c>
      <c r="I51" s="14">
        <f t="shared" si="13"/>
        <v>0</v>
      </c>
      <c r="J51" s="14">
        <f t="shared" si="14"/>
        <v>0</v>
      </c>
      <c r="K51" s="14">
        <f t="shared" si="15"/>
        <v>0</v>
      </c>
      <c r="L51" s="14">
        <f t="shared" si="16"/>
        <v>0</v>
      </c>
      <c r="M51" s="14">
        <f t="shared" si="17"/>
        <v>0</v>
      </c>
      <c r="N51" s="14">
        <f t="shared" si="18"/>
        <v>0</v>
      </c>
      <c r="O51" s="14">
        <f t="shared" si="19"/>
        <v>0</v>
      </c>
      <c r="P51" s="14">
        <f t="shared" si="49"/>
        <v>0</v>
      </c>
      <c r="Q51" s="14">
        <f t="shared" si="50"/>
        <v>0</v>
      </c>
      <c r="R51" s="14">
        <f t="shared" si="51"/>
        <v>0</v>
      </c>
      <c r="S51" s="14">
        <f t="shared" si="52"/>
        <v>0</v>
      </c>
      <c r="T51" s="14">
        <f t="shared" si="53"/>
        <v>0</v>
      </c>
      <c r="U51" s="14">
        <f t="shared" si="54"/>
        <v>0</v>
      </c>
      <c r="V51" s="14">
        <f t="shared" si="55"/>
        <v>0</v>
      </c>
      <c r="W51" s="14">
        <f t="shared" si="56"/>
        <v>0</v>
      </c>
      <c r="X51" s="14">
        <f t="shared" si="57"/>
        <v>0</v>
      </c>
      <c r="Y51" s="14">
        <f t="shared" si="58"/>
        <v>0</v>
      </c>
      <c r="Z51" s="14">
        <f t="shared" si="59"/>
        <v>0</v>
      </c>
      <c r="AA51" s="14">
        <f t="shared" si="60"/>
        <v>0</v>
      </c>
      <c r="AB51" s="14">
        <f t="shared" si="60"/>
        <v>0</v>
      </c>
      <c r="AC51" s="14">
        <f t="shared" si="60"/>
        <v>0</v>
      </c>
      <c r="AD51" s="14">
        <f t="shared" si="60"/>
        <v>0</v>
      </c>
      <c r="AE51" s="14">
        <f t="shared" si="60"/>
        <v>0</v>
      </c>
      <c r="AF51" s="14">
        <f t="shared" si="60"/>
        <v>0</v>
      </c>
      <c r="AG51" s="14">
        <f t="shared" si="60"/>
        <v>0</v>
      </c>
      <c r="AH51" s="14">
        <f t="shared" si="69"/>
        <v>0</v>
      </c>
      <c r="AI51" s="14">
        <f t="shared" si="70"/>
        <v>0</v>
      </c>
      <c r="AJ51" s="14">
        <f t="shared" si="71"/>
        <v>0</v>
      </c>
      <c r="AK51" s="14">
        <f t="shared" si="72"/>
        <v>0</v>
      </c>
      <c r="AL51" s="14">
        <f t="shared" si="73"/>
        <v>0</v>
      </c>
      <c r="AM51" s="14">
        <f t="shared" si="80"/>
        <v>0</v>
      </c>
      <c r="AN51" s="14">
        <f t="shared" si="81"/>
        <v>0</v>
      </c>
      <c r="AO51" s="14">
        <f t="shared" si="82"/>
        <v>0</v>
      </c>
      <c r="AP51" s="14">
        <f t="shared" si="83"/>
        <v>0</v>
      </c>
      <c r="AQ51" s="14">
        <f t="shared" si="84"/>
        <v>0</v>
      </c>
      <c r="AR51" s="14">
        <f t="shared" si="85"/>
        <v>0</v>
      </c>
      <c r="AS51" s="14">
        <f t="shared" si="86"/>
        <v>0</v>
      </c>
      <c r="AT51" s="14">
        <f t="shared" si="87"/>
        <v>0</v>
      </c>
      <c r="AU51" s="14">
        <f t="shared" si="88"/>
        <v>0</v>
      </c>
      <c r="AV51" s="14">
        <f t="shared" si="89"/>
        <v>0</v>
      </c>
      <c r="AW51" s="14">
        <f t="shared" si="90"/>
        <v>0</v>
      </c>
      <c r="AX51" s="14">
        <f t="shared" si="91"/>
        <v>0</v>
      </c>
      <c r="AY51" s="14">
        <f t="shared" si="92"/>
        <v>0</v>
      </c>
      <c r="AZ51" s="14">
        <f t="shared" si="93"/>
        <v>0</v>
      </c>
      <c r="BA51" s="14">
        <f t="shared" ref="BA51" si="94">IF($D51&lt;=$B$4,BA50*$E51+BA50,0)</f>
        <v>0</v>
      </c>
      <c r="BB51" s="14">
        <f>IF(AND($D51&gt;=$B$2,$D51&lt;=$B$4),$B$5*$E51+$B$5,0)</f>
        <v>0</v>
      </c>
      <c r="BC51" s="16"/>
      <c r="BD51" s="16"/>
      <c r="BE51" s="16"/>
      <c r="BF51" s="16"/>
      <c r="BG51" s="16"/>
      <c r="BH51" s="16"/>
    </row>
    <row r="52" spans="3:60" ht="14.25" customHeight="1" x14ac:dyDescent="0.25">
      <c r="C52" s="17" t="str">
        <f t="shared" si="0"/>
        <v/>
      </c>
      <c r="D52" s="7">
        <v>2019</v>
      </c>
      <c r="E52" s="8">
        <v>0.31490000000000001</v>
      </c>
      <c r="F52" s="14">
        <f t="shared" si="1"/>
        <v>0</v>
      </c>
      <c r="G52" s="14">
        <f t="shared" si="1"/>
        <v>0</v>
      </c>
      <c r="H52" s="14">
        <f t="shared" si="12"/>
        <v>0</v>
      </c>
      <c r="I52" s="14">
        <f t="shared" si="13"/>
        <v>0</v>
      </c>
      <c r="J52" s="14">
        <f t="shared" si="14"/>
        <v>0</v>
      </c>
      <c r="K52" s="14">
        <f t="shared" si="15"/>
        <v>0</v>
      </c>
      <c r="L52" s="14">
        <f t="shared" si="16"/>
        <v>0</v>
      </c>
      <c r="M52" s="14">
        <f t="shared" si="17"/>
        <v>0</v>
      </c>
      <c r="N52" s="14">
        <f t="shared" si="18"/>
        <v>0</v>
      </c>
      <c r="O52" s="14">
        <f t="shared" si="19"/>
        <v>0</v>
      </c>
      <c r="P52" s="14">
        <f t="shared" si="49"/>
        <v>0</v>
      </c>
      <c r="Q52" s="14">
        <f t="shared" si="50"/>
        <v>0</v>
      </c>
      <c r="R52" s="14">
        <f t="shared" si="51"/>
        <v>0</v>
      </c>
      <c r="S52" s="14">
        <f t="shared" si="52"/>
        <v>0</v>
      </c>
      <c r="T52" s="14">
        <f t="shared" si="53"/>
        <v>0</v>
      </c>
      <c r="U52" s="14">
        <f t="shared" si="54"/>
        <v>0</v>
      </c>
      <c r="V52" s="14">
        <f t="shared" si="55"/>
        <v>0</v>
      </c>
      <c r="W52" s="14">
        <f t="shared" si="56"/>
        <v>0</v>
      </c>
      <c r="X52" s="14">
        <f t="shared" si="57"/>
        <v>0</v>
      </c>
      <c r="Y52" s="14">
        <f t="shared" si="58"/>
        <v>0</v>
      </c>
      <c r="Z52" s="14">
        <f t="shared" si="59"/>
        <v>0</v>
      </c>
      <c r="AA52" s="14">
        <f t="shared" si="60"/>
        <v>0</v>
      </c>
      <c r="AB52" s="14">
        <f t="shared" si="60"/>
        <v>0</v>
      </c>
      <c r="AC52" s="14">
        <f t="shared" si="60"/>
        <v>0</v>
      </c>
      <c r="AD52" s="14">
        <f t="shared" si="60"/>
        <v>0</v>
      </c>
      <c r="AE52" s="14">
        <f t="shared" si="60"/>
        <v>0</v>
      </c>
      <c r="AF52" s="14">
        <f t="shared" si="60"/>
        <v>0</v>
      </c>
      <c r="AG52" s="14">
        <f t="shared" si="60"/>
        <v>0</v>
      </c>
      <c r="AH52" s="14">
        <f t="shared" si="69"/>
        <v>0</v>
      </c>
      <c r="AI52" s="14">
        <f t="shared" si="70"/>
        <v>0</v>
      </c>
      <c r="AJ52" s="14">
        <f t="shared" si="71"/>
        <v>0</v>
      </c>
      <c r="AK52" s="14">
        <f t="shared" si="72"/>
        <v>0</v>
      </c>
      <c r="AL52" s="14">
        <f t="shared" si="73"/>
        <v>0</v>
      </c>
      <c r="AM52" s="14">
        <f t="shared" si="80"/>
        <v>0</v>
      </c>
      <c r="AN52" s="14">
        <f t="shared" si="81"/>
        <v>0</v>
      </c>
      <c r="AO52" s="14">
        <f t="shared" si="82"/>
        <v>0</v>
      </c>
      <c r="AP52" s="14">
        <f t="shared" si="83"/>
        <v>0</v>
      </c>
      <c r="AQ52" s="14">
        <f t="shared" si="84"/>
        <v>0</v>
      </c>
      <c r="AR52" s="14">
        <f t="shared" ref="AR52:AR55" si="95">IF($D52&lt;=$B$4,AR51*$E52+AR51,0)</f>
        <v>0</v>
      </c>
      <c r="AS52" s="14">
        <f t="shared" ref="AS52:AS55" si="96">IF($D52&lt;=$B$4,AS51*$E52+AS51,0)</f>
        <v>0</v>
      </c>
      <c r="AT52" s="14">
        <f t="shared" ref="AT52:AT55" si="97">IF($D52&lt;=$B$4,AT51*$E52+AT51,0)</f>
        <v>0</v>
      </c>
      <c r="AU52" s="14">
        <f t="shared" ref="AU52:AU55" si="98">IF($D52&lt;=$B$4,AU51*$E52+AU51,0)</f>
        <v>0</v>
      </c>
      <c r="AV52" s="14">
        <f t="shared" ref="AV52:AV55" si="99">IF($D52&lt;=$B$4,AV51*$E52+AV51,0)</f>
        <v>0</v>
      </c>
      <c r="AW52" s="14">
        <f t="shared" ref="AW52:AW55" si="100">IF($D52&lt;=$B$4,AW51*$E52+AW51,0)</f>
        <v>0</v>
      </c>
      <c r="AX52" s="14">
        <f t="shared" ref="AX52:AX55" si="101">IF($D52&lt;=$B$4,AX51*$E52+AX51,0)</f>
        <v>0</v>
      </c>
      <c r="AY52" s="14">
        <f t="shared" ref="AY52:AY55" si="102">IF($D52&lt;=$B$4,AY51*$E52+AY51,0)</f>
        <v>0</v>
      </c>
      <c r="AZ52" s="14">
        <f t="shared" ref="AZ52:AZ55" si="103">IF($D52&lt;=$B$4,AZ51*$E52+AZ51,0)</f>
        <v>0</v>
      </c>
      <c r="BA52" s="14">
        <f t="shared" ref="BA52:BB55" si="104">IF($D52&lt;=$B$4,BA51*$E52+BA51,0)</f>
        <v>0</v>
      </c>
      <c r="BB52" s="14">
        <f t="shared" si="104"/>
        <v>0</v>
      </c>
      <c r="BC52" s="14">
        <f>IF(AND($D52&gt;=$B$2,$D52&lt;=$B$4),$B$5*$E52+$B$5,0)</f>
        <v>0</v>
      </c>
      <c r="BD52" s="16"/>
      <c r="BE52" s="16"/>
      <c r="BF52" s="16"/>
      <c r="BG52" s="16"/>
      <c r="BH52" s="16"/>
    </row>
    <row r="53" spans="3:60" ht="14.25" customHeight="1" x14ac:dyDescent="0.25">
      <c r="C53" s="17" t="str">
        <f t="shared" si="0"/>
        <v/>
      </c>
      <c r="D53" s="7">
        <v>2020</v>
      </c>
      <c r="E53" s="8">
        <v>0.184</v>
      </c>
      <c r="F53" s="14">
        <f t="shared" si="1"/>
        <v>0</v>
      </c>
      <c r="G53" s="14">
        <f t="shared" si="1"/>
        <v>0</v>
      </c>
      <c r="H53" s="14">
        <f t="shared" si="12"/>
        <v>0</v>
      </c>
      <c r="I53" s="14">
        <f t="shared" si="13"/>
        <v>0</v>
      </c>
      <c r="J53" s="14">
        <f t="shared" si="14"/>
        <v>0</v>
      </c>
      <c r="K53" s="14">
        <f t="shared" si="15"/>
        <v>0</v>
      </c>
      <c r="L53" s="14">
        <f t="shared" si="16"/>
        <v>0</v>
      </c>
      <c r="M53" s="14">
        <f t="shared" si="17"/>
        <v>0</v>
      </c>
      <c r="N53" s="14">
        <f t="shared" si="18"/>
        <v>0</v>
      </c>
      <c r="O53" s="14">
        <f t="shared" si="19"/>
        <v>0</v>
      </c>
      <c r="P53" s="14">
        <f t="shared" si="49"/>
        <v>0</v>
      </c>
      <c r="Q53" s="14">
        <f t="shared" si="50"/>
        <v>0</v>
      </c>
      <c r="R53" s="14">
        <f t="shared" si="51"/>
        <v>0</v>
      </c>
      <c r="S53" s="14">
        <f t="shared" si="52"/>
        <v>0</v>
      </c>
      <c r="T53" s="14">
        <f t="shared" si="53"/>
        <v>0</v>
      </c>
      <c r="U53" s="14">
        <f t="shared" si="54"/>
        <v>0</v>
      </c>
      <c r="V53" s="14">
        <f t="shared" si="55"/>
        <v>0</v>
      </c>
      <c r="W53" s="14">
        <f t="shared" si="56"/>
        <v>0</v>
      </c>
      <c r="X53" s="14">
        <f t="shared" si="57"/>
        <v>0</v>
      </c>
      <c r="Y53" s="14">
        <f t="shared" si="58"/>
        <v>0</v>
      </c>
      <c r="Z53" s="14">
        <f t="shared" si="59"/>
        <v>0</v>
      </c>
      <c r="AA53" s="14">
        <f t="shared" si="60"/>
        <v>0</v>
      </c>
      <c r="AB53" s="14">
        <f t="shared" si="60"/>
        <v>0</v>
      </c>
      <c r="AC53" s="14">
        <f t="shared" si="60"/>
        <v>0</v>
      </c>
      <c r="AD53" s="14">
        <f t="shared" si="60"/>
        <v>0</v>
      </c>
      <c r="AE53" s="14">
        <f t="shared" si="60"/>
        <v>0</v>
      </c>
      <c r="AF53" s="14">
        <f t="shared" si="60"/>
        <v>0</v>
      </c>
      <c r="AG53" s="14">
        <f t="shared" si="60"/>
        <v>0</v>
      </c>
      <c r="AH53" s="14">
        <f t="shared" si="69"/>
        <v>0</v>
      </c>
      <c r="AI53" s="14">
        <f t="shared" si="70"/>
        <v>0</v>
      </c>
      <c r="AJ53" s="14">
        <f t="shared" si="71"/>
        <v>0</v>
      </c>
      <c r="AK53" s="14">
        <f t="shared" si="72"/>
        <v>0</v>
      </c>
      <c r="AL53" s="14">
        <f t="shared" si="73"/>
        <v>0</v>
      </c>
      <c r="AM53" s="14">
        <f t="shared" si="80"/>
        <v>0</v>
      </c>
      <c r="AN53" s="14">
        <f t="shared" si="81"/>
        <v>0</v>
      </c>
      <c r="AO53" s="14">
        <f t="shared" si="82"/>
        <v>0</v>
      </c>
      <c r="AP53" s="14">
        <f t="shared" si="83"/>
        <v>0</v>
      </c>
      <c r="AQ53" s="14">
        <f t="shared" si="84"/>
        <v>0</v>
      </c>
      <c r="AR53" s="14">
        <f t="shared" si="95"/>
        <v>0</v>
      </c>
      <c r="AS53" s="14">
        <f t="shared" si="96"/>
        <v>0</v>
      </c>
      <c r="AT53" s="14">
        <f t="shared" si="97"/>
        <v>0</v>
      </c>
      <c r="AU53" s="14">
        <f t="shared" si="98"/>
        <v>0</v>
      </c>
      <c r="AV53" s="14">
        <f t="shared" si="99"/>
        <v>0</v>
      </c>
      <c r="AW53" s="14">
        <f t="shared" si="100"/>
        <v>0</v>
      </c>
      <c r="AX53" s="14">
        <f t="shared" si="101"/>
        <v>0</v>
      </c>
      <c r="AY53" s="14">
        <f t="shared" si="102"/>
        <v>0</v>
      </c>
      <c r="AZ53" s="14">
        <f t="shared" si="103"/>
        <v>0</v>
      </c>
      <c r="BA53" s="14">
        <f t="shared" si="104"/>
        <v>0</v>
      </c>
      <c r="BB53" s="14">
        <f t="shared" ref="BB53:BB55" si="105">IF($D53&lt;=$B$4,BB52*$E53+BB52,0)</f>
        <v>0</v>
      </c>
      <c r="BC53" s="14">
        <f t="shared" ref="BC53:BC55" si="106">IF($D53&lt;=$B$4,BC52*$E53+BC52,0)</f>
        <v>0</v>
      </c>
      <c r="BD53" s="14">
        <f>IF(AND($D53&gt;=$B$2,$D53&lt;=$B$4),$B$5*$E53+$B$5,0)</f>
        <v>0</v>
      </c>
      <c r="BE53" s="16"/>
      <c r="BF53" s="16"/>
      <c r="BG53" s="16"/>
      <c r="BH53" s="16"/>
    </row>
    <row r="54" spans="3:60" ht="14.25" customHeight="1" x14ac:dyDescent="0.25">
      <c r="C54" s="17" t="str">
        <f t="shared" si="0"/>
        <v/>
      </c>
      <c r="D54" s="7">
        <v>2021</v>
      </c>
      <c r="E54" s="8">
        <v>0.28710000000000002</v>
      </c>
      <c r="F54" s="14">
        <f t="shared" si="1"/>
        <v>0</v>
      </c>
      <c r="G54" s="14">
        <f t="shared" si="1"/>
        <v>0</v>
      </c>
      <c r="H54" s="14">
        <f t="shared" si="12"/>
        <v>0</v>
      </c>
      <c r="I54" s="14">
        <f t="shared" si="13"/>
        <v>0</v>
      </c>
      <c r="J54" s="14">
        <f t="shared" si="14"/>
        <v>0</v>
      </c>
      <c r="K54" s="14">
        <f t="shared" si="15"/>
        <v>0</v>
      </c>
      <c r="L54" s="14">
        <f t="shared" si="16"/>
        <v>0</v>
      </c>
      <c r="M54" s="14">
        <f t="shared" si="17"/>
        <v>0</v>
      </c>
      <c r="N54" s="14">
        <f t="shared" si="18"/>
        <v>0</v>
      </c>
      <c r="O54" s="14">
        <f t="shared" si="19"/>
        <v>0</v>
      </c>
      <c r="P54" s="14">
        <f t="shared" si="49"/>
        <v>0</v>
      </c>
      <c r="Q54" s="14">
        <f t="shared" si="50"/>
        <v>0</v>
      </c>
      <c r="R54" s="14">
        <f t="shared" si="51"/>
        <v>0</v>
      </c>
      <c r="S54" s="14">
        <f t="shared" si="52"/>
        <v>0</v>
      </c>
      <c r="T54" s="14">
        <f t="shared" si="53"/>
        <v>0</v>
      </c>
      <c r="U54" s="14">
        <f t="shared" si="54"/>
        <v>0</v>
      </c>
      <c r="V54" s="14">
        <f t="shared" si="55"/>
        <v>0</v>
      </c>
      <c r="W54" s="14">
        <f t="shared" si="56"/>
        <v>0</v>
      </c>
      <c r="X54" s="14">
        <f t="shared" si="57"/>
        <v>0</v>
      </c>
      <c r="Y54" s="14">
        <f t="shared" si="58"/>
        <v>0</v>
      </c>
      <c r="Z54" s="14">
        <f t="shared" si="59"/>
        <v>0</v>
      </c>
      <c r="AA54" s="14">
        <f t="shared" si="60"/>
        <v>0</v>
      </c>
      <c r="AB54" s="14">
        <f t="shared" si="60"/>
        <v>0</v>
      </c>
      <c r="AC54" s="14">
        <f t="shared" si="60"/>
        <v>0</v>
      </c>
      <c r="AD54" s="14">
        <f t="shared" si="60"/>
        <v>0</v>
      </c>
      <c r="AE54" s="14">
        <f t="shared" si="60"/>
        <v>0</v>
      </c>
      <c r="AF54" s="14">
        <f t="shared" si="60"/>
        <v>0</v>
      </c>
      <c r="AG54" s="14">
        <f t="shared" si="60"/>
        <v>0</v>
      </c>
      <c r="AH54" s="14">
        <f t="shared" si="69"/>
        <v>0</v>
      </c>
      <c r="AI54" s="14">
        <f t="shared" si="70"/>
        <v>0</v>
      </c>
      <c r="AJ54" s="14">
        <f t="shared" si="71"/>
        <v>0</v>
      </c>
      <c r="AK54" s="14">
        <f t="shared" si="72"/>
        <v>0</v>
      </c>
      <c r="AL54" s="14">
        <f t="shared" si="73"/>
        <v>0</v>
      </c>
      <c r="AM54" s="14">
        <f t="shared" si="80"/>
        <v>0</v>
      </c>
      <c r="AN54" s="14">
        <f t="shared" si="81"/>
        <v>0</v>
      </c>
      <c r="AO54" s="14">
        <f t="shared" si="82"/>
        <v>0</v>
      </c>
      <c r="AP54" s="14">
        <f t="shared" si="83"/>
        <v>0</v>
      </c>
      <c r="AQ54" s="14">
        <f t="shared" si="84"/>
        <v>0</v>
      </c>
      <c r="AR54" s="14">
        <f t="shared" si="95"/>
        <v>0</v>
      </c>
      <c r="AS54" s="14">
        <f t="shared" si="96"/>
        <v>0</v>
      </c>
      <c r="AT54" s="14">
        <f t="shared" si="97"/>
        <v>0</v>
      </c>
      <c r="AU54" s="14">
        <f t="shared" si="98"/>
        <v>0</v>
      </c>
      <c r="AV54" s="14">
        <f t="shared" si="99"/>
        <v>0</v>
      </c>
      <c r="AW54" s="14">
        <f t="shared" si="100"/>
        <v>0</v>
      </c>
      <c r="AX54" s="14">
        <f t="shared" si="101"/>
        <v>0</v>
      </c>
      <c r="AY54" s="14">
        <f t="shared" si="102"/>
        <v>0</v>
      </c>
      <c r="AZ54" s="14">
        <f t="shared" si="103"/>
        <v>0</v>
      </c>
      <c r="BA54" s="14">
        <f t="shared" si="104"/>
        <v>0</v>
      </c>
      <c r="BB54" s="14">
        <f t="shared" si="105"/>
        <v>0</v>
      </c>
      <c r="BC54" s="14">
        <f t="shared" si="106"/>
        <v>0</v>
      </c>
      <c r="BD54" s="14">
        <f t="shared" ref="BD54:BD55" si="107">IF($D54&lt;=$B$4,BD53*$E54+BD53,0)</f>
        <v>0</v>
      </c>
      <c r="BE54" s="14">
        <f>IF(AND($D54&gt;=$B$2,$D54&lt;=$B$4),$B$5*$E54+$B$5,0)</f>
        <v>0</v>
      </c>
      <c r="BF54" s="16"/>
      <c r="BG54" s="16"/>
      <c r="BH54" s="16"/>
    </row>
    <row r="55" spans="3:60" ht="14.25" customHeight="1" x14ac:dyDescent="0.25">
      <c r="C55" s="17" t="str">
        <f t="shared" si="0"/>
        <v/>
      </c>
      <c r="D55" s="7">
        <v>2022</v>
      </c>
      <c r="E55" s="8">
        <v>-0.18110000000000001</v>
      </c>
      <c r="F55" s="14">
        <f t="shared" si="1"/>
        <v>0</v>
      </c>
      <c r="G55" s="14">
        <f t="shared" si="1"/>
        <v>0</v>
      </c>
      <c r="H55" s="14">
        <f t="shared" si="12"/>
        <v>0</v>
      </c>
      <c r="I55" s="14">
        <f t="shared" si="13"/>
        <v>0</v>
      </c>
      <c r="J55" s="14">
        <f t="shared" si="14"/>
        <v>0</v>
      </c>
      <c r="K55" s="14">
        <f t="shared" si="15"/>
        <v>0</v>
      </c>
      <c r="L55" s="14">
        <f t="shared" si="16"/>
        <v>0</v>
      </c>
      <c r="M55" s="14">
        <f t="shared" si="17"/>
        <v>0</v>
      </c>
      <c r="N55" s="14">
        <f t="shared" si="18"/>
        <v>0</v>
      </c>
      <c r="O55" s="14">
        <f t="shared" si="19"/>
        <v>0</v>
      </c>
      <c r="P55" s="14">
        <f t="shared" si="49"/>
        <v>0</v>
      </c>
      <c r="Q55" s="14">
        <f t="shared" si="50"/>
        <v>0</v>
      </c>
      <c r="R55" s="14">
        <f t="shared" si="51"/>
        <v>0</v>
      </c>
      <c r="S55" s="14">
        <f t="shared" si="52"/>
        <v>0</v>
      </c>
      <c r="T55" s="14">
        <f t="shared" si="53"/>
        <v>0</v>
      </c>
      <c r="U55" s="14">
        <f t="shared" si="54"/>
        <v>0</v>
      </c>
      <c r="V55" s="14">
        <f t="shared" si="55"/>
        <v>0</v>
      </c>
      <c r="W55" s="14">
        <f t="shared" si="56"/>
        <v>0</v>
      </c>
      <c r="X55" s="14">
        <f t="shared" si="57"/>
        <v>0</v>
      </c>
      <c r="Y55" s="14">
        <f t="shared" si="58"/>
        <v>0</v>
      </c>
      <c r="Z55" s="14">
        <f t="shared" si="59"/>
        <v>0</v>
      </c>
      <c r="AA55" s="14">
        <f t="shared" si="60"/>
        <v>0</v>
      </c>
      <c r="AB55" s="14">
        <f t="shared" si="60"/>
        <v>0</v>
      </c>
      <c r="AC55" s="14">
        <f t="shared" si="60"/>
        <v>0</v>
      </c>
      <c r="AD55" s="14">
        <f t="shared" si="60"/>
        <v>0</v>
      </c>
      <c r="AE55" s="14">
        <f t="shared" si="60"/>
        <v>0</v>
      </c>
      <c r="AF55" s="14">
        <f t="shared" si="60"/>
        <v>0</v>
      </c>
      <c r="AG55" s="14">
        <f t="shared" si="60"/>
        <v>0</v>
      </c>
      <c r="AH55" s="14">
        <f t="shared" si="69"/>
        <v>0</v>
      </c>
      <c r="AI55" s="14">
        <f t="shared" si="70"/>
        <v>0</v>
      </c>
      <c r="AJ55" s="14">
        <f t="shared" si="71"/>
        <v>0</v>
      </c>
      <c r="AK55" s="14">
        <f t="shared" si="72"/>
        <v>0</v>
      </c>
      <c r="AL55" s="14">
        <f t="shared" si="73"/>
        <v>0</v>
      </c>
      <c r="AM55" s="14">
        <f t="shared" si="80"/>
        <v>0</v>
      </c>
      <c r="AN55" s="14">
        <f t="shared" si="81"/>
        <v>0</v>
      </c>
      <c r="AO55" s="14">
        <f t="shared" si="82"/>
        <v>0</v>
      </c>
      <c r="AP55" s="14">
        <f t="shared" si="83"/>
        <v>0</v>
      </c>
      <c r="AQ55" s="14">
        <f t="shared" si="84"/>
        <v>0</v>
      </c>
      <c r="AR55" s="14">
        <f t="shared" si="95"/>
        <v>0</v>
      </c>
      <c r="AS55" s="14">
        <f t="shared" si="96"/>
        <v>0</v>
      </c>
      <c r="AT55" s="14">
        <f t="shared" si="97"/>
        <v>0</v>
      </c>
      <c r="AU55" s="14">
        <f t="shared" si="98"/>
        <v>0</v>
      </c>
      <c r="AV55" s="14">
        <f t="shared" si="99"/>
        <v>0</v>
      </c>
      <c r="AW55" s="14">
        <f t="shared" si="100"/>
        <v>0</v>
      </c>
      <c r="AX55" s="14">
        <f t="shared" si="101"/>
        <v>0</v>
      </c>
      <c r="AY55" s="14">
        <f t="shared" si="102"/>
        <v>0</v>
      </c>
      <c r="AZ55" s="14">
        <f t="shared" si="103"/>
        <v>0</v>
      </c>
      <c r="BA55" s="14">
        <f t="shared" si="104"/>
        <v>0</v>
      </c>
      <c r="BB55" s="14">
        <f t="shared" si="105"/>
        <v>0</v>
      </c>
      <c r="BC55" s="14">
        <f t="shared" si="106"/>
        <v>0</v>
      </c>
      <c r="BD55" s="14">
        <f t="shared" si="107"/>
        <v>0</v>
      </c>
      <c r="BE55" s="14">
        <f t="shared" ref="BE55" si="108">IF($D55&lt;=$B$4,BE54*$E55+BE54,0)</f>
        <v>0</v>
      </c>
      <c r="BF55" s="14">
        <f>IF(AND($D55&gt;=$B$2,$D55&lt;=$B$4),$B$5*$E55+$B$5,0)</f>
        <v>0</v>
      </c>
      <c r="BG55" s="16"/>
      <c r="BH55" s="16"/>
    </row>
    <row r="56" spans="3:60" ht="14.25" customHeight="1" x14ac:dyDescent="0.25">
      <c r="C56" s="17" t="str">
        <f t="shared" si="0"/>
        <v/>
      </c>
      <c r="D56" s="7">
        <v>2023</v>
      </c>
      <c r="E56" s="9">
        <v>0.26290000000000002</v>
      </c>
      <c r="F56" s="14">
        <f t="shared" si="1"/>
        <v>0</v>
      </c>
      <c r="G56" s="14">
        <f t="shared" si="1"/>
        <v>0</v>
      </c>
      <c r="H56" s="14">
        <f t="shared" ref="H56" si="109">IF($D56&lt;=$B$4,H55*$E56+H55,0)</f>
        <v>0</v>
      </c>
      <c r="I56" s="14">
        <f t="shared" ref="I56" si="110">IF($D56&lt;=$B$4,I55*$E56+I55,0)</f>
        <v>0</v>
      </c>
      <c r="J56" s="14">
        <f t="shared" ref="J56" si="111">IF($D56&lt;=$B$4,J55*$E56+J55,0)</f>
        <v>0</v>
      </c>
      <c r="K56" s="14">
        <f t="shared" ref="K56" si="112">IF($D56&lt;=$B$4,K55*$E56+K55,0)</f>
        <v>0</v>
      </c>
      <c r="L56" s="14">
        <f t="shared" ref="L56" si="113">IF($D56&lt;=$B$4,L55*$E56+L55,0)</f>
        <v>0</v>
      </c>
      <c r="M56" s="14">
        <f t="shared" ref="M56" si="114">IF($D56&lt;=$B$4,M55*$E56+M55,0)</f>
        <v>0</v>
      </c>
      <c r="N56" s="14">
        <f t="shared" ref="N56" si="115">IF($D56&lt;=$B$4,N55*$E56+N55,0)</f>
        <v>0</v>
      </c>
      <c r="O56" s="14">
        <f t="shared" ref="O56" si="116">IF($D56&lt;=$B$4,O55*$E56+O55,0)</f>
        <v>0</v>
      </c>
      <c r="P56" s="14">
        <f t="shared" ref="P56" si="117">IF($D56&lt;=$B$4,P55*$E56+P55,0)</f>
        <v>0</v>
      </c>
      <c r="Q56" s="14">
        <f t="shared" ref="Q56" si="118">IF($D56&lt;=$B$4,Q55*$E56+Q55,0)</f>
        <v>0</v>
      </c>
      <c r="R56" s="14">
        <f t="shared" ref="R56" si="119">IF($D56&lt;=$B$4,R55*$E56+R55,0)</f>
        <v>0</v>
      </c>
      <c r="S56" s="14">
        <f t="shared" ref="S56" si="120">IF($D56&lt;=$B$4,S55*$E56+S55,0)</f>
        <v>0</v>
      </c>
      <c r="T56" s="14">
        <f t="shared" ref="T56" si="121">IF($D56&lt;=$B$4,T55*$E56+T55,0)</f>
        <v>0</v>
      </c>
      <c r="U56" s="14">
        <f t="shared" ref="U56" si="122">IF($D56&lt;=$B$4,U55*$E56+U55,0)</f>
        <v>0</v>
      </c>
      <c r="V56" s="14">
        <f t="shared" ref="V56" si="123">IF($D56&lt;=$B$4,V55*$E56+V55,0)</f>
        <v>0</v>
      </c>
      <c r="W56" s="14">
        <f t="shared" ref="W56" si="124">IF($D56&lt;=$B$4,W55*$E56+W55,0)</f>
        <v>0</v>
      </c>
      <c r="X56" s="14">
        <f t="shared" ref="X56" si="125">IF($D56&lt;=$B$4,X55*$E56+X55,0)</f>
        <v>0</v>
      </c>
      <c r="Y56" s="14">
        <f t="shared" ref="Y56" si="126">IF($D56&lt;=$B$4,Y55*$E56+Y55,0)</f>
        <v>0</v>
      </c>
      <c r="Z56" s="14">
        <f t="shared" ref="Z56" si="127">IF($D56&lt;=$B$4,Z55*$E56+Z55,0)</f>
        <v>0</v>
      </c>
      <c r="AA56" s="14">
        <f t="shared" ref="AA56" si="128">IF($D56&lt;=$B$4,AA55*$E56+AA55,0)</f>
        <v>0</v>
      </c>
      <c r="AB56" s="14">
        <f t="shared" ref="AB56" si="129">IF($D56&lt;=$B$4,AB55*$E56+AB55,0)</f>
        <v>0</v>
      </c>
      <c r="AC56" s="14">
        <f t="shared" ref="AC56" si="130">IF($D56&lt;=$B$4,AC55*$E56+AC55,0)</f>
        <v>0</v>
      </c>
      <c r="AD56" s="14">
        <f t="shared" ref="AD56" si="131">IF($D56&lt;=$B$4,AD55*$E56+AD55,0)</f>
        <v>0</v>
      </c>
      <c r="AE56" s="14">
        <f t="shared" ref="AE56" si="132">IF($D56&lt;=$B$4,AE55*$E56+AE55,0)</f>
        <v>0</v>
      </c>
      <c r="AF56" s="14">
        <f t="shared" ref="AF56" si="133">IF($D56&lt;=$B$4,AF55*$E56+AF55,0)</f>
        <v>0</v>
      </c>
      <c r="AG56" s="14">
        <f t="shared" ref="AG56" si="134">IF($D56&lt;=$B$4,AG55*$E56+AG55,0)</f>
        <v>0</v>
      </c>
      <c r="AH56" s="14">
        <f t="shared" ref="AH56" si="135">IF($D56&lt;=$B$4,AH55*$E56+AH55,0)</f>
        <v>0</v>
      </c>
      <c r="AI56" s="14">
        <f t="shared" ref="AI56" si="136">IF($D56&lt;=$B$4,AI55*$E56+AI55,0)</f>
        <v>0</v>
      </c>
      <c r="AJ56" s="14">
        <f t="shared" ref="AJ56" si="137">IF($D56&lt;=$B$4,AJ55*$E56+AJ55,0)</f>
        <v>0</v>
      </c>
      <c r="AK56" s="14">
        <f t="shared" ref="AK56" si="138">IF($D56&lt;=$B$4,AK55*$E56+AK55,0)</f>
        <v>0</v>
      </c>
      <c r="AL56" s="14">
        <f t="shared" ref="AL56" si="139">IF($D56&lt;=$B$4,AL55*$E56+AL55,0)</f>
        <v>0</v>
      </c>
      <c r="AM56" s="14">
        <f t="shared" ref="AM56" si="140">IF($D56&lt;=$B$4,AM55*$E56+AM55,0)</f>
        <v>0</v>
      </c>
      <c r="AN56" s="14">
        <f t="shared" ref="AN56" si="141">IF($D56&lt;=$B$4,AN55*$E56+AN55,0)</f>
        <v>0</v>
      </c>
      <c r="AO56" s="14">
        <f t="shared" ref="AO56" si="142">IF($D56&lt;=$B$4,AO55*$E56+AO55,0)</f>
        <v>0</v>
      </c>
      <c r="AP56" s="14">
        <f t="shared" ref="AP56" si="143">IF($D56&lt;=$B$4,AP55*$E56+AP55,0)</f>
        <v>0</v>
      </c>
      <c r="AQ56" s="14">
        <f t="shared" ref="AQ56" si="144">IF($D56&lt;=$B$4,AQ55*$E56+AQ55,0)</f>
        <v>0</v>
      </c>
      <c r="AR56" s="14">
        <f t="shared" ref="AR56" si="145">IF($D56&lt;=$B$4,AR55*$E56+AR55,0)</f>
        <v>0</v>
      </c>
      <c r="AS56" s="14">
        <f t="shared" ref="AS56" si="146">IF($D56&lt;=$B$4,AS55*$E56+AS55,0)</f>
        <v>0</v>
      </c>
      <c r="AT56" s="14">
        <f t="shared" ref="AT56" si="147">IF($D56&lt;=$B$4,AT55*$E56+AT55,0)</f>
        <v>0</v>
      </c>
      <c r="AU56" s="14">
        <f t="shared" ref="AU56" si="148">IF($D56&lt;=$B$4,AU55*$E56+AU55,0)</f>
        <v>0</v>
      </c>
      <c r="AV56" s="14">
        <f t="shared" ref="AV56" si="149">IF($D56&lt;=$B$4,AV55*$E56+AV55,0)</f>
        <v>0</v>
      </c>
      <c r="AW56" s="14">
        <f t="shared" ref="AW56" si="150">IF($D56&lt;=$B$4,AW55*$E56+AW55,0)</f>
        <v>0</v>
      </c>
      <c r="AX56" s="14">
        <f t="shared" ref="AX56" si="151">IF($D56&lt;=$B$4,AX55*$E56+AX55,0)</f>
        <v>0</v>
      </c>
      <c r="AY56" s="14">
        <f t="shared" ref="AY56" si="152">IF($D56&lt;=$B$4,AY55*$E56+AY55,0)</f>
        <v>0</v>
      </c>
      <c r="AZ56" s="14">
        <f t="shared" ref="AZ56" si="153">IF($D56&lt;=$B$4,AZ55*$E56+AZ55,0)</f>
        <v>0</v>
      </c>
      <c r="BA56" s="14">
        <f t="shared" ref="BA56" si="154">IF($D56&lt;=$B$4,BA55*$E56+BA55,0)</f>
        <v>0</v>
      </c>
      <c r="BB56" s="14">
        <f t="shared" ref="BB56" si="155">IF($D56&lt;=$B$4,BB55*$E56+BB55,0)</f>
        <v>0</v>
      </c>
      <c r="BC56" s="14">
        <f t="shared" ref="BC56" si="156">IF($D56&lt;=$B$4,BC55*$E56+BC55,0)</f>
        <v>0</v>
      </c>
      <c r="BD56" s="14">
        <f t="shared" ref="BD56" si="157">IF($D56&lt;=$B$4,BD55*$E56+BD55,0)</f>
        <v>0</v>
      </c>
      <c r="BE56" s="14">
        <f t="shared" ref="BE56" si="158">IF($D56&lt;=$B$4,BE55*$E56+BE55,0)</f>
        <v>0</v>
      </c>
      <c r="BF56" s="14">
        <f t="shared" ref="BF56" si="159">IF($D56&lt;=$B$4,BF55*$E56+BF55,0)</f>
        <v>0</v>
      </c>
      <c r="BG56" s="14">
        <f>IF(AND($D56&gt;=$B$2,$D56&lt;=$B$4),$B$5*$E56+$B$5,0)</f>
        <v>0</v>
      </c>
      <c r="BH56" s="16"/>
    </row>
    <row r="57" spans="3:60" ht="66" customHeight="1" x14ac:dyDescent="0.25">
      <c r="D57" s="10"/>
      <c r="E57" s="10"/>
      <c r="F57" s="10"/>
      <c r="G57" s="10"/>
      <c r="H57" s="10"/>
      <c r="I57" s="10"/>
      <c r="J57" s="10"/>
      <c r="K57" s="10"/>
      <c r="L57" s="11"/>
      <c r="M57" s="12"/>
      <c r="N57" s="11"/>
      <c r="O57" s="12"/>
      <c r="BH57" s="13"/>
    </row>
    <row r="58" spans="3:60" ht="14.25" customHeight="1" x14ac:dyDescent="0.2"/>
    <row r="59" spans="3:60" ht="14.25" customHeight="1" x14ac:dyDescent="0.2"/>
    <row r="60" spans="3:60" ht="14.25" customHeight="1" x14ac:dyDescent="0.2"/>
    <row r="61" spans="3:60" ht="14.25" customHeight="1" x14ac:dyDescent="0.2"/>
    <row r="62" spans="3:60" ht="14.25" customHeight="1" x14ac:dyDescent="0.2"/>
    <row r="63" spans="3:60" ht="14.25" customHeight="1" x14ac:dyDescent="0.2"/>
    <row r="64" spans="3:60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</sheetData>
  <dataValidations count="1">
    <dataValidation type="list" allowBlank="1" showInputMessage="1" showErrorMessage="1" sqref="B2" xr:uid="{F9D737AC-C67A-4721-A896-0C027D96FE0F}">
      <formula1>$D$3:$D$56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2024-05-15T08:01:55Z</dcterms:modified>
</cp:coreProperties>
</file>