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bileye-my.sharepoint.com/personal/chavar_mobileye_com/Documents/Desktop/"/>
    </mc:Choice>
  </mc:AlternateContent>
  <xr:revisionPtr revIDLastSave="1" documentId="8_{15BAFF1E-E718-433E-B3CE-C825DFCB0C90}" xr6:coauthVersionLast="47" xr6:coauthVersionMax="47" xr10:uidLastSave="{17BF7A6B-5E7F-4A2F-9D8C-380B390DBE76}"/>
  <bookViews>
    <workbookView xWindow="-108" yWindow="-108" windowWidth="23256" windowHeight="12576" xr2:uid="{6D1EDC82-A2C4-4FFF-B976-84AACD94CEA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2" l="1"/>
  <c r="L34" i="2"/>
  <c r="E3" i="2"/>
  <c r="G3" i="2" s="1"/>
  <c r="H3" i="2" s="1"/>
  <c r="B3" i="2" s="1"/>
  <c r="J3" i="2" s="1"/>
  <c r="L3" i="2" s="1"/>
  <c r="E4" i="2"/>
  <c r="G4" i="2" s="1"/>
  <c r="H4" i="2" s="1"/>
  <c r="B4" i="2" s="1"/>
  <c r="J4" i="2" s="1"/>
  <c r="L4" i="2" s="1"/>
  <c r="E5" i="2"/>
  <c r="G5" i="2" s="1"/>
  <c r="H5" i="2" s="1"/>
  <c r="B5" i="2" s="1"/>
  <c r="J5" i="2" s="1"/>
  <c r="L5" i="2" s="1"/>
  <c r="E6" i="2"/>
  <c r="G6" i="2" s="1"/>
  <c r="H6" i="2" s="1"/>
  <c r="B6" i="2" s="1"/>
  <c r="J6" i="2" s="1"/>
  <c r="L6" i="2" s="1"/>
  <c r="E7" i="2"/>
  <c r="G7" i="2" s="1"/>
  <c r="H7" i="2" s="1"/>
  <c r="B7" i="2" s="1"/>
  <c r="J7" i="2" s="1"/>
  <c r="L7" i="2" s="1"/>
  <c r="E8" i="2"/>
  <c r="G8" i="2" s="1"/>
  <c r="H8" i="2" s="1"/>
  <c r="B8" i="2" s="1"/>
  <c r="J8" i="2" s="1"/>
  <c r="L8" i="2" s="1"/>
  <c r="E9" i="2"/>
  <c r="G9" i="2" s="1"/>
  <c r="H9" i="2" s="1"/>
  <c r="B9" i="2" s="1"/>
  <c r="J9" i="2" s="1"/>
  <c r="L9" i="2" s="1"/>
  <c r="E10" i="2"/>
  <c r="G10" i="2" s="1"/>
  <c r="H10" i="2" s="1"/>
  <c r="B10" i="2" s="1"/>
  <c r="J10" i="2" s="1"/>
  <c r="L10" i="2" s="1"/>
  <c r="E11" i="2"/>
  <c r="G11" i="2" s="1"/>
  <c r="H11" i="2" s="1"/>
  <c r="B11" i="2" s="1"/>
  <c r="J11" i="2" s="1"/>
  <c r="L11" i="2" s="1"/>
  <c r="E12" i="2"/>
  <c r="G12" i="2" s="1"/>
  <c r="H12" i="2" s="1"/>
  <c r="B12" i="2" s="1"/>
  <c r="J12" i="2" s="1"/>
  <c r="L12" i="2" s="1"/>
  <c r="E13" i="2"/>
  <c r="G13" i="2" s="1"/>
  <c r="H13" i="2" s="1"/>
  <c r="B13" i="2" s="1"/>
  <c r="J13" i="2" s="1"/>
  <c r="L13" i="2" s="1"/>
  <c r="E14" i="2"/>
  <c r="G14" i="2" s="1"/>
  <c r="H14" i="2" s="1"/>
  <c r="B14" i="2" s="1"/>
  <c r="J14" i="2" s="1"/>
  <c r="L14" i="2" s="1"/>
  <c r="E15" i="2"/>
  <c r="G15" i="2" s="1"/>
  <c r="H15" i="2" s="1"/>
  <c r="B15" i="2" s="1"/>
  <c r="J15" i="2" s="1"/>
  <c r="L15" i="2" s="1"/>
  <c r="E16" i="2"/>
  <c r="G16" i="2" s="1"/>
  <c r="H16" i="2" s="1"/>
  <c r="B16" i="2" s="1"/>
  <c r="J16" i="2" s="1"/>
  <c r="L16" i="2" s="1"/>
  <c r="E17" i="2"/>
  <c r="G17" i="2" s="1"/>
  <c r="H17" i="2" s="1"/>
  <c r="B17" i="2" s="1"/>
  <c r="J17" i="2" s="1"/>
  <c r="L17" i="2" s="1"/>
  <c r="E18" i="2"/>
  <c r="G18" i="2" s="1"/>
  <c r="H18" i="2" s="1"/>
  <c r="B18" i="2" s="1"/>
  <c r="J18" i="2" s="1"/>
  <c r="L18" i="2" s="1"/>
  <c r="E19" i="2"/>
  <c r="G19" i="2" s="1"/>
  <c r="H19" i="2" s="1"/>
  <c r="B19" i="2" s="1"/>
  <c r="J19" i="2" s="1"/>
  <c r="L19" i="2" s="1"/>
  <c r="E20" i="2"/>
  <c r="G20" i="2" s="1"/>
  <c r="H20" i="2" s="1"/>
  <c r="B20" i="2" s="1"/>
  <c r="J20" i="2" s="1"/>
  <c r="L20" i="2" s="1"/>
  <c r="E21" i="2"/>
  <c r="G21" i="2" s="1"/>
  <c r="H21" i="2" s="1"/>
  <c r="B21" i="2" s="1"/>
  <c r="J21" i="2" s="1"/>
  <c r="L21" i="2" s="1"/>
  <c r="E22" i="2"/>
  <c r="G22" i="2" s="1"/>
  <c r="H22" i="2" s="1"/>
  <c r="B22" i="2" s="1"/>
  <c r="J22" i="2" s="1"/>
  <c r="L22" i="2" s="1"/>
  <c r="E23" i="2"/>
  <c r="G23" i="2" s="1"/>
  <c r="H23" i="2" s="1"/>
  <c r="B23" i="2" s="1"/>
  <c r="J23" i="2" s="1"/>
  <c r="L23" i="2" s="1"/>
  <c r="E24" i="2"/>
  <c r="G24" i="2" s="1"/>
  <c r="H24" i="2" s="1"/>
  <c r="B24" i="2" s="1"/>
  <c r="J24" i="2" s="1"/>
  <c r="L24" i="2" s="1"/>
  <c r="E25" i="2"/>
  <c r="G25" i="2" s="1"/>
  <c r="H25" i="2" s="1"/>
  <c r="B25" i="2" s="1"/>
  <c r="J25" i="2" s="1"/>
  <c r="L25" i="2" s="1"/>
  <c r="E26" i="2"/>
  <c r="G26" i="2" s="1"/>
  <c r="H26" i="2" s="1"/>
  <c r="B26" i="2" s="1"/>
  <c r="J26" i="2" s="1"/>
  <c r="L26" i="2" s="1"/>
  <c r="G2" i="2"/>
  <c r="H2" i="2" s="1"/>
  <c r="B2" i="2" s="1"/>
  <c r="E2" i="2"/>
  <c r="J2" i="2" l="1"/>
  <c r="L36" i="2" l="1"/>
  <c r="L37" i="2" s="1"/>
  <c r="L39" i="2" s="1"/>
  <c r="L2" i="2"/>
</calcChain>
</file>

<file path=xl/sharedStrings.xml><?xml version="1.0" encoding="utf-8"?>
<sst xmlns="http://schemas.openxmlformats.org/spreadsheetml/2006/main" count="22" uniqueCount="22">
  <si>
    <t>תשלום חבר לחודש</t>
  </si>
  <si>
    <t>סכום חברים</t>
  </si>
  <si>
    <t>עלות דירה</t>
  </si>
  <si>
    <t>שנה מספר</t>
  </si>
  <si>
    <t>מספר דירות שנרכשו עד כה</t>
  </si>
  <si>
    <t>עלות שכירות חודשית</t>
  </si>
  <si>
    <t>הכנסות מהשכרת דירות קודמות</t>
  </si>
  <si>
    <t>השתתפות בדירה שהחברים צריכים לשלם</t>
  </si>
  <si>
    <t>הון עצמי</t>
  </si>
  <si>
    <t>החזר חודשי</t>
  </si>
  <si>
    <t>סה"כ</t>
  </si>
  <si>
    <t>עלות שכירות דירה לחבר</t>
  </si>
  <si>
    <t>עלות חודשית לחבר בקבוצה</t>
  </si>
  <si>
    <t>הפרש (כמה משלם המשכתא שילם יותר מהחבר בקבוצה)</t>
  </si>
  <si>
    <t>סכום סופי שקונה דירה ישלם:</t>
  </si>
  <si>
    <t>במשכנתה:</t>
  </si>
  <si>
    <t>בקבוצה הנ"ל:</t>
  </si>
  <si>
    <t>סכום כל החודשים כולל השכירות:</t>
  </si>
  <si>
    <t>כפול 12 חודשים</t>
  </si>
  <si>
    <t>ההפרש:</t>
  </si>
  <si>
    <t>עמודה להשוואה -עלות חודשית למשלם משכנתה</t>
  </si>
  <si>
    <t>סה"כ משלם הקונה במשכנתה שילם יותר חודשי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</si>
</sst>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rgb="FF141414"/>
      <name val="Heebo"/>
      <charset val="177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3" borderId="0" xfId="0" applyFill="1"/>
    <xf numFmtId="3" fontId="1" fillId="3" borderId="0" xfId="0" applyNumberFormat="1" applyFont="1" applyFill="1"/>
    <xf numFmtId="4" fontId="1" fillId="3" borderId="0" xfId="0" applyNumberFormat="1" applyFon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F4893E-DEE0-43F5-A72A-E529866C8D89}" name="Table1" displayName="Table1" ref="A1:L26" totalsRowShown="0">
  <autoFilter ref="A1:L26" xr:uid="{5BF4893E-DEE0-43F5-A72A-E529866C8D89}"/>
  <tableColumns count="12">
    <tableColumn id="1" xr3:uid="{C4E5BB4E-DFB5-4CF4-86D4-D13405299403}" name="שנה מספר"/>
    <tableColumn id="2" xr3:uid="{2D22566E-BE3A-4229-912D-4C81BE2B59FD}" name="תשלום חבר לחודש">
      <calculatedColumnFormula>H2/12/C2</calculatedColumnFormula>
    </tableColumn>
    <tableColumn id="3" xr3:uid="{FC7FE36D-A4B5-4BEE-AA30-083035AA13F1}" name="סכום חברים"/>
    <tableColumn id="4" xr3:uid="{49BE6D84-8B2C-44D8-B7F5-607FB293F20F}" name="עלות דירה"/>
    <tableColumn id="5" xr3:uid="{F046F93F-CBD6-4862-A51C-ACAE9A3A819E}" name="מספר דירות שנרכשו עד כה">
      <calculatedColumnFormula>A2-1</calculatedColumnFormula>
    </tableColumn>
    <tableColumn id="6" xr3:uid="{AD182822-8BB7-4EDB-9ABB-BE52C63AF594}" name="עלות שכירות חודשית"/>
    <tableColumn id="7" xr3:uid="{612CCF3A-590D-4AD4-8312-C31559BDBC14}" name="הכנסות מהשכרת דירות קודמות">
      <calculatedColumnFormula>F2*12*E2</calculatedColumnFormula>
    </tableColumn>
    <tableColumn id="8" xr3:uid="{51156A32-B0EE-4907-97E7-953A1C212D23}" name="השתתפות בדירה שהחברים צריכים לשלם">
      <calculatedColumnFormula>D2-G2</calculatedColumnFormula>
    </tableColumn>
    <tableColumn id="9" xr3:uid="{CFED8555-F70A-4037-8C71-CC91A6A36E8B}" name="עלות שכירות דירה לחבר"/>
    <tableColumn id="10" xr3:uid="{6A2832A4-D0C8-43BF-8445-2F4F2BC1FFE5}" name="עלות חודשית לחבר בקבוצה">
      <calculatedColumnFormula>I2+B2</calculatedColumnFormula>
    </tableColumn>
    <tableColumn id="11" xr3:uid="{08CEAA87-493F-4E06-951E-EC6137F70FF6}" name="עמודה להשוואה -עלות חודשית למשלם משכנתה" dataDxfId="1"/>
    <tableColumn id="12" xr3:uid="{58E905F3-D05B-4CCA-8BD2-F737A9D5139D}" name="הפרש (כמה משלם המשכתא שילם יותר מהחבר בקבוצה)" dataDxfId="0">
      <calculatedColumnFormula>K2-J2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165D2-6F24-47E3-88D2-A5815161518F}">
  <dimension ref="A1:L39"/>
  <sheetViews>
    <sheetView rightToLeft="1" tabSelected="1" workbookViewId="0">
      <selection activeCell="F39" sqref="F39"/>
    </sheetView>
  </sheetViews>
  <sheetFormatPr defaultRowHeight="14.25" x14ac:dyDescent="0.2"/>
  <cols>
    <col min="1" max="1" width="10.25" customWidth="1"/>
    <col min="2" max="2" width="16" customWidth="1"/>
    <col min="3" max="3" width="11" customWidth="1"/>
    <col min="4" max="4" width="10.875" bestFit="1" customWidth="1"/>
    <col min="5" max="5" width="21.625" customWidth="1"/>
    <col min="6" max="6" width="17.375" customWidth="1"/>
    <col min="7" max="7" width="24.5" customWidth="1"/>
    <col min="8" max="8" width="31.75" customWidth="1"/>
    <col min="9" max="9" width="19.75" customWidth="1"/>
    <col min="10" max="10" width="22.125" customWidth="1"/>
    <col min="11" max="11" width="36.25" customWidth="1"/>
    <col min="12" max="12" width="42.625" customWidth="1"/>
  </cols>
  <sheetData>
    <row r="1" spans="1:12" x14ac:dyDescent="0.2">
      <c r="A1" t="s">
        <v>3</v>
      </c>
      <c r="B1" t="s">
        <v>0</v>
      </c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11</v>
      </c>
      <c r="J1" t="s">
        <v>12</v>
      </c>
      <c r="K1" t="s">
        <v>20</v>
      </c>
      <c r="L1" t="s">
        <v>13</v>
      </c>
    </row>
    <row r="2" spans="1:12" x14ac:dyDescent="0.2">
      <c r="A2">
        <v>1</v>
      </c>
      <c r="B2">
        <f>H2/12/C2</f>
        <v>5000</v>
      </c>
      <c r="C2">
        <v>25</v>
      </c>
      <c r="D2">
        <v>1500000</v>
      </c>
      <c r="E2">
        <f>A2-1</f>
        <v>0</v>
      </c>
      <c r="F2">
        <v>4000</v>
      </c>
      <c r="G2">
        <f>F2*12*E2</f>
        <v>0</v>
      </c>
      <c r="H2">
        <f>D2-G2</f>
        <v>1500000</v>
      </c>
      <c r="I2">
        <v>0</v>
      </c>
      <c r="J2">
        <f t="shared" ref="J2:J26" si="0">I2+B2</f>
        <v>5000</v>
      </c>
      <c r="K2" s="1">
        <v>6828.74</v>
      </c>
      <c r="L2" s="1">
        <f>K2-J2</f>
        <v>1828.7399999999998</v>
      </c>
    </row>
    <row r="3" spans="1:12" x14ac:dyDescent="0.2">
      <c r="A3">
        <v>2</v>
      </c>
      <c r="B3">
        <f t="shared" ref="B3:B26" si="1">H3/12/C3</f>
        <v>4840</v>
      </c>
      <c r="C3">
        <v>25</v>
      </c>
      <c r="D3">
        <v>1500000</v>
      </c>
      <c r="E3">
        <f t="shared" ref="E3:E26" si="2">A3-1</f>
        <v>1</v>
      </c>
      <c r="F3">
        <v>4000</v>
      </c>
      <c r="G3">
        <f t="shared" ref="G3:G26" si="3">F3*12*E3</f>
        <v>48000</v>
      </c>
      <c r="H3">
        <f t="shared" ref="H3:H26" si="4">D3-G3</f>
        <v>1452000</v>
      </c>
      <c r="I3">
        <v>3500</v>
      </c>
      <c r="J3">
        <f t="shared" si="0"/>
        <v>8340</v>
      </c>
      <c r="K3" s="1">
        <v>6828.74</v>
      </c>
      <c r="L3" s="1">
        <f t="shared" ref="L3:L26" si="5">K3-J3</f>
        <v>-1511.2600000000002</v>
      </c>
    </row>
    <row r="4" spans="1:12" x14ac:dyDescent="0.2">
      <c r="A4">
        <v>3</v>
      </c>
      <c r="B4">
        <f t="shared" si="1"/>
        <v>4680</v>
      </c>
      <c r="C4">
        <v>25</v>
      </c>
      <c r="D4">
        <v>1500000</v>
      </c>
      <c r="E4">
        <f t="shared" si="2"/>
        <v>2</v>
      </c>
      <c r="F4">
        <v>4000</v>
      </c>
      <c r="G4">
        <f t="shared" si="3"/>
        <v>96000</v>
      </c>
      <c r="H4">
        <f t="shared" si="4"/>
        <v>1404000</v>
      </c>
      <c r="I4">
        <v>3500</v>
      </c>
      <c r="J4">
        <f t="shared" si="0"/>
        <v>8180</v>
      </c>
      <c r="K4" s="1">
        <v>6828.74</v>
      </c>
      <c r="L4" s="1">
        <f t="shared" si="5"/>
        <v>-1351.2600000000002</v>
      </c>
    </row>
    <row r="5" spans="1:12" x14ac:dyDescent="0.2">
      <c r="A5">
        <v>4</v>
      </c>
      <c r="B5">
        <f t="shared" si="1"/>
        <v>4520</v>
      </c>
      <c r="C5">
        <v>25</v>
      </c>
      <c r="D5">
        <v>1500000</v>
      </c>
      <c r="E5">
        <f t="shared" si="2"/>
        <v>3</v>
      </c>
      <c r="F5">
        <v>4000</v>
      </c>
      <c r="G5">
        <f t="shared" si="3"/>
        <v>144000</v>
      </c>
      <c r="H5">
        <f t="shared" si="4"/>
        <v>1356000</v>
      </c>
      <c r="I5">
        <v>3500</v>
      </c>
      <c r="J5">
        <f t="shared" si="0"/>
        <v>8020</v>
      </c>
      <c r="K5" s="1">
        <v>6828.74</v>
      </c>
      <c r="L5" s="1">
        <f t="shared" si="5"/>
        <v>-1191.2600000000002</v>
      </c>
    </row>
    <row r="6" spans="1:12" x14ac:dyDescent="0.2">
      <c r="A6">
        <v>5</v>
      </c>
      <c r="B6">
        <f t="shared" si="1"/>
        <v>4360</v>
      </c>
      <c r="C6">
        <v>25</v>
      </c>
      <c r="D6">
        <v>1500000</v>
      </c>
      <c r="E6">
        <f t="shared" si="2"/>
        <v>4</v>
      </c>
      <c r="F6">
        <v>4000</v>
      </c>
      <c r="G6">
        <f t="shared" si="3"/>
        <v>192000</v>
      </c>
      <c r="H6">
        <f t="shared" si="4"/>
        <v>1308000</v>
      </c>
      <c r="I6">
        <v>3500</v>
      </c>
      <c r="J6">
        <f t="shared" si="0"/>
        <v>7860</v>
      </c>
      <c r="K6" s="1">
        <v>6828.74</v>
      </c>
      <c r="L6" s="1">
        <f t="shared" si="5"/>
        <v>-1031.2600000000002</v>
      </c>
    </row>
    <row r="7" spans="1:12" x14ac:dyDescent="0.2">
      <c r="A7">
        <v>6</v>
      </c>
      <c r="B7">
        <f t="shared" si="1"/>
        <v>4200</v>
      </c>
      <c r="C7">
        <v>25</v>
      </c>
      <c r="D7">
        <v>1500000</v>
      </c>
      <c r="E7">
        <f t="shared" si="2"/>
        <v>5</v>
      </c>
      <c r="F7">
        <v>4000</v>
      </c>
      <c r="G7">
        <f t="shared" si="3"/>
        <v>240000</v>
      </c>
      <c r="H7">
        <f t="shared" si="4"/>
        <v>1260000</v>
      </c>
      <c r="I7">
        <v>4000</v>
      </c>
      <c r="J7">
        <f t="shared" si="0"/>
        <v>8200</v>
      </c>
      <c r="K7" s="1">
        <v>6828.74</v>
      </c>
      <c r="L7" s="1">
        <f t="shared" si="5"/>
        <v>-1371.2600000000002</v>
      </c>
    </row>
    <row r="8" spans="1:12" x14ac:dyDescent="0.2">
      <c r="A8">
        <v>7</v>
      </c>
      <c r="B8">
        <f t="shared" si="1"/>
        <v>4040</v>
      </c>
      <c r="C8">
        <v>25</v>
      </c>
      <c r="D8">
        <v>1500000</v>
      </c>
      <c r="E8">
        <f t="shared" si="2"/>
        <v>6</v>
      </c>
      <c r="F8">
        <v>4000</v>
      </c>
      <c r="G8">
        <f t="shared" si="3"/>
        <v>288000</v>
      </c>
      <c r="H8">
        <f t="shared" si="4"/>
        <v>1212000</v>
      </c>
      <c r="I8">
        <v>4000</v>
      </c>
      <c r="J8">
        <f t="shared" si="0"/>
        <v>8040</v>
      </c>
      <c r="K8" s="1">
        <v>6828.74</v>
      </c>
      <c r="L8" s="1">
        <f t="shared" si="5"/>
        <v>-1211.2600000000002</v>
      </c>
    </row>
    <row r="9" spans="1:12" x14ac:dyDescent="0.2">
      <c r="A9">
        <v>8</v>
      </c>
      <c r="B9">
        <f t="shared" si="1"/>
        <v>3880</v>
      </c>
      <c r="C9">
        <v>25</v>
      </c>
      <c r="D9">
        <v>1500000</v>
      </c>
      <c r="E9">
        <f t="shared" si="2"/>
        <v>7</v>
      </c>
      <c r="F9">
        <v>4000</v>
      </c>
      <c r="G9">
        <f t="shared" si="3"/>
        <v>336000</v>
      </c>
      <c r="H9">
        <f t="shared" si="4"/>
        <v>1164000</v>
      </c>
      <c r="I9">
        <v>4000</v>
      </c>
      <c r="J9">
        <f t="shared" si="0"/>
        <v>7880</v>
      </c>
      <c r="K9" s="1">
        <v>6828.74</v>
      </c>
      <c r="L9" s="1">
        <f t="shared" si="5"/>
        <v>-1051.2600000000002</v>
      </c>
    </row>
    <row r="10" spans="1:12" x14ac:dyDescent="0.2">
      <c r="A10">
        <v>9</v>
      </c>
      <c r="B10">
        <f t="shared" si="1"/>
        <v>3720</v>
      </c>
      <c r="C10">
        <v>25</v>
      </c>
      <c r="D10">
        <v>1500000</v>
      </c>
      <c r="E10">
        <f t="shared" si="2"/>
        <v>8</v>
      </c>
      <c r="F10">
        <v>4000</v>
      </c>
      <c r="G10">
        <f t="shared" si="3"/>
        <v>384000</v>
      </c>
      <c r="H10">
        <f t="shared" si="4"/>
        <v>1116000</v>
      </c>
      <c r="I10">
        <v>4000</v>
      </c>
      <c r="J10">
        <f t="shared" si="0"/>
        <v>7720</v>
      </c>
      <c r="K10" s="1">
        <v>6828.74</v>
      </c>
      <c r="L10" s="1">
        <f t="shared" si="5"/>
        <v>-891.26000000000022</v>
      </c>
    </row>
    <row r="11" spans="1:12" x14ac:dyDescent="0.2">
      <c r="A11">
        <v>10</v>
      </c>
      <c r="B11">
        <f t="shared" si="1"/>
        <v>3560</v>
      </c>
      <c r="C11">
        <v>25</v>
      </c>
      <c r="D11">
        <v>1500000</v>
      </c>
      <c r="E11">
        <f t="shared" si="2"/>
        <v>9</v>
      </c>
      <c r="F11">
        <v>4000</v>
      </c>
      <c r="G11">
        <f t="shared" si="3"/>
        <v>432000</v>
      </c>
      <c r="H11">
        <f t="shared" si="4"/>
        <v>1068000</v>
      </c>
      <c r="I11">
        <v>4000</v>
      </c>
      <c r="J11">
        <f t="shared" si="0"/>
        <v>7560</v>
      </c>
      <c r="K11" s="1">
        <v>6828.74</v>
      </c>
      <c r="L11" s="1">
        <f t="shared" si="5"/>
        <v>-731.26000000000022</v>
      </c>
    </row>
    <row r="12" spans="1:12" x14ac:dyDescent="0.2">
      <c r="A12">
        <v>11</v>
      </c>
      <c r="B12">
        <f t="shared" si="1"/>
        <v>3400</v>
      </c>
      <c r="C12">
        <v>25</v>
      </c>
      <c r="D12">
        <v>1500000</v>
      </c>
      <c r="E12">
        <f t="shared" si="2"/>
        <v>10</v>
      </c>
      <c r="F12">
        <v>4000</v>
      </c>
      <c r="G12">
        <f t="shared" si="3"/>
        <v>480000</v>
      </c>
      <c r="H12">
        <f t="shared" si="4"/>
        <v>1020000</v>
      </c>
      <c r="I12">
        <v>4000</v>
      </c>
      <c r="J12">
        <f t="shared" si="0"/>
        <v>7400</v>
      </c>
      <c r="K12" s="1">
        <v>6828.74</v>
      </c>
      <c r="L12" s="1">
        <f t="shared" si="5"/>
        <v>-571.26000000000022</v>
      </c>
    </row>
    <row r="13" spans="1:12" x14ac:dyDescent="0.2">
      <c r="A13">
        <v>12</v>
      </c>
      <c r="B13">
        <f t="shared" si="1"/>
        <v>3240</v>
      </c>
      <c r="C13">
        <v>25</v>
      </c>
      <c r="D13">
        <v>1500000</v>
      </c>
      <c r="E13">
        <f t="shared" si="2"/>
        <v>11</v>
      </c>
      <c r="F13">
        <v>4000</v>
      </c>
      <c r="G13">
        <f t="shared" si="3"/>
        <v>528000</v>
      </c>
      <c r="H13">
        <f t="shared" si="4"/>
        <v>972000</v>
      </c>
      <c r="I13">
        <v>4000</v>
      </c>
      <c r="J13">
        <f t="shared" si="0"/>
        <v>7240</v>
      </c>
      <c r="K13" s="1">
        <v>6828.74</v>
      </c>
      <c r="L13" s="1">
        <f t="shared" si="5"/>
        <v>-411.26000000000022</v>
      </c>
    </row>
    <row r="14" spans="1:12" x14ac:dyDescent="0.2">
      <c r="A14">
        <v>13</v>
      </c>
      <c r="B14">
        <f t="shared" si="1"/>
        <v>3080</v>
      </c>
      <c r="C14">
        <v>25</v>
      </c>
      <c r="D14">
        <v>1500000</v>
      </c>
      <c r="E14">
        <f t="shared" si="2"/>
        <v>12</v>
      </c>
      <c r="F14">
        <v>4000</v>
      </c>
      <c r="G14">
        <f t="shared" si="3"/>
        <v>576000</v>
      </c>
      <c r="H14">
        <f t="shared" si="4"/>
        <v>924000</v>
      </c>
      <c r="I14">
        <v>4000</v>
      </c>
      <c r="J14">
        <f t="shared" si="0"/>
        <v>7080</v>
      </c>
      <c r="K14" s="1">
        <v>6828.74</v>
      </c>
      <c r="L14" s="1">
        <f t="shared" si="5"/>
        <v>-251.26000000000022</v>
      </c>
    </row>
    <row r="15" spans="1:12" x14ac:dyDescent="0.2">
      <c r="A15">
        <v>14</v>
      </c>
      <c r="B15">
        <f t="shared" si="1"/>
        <v>2920</v>
      </c>
      <c r="C15">
        <v>25</v>
      </c>
      <c r="D15">
        <v>1500000</v>
      </c>
      <c r="E15">
        <f t="shared" si="2"/>
        <v>13</v>
      </c>
      <c r="F15">
        <v>4000</v>
      </c>
      <c r="G15">
        <f t="shared" si="3"/>
        <v>624000</v>
      </c>
      <c r="H15">
        <f t="shared" si="4"/>
        <v>876000</v>
      </c>
      <c r="I15">
        <v>4000</v>
      </c>
      <c r="J15">
        <f t="shared" si="0"/>
        <v>6920</v>
      </c>
      <c r="K15" s="1">
        <v>6828.74</v>
      </c>
      <c r="L15" s="1">
        <f t="shared" si="5"/>
        <v>-91.260000000000218</v>
      </c>
    </row>
    <row r="16" spans="1:12" x14ac:dyDescent="0.2">
      <c r="A16">
        <v>15</v>
      </c>
      <c r="B16">
        <f t="shared" si="1"/>
        <v>2760</v>
      </c>
      <c r="C16">
        <v>25</v>
      </c>
      <c r="D16">
        <v>1500000</v>
      </c>
      <c r="E16">
        <f t="shared" si="2"/>
        <v>14</v>
      </c>
      <c r="F16">
        <v>4000</v>
      </c>
      <c r="G16">
        <f t="shared" si="3"/>
        <v>672000</v>
      </c>
      <c r="H16">
        <f t="shared" si="4"/>
        <v>828000</v>
      </c>
      <c r="I16">
        <v>4000</v>
      </c>
      <c r="J16">
        <f t="shared" si="0"/>
        <v>6760</v>
      </c>
      <c r="K16" s="1">
        <v>6828.74</v>
      </c>
      <c r="L16" s="1">
        <f t="shared" si="5"/>
        <v>68.739999999999782</v>
      </c>
    </row>
    <row r="17" spans="1:12" x14ac:dyDescent="0.2">
      <c r="A17">
        <v>16</v>
      </c>
      <c r="B17">
        <f t="shared" si="1"/>
        <v>2600</v>
      </c>
      <c r="C17">
        <v>25</v>
      </c>
      <c r="D17">
        <v>1500000</v>
      </c>
      <c r="E17">
        <f t="shared" si="2"/>
        <v>15</v>
      </c>
      <c r="F17">
        <v>4000</v>
      </c>
      <c r="G17">
        <f t="shared" si="3"/>
        <v>720000</v>
      </c>
      <c r="H17">
        <f t="shared" si="4"/>
        <v>780000</v>
      </c>
      <c r="I17">
        <v>4000</v>
      </c>
      <c r="J17">
        <f t="shared" si="0"/>
        <v>6600</v>
      </c>
      <c r="K17" s="1">
        <v>6828.74</v>
      </c>
      <c r="L17" s="1">
        <f t="shared" si="5"/>
        <v>228.73999999999978</v>
      </c>
    </row>
    <row r="18" spans="1:12" x14ac:dyDescent="0.2">
      <c r="A18">
        <v>17</v>
      </c>
      <c r="B18">
        <f t="shared" si="1"/>
        <v>2440</v>
      </c>
      <c r="C18">
        <v>25</v>
      </c>
      <c r="D18">
        <v>1500000</v>
      </c>
      <c r="E18">
        <f t="shared" si="2"/>
        <v>16</v>
      </c>
      <c r="F18">
        <v>4000</v>
      </c>
      <c r="G18">
        <f t="shared" si="3"/>
        <v>768000</v>
      </c>
      <c r="H18">
        <f t="shared" si="4"/>
        <v>732000</v>
      </c>
      <c r="I18">
        <v>4000</v>
      </c>
      <c r="J18">
        <f t="shared" si="0"/>
        <v>6440</v>
      </c>
      <c r="K18" s="1">
        <v>6828.74</v>
      </c>
      <c r="L18" s="1">
        <f t="shared" si="5"/>
        <v>388.73999999999978</v>
      </c>
    </row>
    <row r="19" spans="1:12" x14ac:dyDescent="0.2">
      <c r="A19">
        <v>18</v>
      </c>
      <c r="B19">
        <f t="shared" si="1"/>
        <v>2280</v>
      </c>
      <c r="C19">
        <v>25</v>
      </c>
      <c r="D19">
        <v>1500000</v>
      </c>
      <c r="E19">
        <f t="shared" si="2"/>
        <v>17</v>
      </c>
      <c r="F19">
        <v>4000</v>
      </c>
      <c r="G19">
        <f t="shared" si="3"/>
        <v>816000</v>
      </c>
      <c r="H19">
        <f t="shared" si="4"/>
        <v>684000</v>
      </c>
      <c r="I19">
        <v>4000</v>
      </c>
      <c r="J19">
        <f t="shared" si="0"/>
        <v>6280</v>
      </c>
      <c r="K19" s="1">
        <v>6828.74</v>
      </c>
      <c r="L19" s="1">
        <f t="shared" si="5"/>
        <v>548.73999999999978</v>
      </c>
    </row>
    <row r="20" spans="1:12" x14ac:dyDescent="0.2">
      <c r="A20">
        <v>19</v>
      </c>
      <c r="B20">
        <f t="shared" si="1"/>
        <v>2120</v>
      </c>
      <c r="C20">
        <v>25</v>
      </c>
      <c r="D20">
        <v>1500000</v>
      </c>
      <c r="E20">
        <f t="shared" si="2"/>
        <v>18</v>
      </c>
      <c r="F20">
        <v>4000</v>
      </c>
      <c r="G20">
        <f t="shared" si="3"/>
        <v>864000</v>
      </c>
      <c r="H20">
        <f t="shared" si="4"/>
        <v>636000</v>
      </c>
      <c r="I20">
        <v>4000</v>
      </c>
      <c r="J20">
        <f t="shared" si="0"/>
        <v>6120</v>
      </c>
      <c r="K20" s="1">
        <v>6828.74</v>
      </c>
      <c r="L20" s="1">
        <f t="shared" si="5"/>
        <v>708.73999999999978</v>
      </c>
    </row>
    <row r="21" spans="1:12" x14ac:dyDescent="0.2">
      <c r="A21">
        <v>20</v>
      </c>
      <c r="B21">
        <f t="shared" si="1"/>
        <v>1960</v>
      </c>
      <c r="C21">
        <v>25</v>
      </c>
      <c r="D21">
        <v>1500000</v>
      </c>
      <c r="E21">
        <f t="shared" si="2"/>
        <v>19</v>
      </c>
      <c r="F21">
        <v>4000</v>
      </c>
      <c r="G21">
        <f t="shared" si="3"/>
        <v>912000</v>
      </c>
      <c r="H21">
        <f t="shared" si="4"/>
        <v>588000</v>
      </c>
      <c r="I21">
        <v>4000</v>
      </c>
      <c r="J21">
        <f t="shared" si="0"/>
        <v>5960</v>
      </c>
      <c r="K21" s="1">
        <v>6828.74</v>
      </c>
      <c r="L21" s="1">
        <f t="shared" si="5"/>
        <v>868.73999999999978</v>
      </c>
    </row>
    <row r="22" spans="1:12" x14ac:dyDescent="0.2">
      <c r="A22">
        <v>21</v>
      </c>
      <c r="B22">
        <f t="shared" si="1"/>
        <v>1800</v>
      </c>
      <c r="C22">
        <v>25</v>
      </c>
      <c r="D22">
        <v>1500000</v>
      </c>
      <c r="E22">
        <f t="shared" si="2"/>
        <v>20</v>
      </c>
      <c r="F22">
        <v>4000</v>
      </c>
      <c r="G22">
        <f t="shared" si="3"/>
        <v>960000</v>
      </c>
      <c r="H22">
        <f t="shared" si="4"/>
        <v>540000</v>
      </c>
      <c r="I22">
        <v>4000</v>
      </c>
      <c r="J22">
        <f t="shared" si="0"/>
        <v>5800</v>
      </c>
      <c r="K22" s="1">
        <v>6828.74</v>
      </c>
      <c r="L22" s="1">
        <f t="shared" si="5"/>
        <v>1028.7399999999998</v>
      </c>
    </row>
    <row r="23" spans="1:12" x14ac:dyDescent="0.2">
      <c r="A23">
        <v>22</v>
      </c>
      <c r="B23">
        <f t="shared" si="1"/>
        <v>1640</v>
      </c>
      <c r="C23">
        <v>25</v>
      </c>
      <c r="D23">
        <v>1500000</v>
      </c>
      <c r="E23">
        <f t="shared" si="2"/>
        <v>21</v>
      </c>
      <c r="F23">
        <v>4000</v>
      </c>
      <c r="G23">
        <f t="shared" si="3"/>
        <v>1008000</v>
      </c>
      <c r="H23">
        <f t="shared" si="4"/>
        <v>492000</v>
      </c>
      <c r="I23">
        <v>4000</v>
      </c>
      <c r="J23">
        <f t="shared" si="0"/>
        <v>5640</v>
      </c>
      <c r="K23" s="1">
        <v>6828.74</v>
      </c>
      <c r="L23" s="1">
        <f t="shared" si="5"/>
        <v>1188.7399999999998</v>
      </c>
    </row>
    <row r="24" spans="1:12" x14ac:dyDescent="0.2">
      <c r="A24">
        <v>23</v>
      </c>
      <c r="B24">
        <f t="shared" si="1"/>
        <v>1480</v>
      </c>
      <c r="C24">
        <v>25</v>
      </c>
      <c r="D24">
        <v>1500000</v>
      </c>
      <c r="E24">
        <f t="shared" si="2"/>
        <v>22</v>
      </c>
      <c r="F24">
        <v>4000</v>
      </c>
      <c r="G24">
        <f t="shared" si="3"/>
        <v>1056000</v>
      </c>
      <c r="H24">
        <f t="shared" si="4"/>
        <v>444000</v>
      </c>
      <c r="I24">
        <v>4000</v>
      </c>
      <c r="J24">
        <f t="shared" si="0"/>
        <v>5480</v>
      </c>
      <c r="K24" s="1">
        <v>6828.74</v>
      </c>
      <c r="L24" s="1">
        <f t="shared" si="5"/>
        <v>1348.7399999999998</v>
      </c>
    </row>
    <row r="25" spans="1:12" x14ac:dyDescent="0.2">
      <c r="A25">
        <v>24</v>
      </c>
      <c r="B25">
        <f t="shared" si="1"/>
        <v>1320</v>
      </c>
      <c r="C25">
        <v>25</v>
      </c>
      <c r="D25">
        <v>1500000</v>
      </c>
      <c r="E25">
        <f t="shared" si="2"/>
        <v>23</v>
      </c>
      <c r="F25">
        <v>4000</v>
      </c>
      <c r="G25">
        <f t="shared" si="3"/>
        <v>1104000</v>
      </c>
      <c r="H25">
        <f t="shared" si="4"/>
        <v>396000</v>
      </c>
      <c r="I25">
        <v>4000</v>
      </c>
      <c r="J25">
        <f t="shared" si="0"/>
        <v>5320</v>
      </c>
      <c r="K25" s="1">
        <v>6828.74</v>
      </c>
      <c r="L25" s="1">
        <f t="shared" si="5"/>
        <v>1508.7399999999998</v>
      </c>
    </row>
    <row r="26" spans="1:12" x14ac:dyDescent="0.2">
      <c r="A26">
        <v>25</v>
      </c>
      <c r="B26">
        <f t="shared" si="1"/>
        <v>1160</v>
      </c>
      <c r="C26">
        <v>25</v>
      </c>
      <c r="D26">
        <v>1500000</v>
      </c>
      <c r="E26">
        <f t="shared" si="2"/>
        <v>24</v>
      </c>
      <c r="F26">
        <v>4000</v>
      </c>
      <c r="G26">
        <f t="shared" si="3"/>
        <v>1152000</v>
      </c>
      <c r="H26">
        <f t="shared" si="4"/>
        <v>348000</v>
      </c>
      <c r="I26">
        <v>4000</v>
      </c>
      <c r="J26">
        <f t="shared" si="0"/>
        <v>5160</v>
      </c>
      <c r="K26" s="1">
        <v>6828.74</v>
      </c>
      <c r="L26" s="1">
        <f t="shared" si="5"/>
        <v>1668.7399999999998</v>
      </c>
    </row>
    <row r="28" spans="1:12" x14ac:dyDescent="0.2">
      <c r="K28" s="2" t="s">
        <v>21</v>
      </c>
      <c r="L28" s="3">
        <f>SUM(L2:L26) *12</f>
        <v>-3378.0000000000655</v>
      </c>
    </row>
    <row r="30" spans="1:12" x14ac:dyDescent="0.2">
      <c r="K30" s="8" t="s">
        <v>14</v>
      </c>
    </row>
    <row r="31" spans="1:12" x14ac:dyDescent="0.2">
      <c r="K31" s="4" t="s">
        <v>15</v>
      </c>
      <c r="L31" s="4"/>
    </row>
    <row r="32" spans="1:12" x14ac:dyDescent="0.2">
      <c r="K32" s="4" t="s">
        <v>8</v>
      </c>
      <c r="L32" s="5">
        <v>100000</v>
      </c>
    </row>
    <row r="33" spans="11:12" x14ac:dyDescent="0.2">
      <c r="K33" s="4" t="s">
        <v>9</v>
      </c>
      <c r="L33" s="6">
        <v>6828.74</v>
      </c>
    </row>
    <row r="34" spans="11:12" x14ac:dyDescent="0.2">
      <c r="K34" s="4" t="s">
        <v>10</v>
      </c>
      <c r="L34" s="4">
        <f>L32+ (L33*12*25)</f>
        <v>2148622</v>
      </c>
    </row>
    <row r="35" spans="11:12" x14ac:dyDescent="0.2">
      <c r="K35" s="7" t="s">
        <v>16</v>
      </c>
      <c r="L35" s="7"/>
    </row>
    <row r="36" spans="11:12" x14ac:dyDescent="0.2">
      <c r="K36" s="7" t="s">
        <v>17</v>
      </c>
      <c r="L36" s="7">
        <f>SUM(J2:J26)</f>
        <v>171000</v>
      </c>
    </row>
    <row r="37" spans="11:12" x14ac:dyDescent="0.2">
      <c r="K37" s="7" t="s">
        <v>18</v>
      </c>
      <c r="L37" s="7">
        <f>L36*12</f>
        <v>2052000</v>
      </c>
    </row>
    <row r="39" spans="11:12" x14ac:dyDescent="0.2">
      <c r="K39" s="8" t="s">
        <v>19</v>
      </c>
      <c r="L39" s="8">
        <f>L34-L37</f>
        <v>96622</v>
      </c>
    </row>
  </sheetData>
  <pageMargins left="0.7" right="0.7" top="0.75" bottom="0.75" header="0.3" footer="0.3"/>
  <pageSetup paperSize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Chava Rosenzweig</dc:creator>
  <cp:lastModifiedBy>Chava Rosenzweig</cp:lastModifiedBy>
  <dcterms:created xsi:type="dcterms:W3CDTF">2023-08-02T14:54:23Z</dcterms:created>
  <dcterms:modified xsi:type="dcterms:W3CDTF">2023-08-04T01:18:10Z</dcterms:modified>
</cp:coreProperties>
</file>