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הסבר לפונקציית offset" sheetId="1" r:id="rId4"/>
  </sheets>
  <definedNames/>
  <calcPr/>
</workbook>
</file>

<file path=xl/sharedStrings.xml><?xml version="1.0" encoding="utf-8"?>
<sst xmlns="http://schemas.openxmlformats.org/spreadsheetml/2006/main" count="53" uniqueCount="31">
  <si>
    <t>אנו מבקשים לדעת את ס"ך ההוצאות בחודש מרץ 2024</t>
  </si>
  <si>
    <t>החזר/סכום/ממוצע של 3 חודשים האחרונים</t>
  </si>
  <si>
    <t>עמודה 1-</t>
  </si>
  <si>
    <t>עמודה 0</t>
  </si>
  <si>
    <t>עמודה 1</t>
  </si>
  <si>
    <t>עמודה 2</t>
  </si>
  <si>
    <t>עמודה 3-</t>
  </si>
  <si>
    <t>עמודה 2-</t>
  </si>
  <si>
    <t>עמודה 3</t>
  </si>
  <si>
    <t>אנו מבקשים לדעת את טבלת ההכנסות וההוצאות ב3 חודשים האחרונים</t>
  </si>
  <si>
    <t>שורה 1-</t>
  </si>
  <si>
    <t>חודש ושנה</t>
  </si>
  <si>
    <t>הכנסות</t>
  </si>
  <si>
    <t>הוצאות</t>
  </si>
  <si>
    <t>יתרה</t>
  </si>
  <si>
    <t>שורה 6-</t>
  </si>
  <si>
    <t>שורה 0</t>
  </si>
  <si>
    <t>שורה 5-</t>
  </si>
  <si>
    <t>שורה 1</t>
  </si>
  <si>
    <t>שורה 4-</t>
  </si>
  <si>
    <t>שורה 2</t>
  </si>
  <si>
    <t>שורה 3-</t>
  </si>
  <si>
    <t>שורה 3</t>
  </si>
  <si>
    <t>שורה 2-</t>
  </si>
  <si>
    <t>שורה 4</t>
  </si>
  <si>
    <t>אנו מבקשים לדעת את ס"ך ההכנסות ב-3 חודשים האחרונים</t>
  </si>
  <si>
    <t>שורה 5</t>
  </si>
  <si>
    <t>שורה 6</t>
  </si>
  <si>
    <t>אנו מבקשים לדעת את ממוצע ההכנסות של -3 חודשים האחרונים</t>
  </si>
  <si>
    <t>שיטה א</t>
  </si>
  <si>
    <t>שיטה ב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</si>
</sst>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₪-40D]#,##0"/>
    <numFmt numFmtId="165" formatCode="mmmm yyyy"/>
  </numFmts>
  <fonts count="5">
    <font>
      <sz val="10.0"/>
      <color rgb="FF000000"/>
      <name val="Arial"/>
      <scheme val="minor"/>
    </font>
    <font>
      <b/>
      <sz val="18.0"/>
      <color theme="1"/>
      <name val="Arial"/>
      <scheme val="minor"/>
    </font>
    <font>
      <b/>
      <sz val="12.0"/>
      <color theme="1"/>
      <name val="Arial"/>
      <scheme val="minor"/>
    </font>
    <font/>
    <font>
      <b/>
      <color theme="1"/>
      <name val="Arial"/>
      <scheme val="minor"/>
    </font>
  </fonts>
  <fills count="11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FF00FF"/>
        <bgColor rgb="FFFF00FF"/>
      </patternFill>
    </fill>
    <fill>
      <patternFill patternType="solid">
        <fgColor rgb="FFF4CCCC"/>
        <bgColor rgb="FFF4CCCC"/>
      </patternFill>
    </fill>
    <fill>
      <patternFill patternType="solid">
        <fgColor rgb="FFD9D2E9"/>
        <bgColor rgb="FFD9D2E9"/>
      </patternFill>
    </fill>
    <fill>
      <patternFill patternType="solid">
        <fgColor rgb="FF00FFFF"/>
        <bgColor rgb="FF00FFFF"/>
      </patternFill>
    </fill>
    <fill>
      <patternFill patternType="solid">
        <fgColor rgb="FFFFFF00"/>
        <bgColor rgb="FFFFFF00"/>
      </patternFill>
    </fill>
    <fill>
      <patternFill patternType="solid">
        <fgColor rgb="FFE6B8AF"/>
        <bgColor rgb="FFE6B8AF"/>
      </patternFill>
    </fill>
  </fills>
  <borders count="13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4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3" fontId="1" numFmtId="0" xfId="0" applyAlignment="1" applyFill="1" applyFont="1">
      <alignment horizontal="center" readingOrder="0" vertical="center"/>
    </xf>
    <xf borderId="0" fillId="4" fontId="1" numFmtId="0" xfId="0" applyAlignment="1" applyFill="1" applyFont="1">
      <alignment horizontal="center" vertical="center"/>
    </xf>
    <xf borderId="0" fillId="5" fontId="1" numFmtId="0" xfId="0" applyAlignment="1" applyFill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6" fontId="2" numFmtId="0" xfId="0" applyAlignment="1" applyFill="1" applyFont="1">
      <alignment horizontal="center" readingOrder="0" vertical="center"/>
    </xf>
    <xf borderId="0" fillId="4" fontId="2" numFmtId="0" xfId="0" applyAlignment="1" applyFont="1">
      <alignment horizontal="center" vertical="center"/>
    </xf>
    <xf borderId="1" fillId="7" fontId="2" numFmtId="0" xfId="0" applyAlignment="1" applyBorder="1" applyFill="1" applyFont="1">
      <alignment horizontal="center" readingOrder="0" vertical="center"/>
    </xf>
    <xf borderId="2" fillId="0" fontId="3" numFmtId="0" xfId="0" applyBorder="1" applyFont="1"/>
    <xf borderId="3" fillId="0" fontId="3" numFmtId="0" xfId="0" applyBorder="1" applyFont="1"/>
    <xf borderId="4" fillId="0" fontId="2" numFmtId="0" xfId="0" applyAlignment="1" applyBorder="1" applyFont="1">
      <alignment horizontal="center" readingOrder="0" vertical="center"/>
    </xf>
    <xf borderId="4" fillId="8" fontId="2" numFmtId="0" xfId="0" applyAlignment="1" applyBorder="1" applyFill="1" applyFont="1">
      <alignment horizontal="center" readingOrder="0" vertical="center"/>
    </xf>
    <xf borderId="4" fillId="7" fontId="2" numFmtId="164" xfId="0" applyAlignment="1" applyBorder="1" applyFont="1" applyNumberFormat="1">
      <alignment horizontal="center" vertical="center"/>
    </xf>
    <xf borderId="5" fillId="7" fontId="2" numFmtId="0" xfId="0" applyAlignment="1" applyBorder="1" applyFont="1">
      <alignment horizontal="center" readingOrder="0" vertical="center"/>
    </xf>
    <xf borderId="6" fillId="0" fontId="3" numFmtId="0" xfId="0" applyBorder="1" applyFont="1"/>
    <xf borderId="7" fillId="0" fontId="3" numFmtId="0" xfId="0" applyBorder="1" applyFont="1"/>
    <xf borderId="4" fillId="0" fontId="2" numFmtId="165" xfId="0" applyAlignment="1" applyBorder="1" applyFont="1" applyNumberFormat="1">
      <alignment horizontal="center" readingOrder="0" vertical="center"/>
    </xf>
    <xf borderId="4" fillId="8" fontId="2" numFmtId="164" xfId="0" applyAlignment="1" applyBorder="1" applyFont="1" applyNumberFormat="1">
      <alignment horizontal="center" readingOrder="0" vertical="center"/>
    </xf>
    <xf borderId="4" fillId="0" fontId="2" numFmtId="164" xfId="0" applyAlignment="1" applyBorder="1" applyFont="1" applyNumberFormat="1">
      <alignment horizontal="center" readingOrder="0" vertical="center"/>
    </xf>
    <xf borderId="4" fillId="0" fontId="2" numFmtId="164" xfId="0" applyAlignment="1" applyBorder="1" applyFont="1" applyNumberFormat="1">
      <alignment horizontal="center" vertical="center"/>
    </xf>
    <xf borderId="4" fillId="7" fontId="2" numFmtId="164" xfId="0" applyAlignment="1" applyBorder="1" applyFont="1" applyNumberFormat="1">
      <alignment horizontal="center" readingOrder="0" vertical="center"/>
    </xf>
    <xf borderId="4" fillId="7" fontId="2" numFmtId="164" xfId="0" applyAlignment="1" applyBorder="1" applyFont="1" applyNumberFormat="1">
      <alignment horizontal="center" readingOrder="0" vertical="center"/>
    </xf>
    <xf borderId="8" fillId="0" fontId="3" numFmtId="0" xfId="0" applyBorder="1" applyFont="1"/>
    <xf borderId="9" fillId="0" fontId="3" numFmtId="0" xfId="0" applyBorder="1" applyFont="1"/>
    <xf borderId="10" fillId="0" fontId="3" numFmtId="0" xfId="0" applyBorder="1" applyFont="1"/>
    <xf borderId="11" fillId="0" fontId="3" numFmtId="0" xfId="0" applyBorder="1" applyFont="1"/>
    <xf borderId="12" fillId="0" fontId="3" numFmtId="0" xfId="0" applyBorder="1" applyFont="1"/>
    <xf borderId="4" fillId="9" fontId="2" numFmtId="164" xfId="0" applyAlignment="1" applyBorder="1" applyFill="1" applyFont="1" applyNumberFormat="1">
      <alignment horizontal="center"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165" xfId="0" applyAlignment="1" applyFont="1" applyNumberFormat="1">
      <alignment horizontal="center" readingOrder="0" vertical="center"/>
    </xf>
    <xf borderId="0" fillId="0" fontId="2" numFmtId="164" xfId="0" applyAlignment="1" applyFont="1" applyNumberFormat="1">
      <alignment horizontal="center" readingOrder="0" vertical="center"/>
    </xf>
    <xf borderId="0" fillId="0" fontId="2" numFmtId="164" xfId="0" applyAlignment="1" applyFont="1" applyNumberFormat="1">
      <alignment horizontal="center" vertical="center"/>
    </xf>
    <xf borderId="1" fillId="10" fontId="2" numFmtId="0" xfId="0" applyAlignment="1" applyBorder="1" applyFill="1" applyFont="1">
      <alignment horizontal="center" readingOrder="0" vertical="center"/>
    </xf>
    <xf borderId="4" fillId="10" fontId="2" numFmtId="164" xfId="0" applyAlignment="1" applyBorder="1" applyFont="1" applyNumberFormat="1">
      <alignment horizontal="center" vertical="center"/>
    </xf>
    <xf borderId="1" fillId="10" fontId="2" numFmtId="0" xfId="0" applyAlignment="1" applyBorder="1" applyFont="1">
      <alignment horizontal="center" readingOrder="0" vertical="center"/>
    </xf>
    <xf borderId="4" fillId="8" fontId="2" numFmtId="164" xfId="0" applyAlignment="1" applyBorder="1" applyFont="1" applyNumberFormat="1">
      <alignment horizontal="center" vertical="center"/>
    </xf>
    <xf borderId="1" fillId="9" fontId="2" numFmtId="0" xfId="0" applyAlignment="1" applyBorder="1" applyFont="1">
      <alignment horizontal="center" readingOrder="0" vertical="center"/>
    </xf>
    <xf borderId="4" fillId="9" fontId="2" numFmtId="164" xfId="0" applyAlignment="1" applyBorder="1" applyFont="1" applyNumberFormat="1">
      <alignment horizontal="center" vertical="center"/>
    </xf>
    <xf borderId="1" fillId="9" fontId="2" numFmtId="0" xfId="0" applyAlignment="1" applyBorder="1" applyFont="1">
      <alignment horizontal="center" readingOrder="0" vertical="center"/>
    </xf>
    <xf borderId="1" fillId="2" fontId="2" numFmtId="0" xfId="0" applyAlignment="1" applyBorder="1" applyFont="1">
      <alignment horizontal="center" readingOrder="0" vertical="center"/>
    </xf>
    <xf borderId="1" fillId="3" fontId="2" numFmtId="0" xfId="0" applyAlignment="1" applyBorder="1" applyFont="1">
      <alignment horizontal="center" readingOrder="0" vertical="center"/>
    </xf>
    <xf borderId="4" fillId="2" fontId="2" numFmtId="164" xfId="0" applyAlignment="1" applyBorder="1" applyFont="1" applyNumberFormat="1">
      <alignment horizontal="center" vertical="center"/>
    </xf>
    <xf borderId="1" fillId="2" fontId="2" numFmtId="0" xfId="0" applyAlignment="1" applyBorder="1" applyFont="1">
      <alignment horizontal="center" vertical="center"/>
    </xf>
    <xf borderId="4" fillId="3" fontId="2" numFmtId="164" xfId="0" applyAlignment="1" applyBorder="1" applyFont="1" applyNumberFormat="1">
      <alignment horizontal="center" vertical="center"/>
    </xf>
    <xf borderId="1" fillId="3" fontId="2" numFmtId="0" xfId="0" applyAlignment="1" applyBorder="1" applyFont="1">
      <alignment horizontal="center" vertical="center"/>
    </xf>
    <xf borderId="0" fillId="0" fontId="4" numFmtId="0" xfId="0" applyAlignment="1" applyFont="1">
      <alignment horizontal="center" vertical="center"/>
    </xf>
    <xf borderId="0" fillId="4" fontId="4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outlinePr summaryBelow="0" summaryRight="0"/>
  </sheetPr>
  <sheetViews>
    <sheetView showGridLines="0" rightToLeft="1" workbookViewId="0"/>
  </sheetViews>
  <sheetFormatPr customHeight="1" defaultColWidth="12.63" defaultRowHeight="15.75"/>
  <cols>
    <col customWidth="1" min="5" max="5" width="18.63"/>
    <col customWidth="1" min="11" max="11" width="18.25"/>
    <col customWidth="1" min="23" max="23" width="18.13"/>
  </cols>
  <sheetData>
    <row r="1">
      <c r="A1" s="1" t="s">
        <v>0</v>
      </c>
      <c r="F1" s="2"/>
      <c r="G1" s="3" t="s">
        <v>0</v>
      </c>
      <c r="L1" s="4"/>
      <c r="M1" s="5" t="s">
        <v>1</v>
      </c>
      <c r="X1" s="2"/>
    </row>
    <row r="2">
      <c r="A2" s="6"/>
      <c r="B2" s="7" t="s">
        <v>2</v>
      </c>
      <c r="C2" s="7" t="s">
        <v>3</v>
      </c>
      <c r="D2" s="7" t="s">
        <v>4</v>
      </c>
      <c r="E2" s="7" t="s">
        <v>5</v>
      </c>
      <c r="F2" s="6"/>
      <c r="G2" s="6"/>
      <c r="H2" s="7" t="s">
        <v>6</v>
      </c>
      <c r="I2" s="7" t="s">
        <v>7</v>
      </c>
      <c r="J2" s="7" t="s">
        <v>2</v>
      </c>
      <c r="K2" s="7" t="s">
        <v>3</v>
      </c>
      <c r="L2" s="8"/>
      <c r="M2" s="6"/>
      <c r="N2" s="7" t="s">
        <v>3</v>
      </c>
      <c r="O2" s="7" t="s">
        <v>4</v>
      </c>
      <c r="P2" s="7" t="s">
        <v>5</v>
      </c>
      <c r="Q2" s="7" t="s">
        <v>8</v>
      </c>
      <c r="R2" s="6"/>
      <c r="S2" s="9" t="s">
        <v>9</v>
      </c>
      <c r="T2" s="10"/>
      <c r="U2" s="10"/>
      <c r="V2" s="10"/>
      <c r="W2" s="11"/>
      <c r="X2" s="6"/>
    </row>
    <row r="3">
      <c r="A3" s="7" t="s">
        <v>10</v>
      </c>
      <c r="B3" s="12" t="s">
        <v>11</v>
      </c>
      <c r="C3" s="12" t="s">
        <v>12</v>
      </c>
      <c r="D3" s="12" t="s">
        <v>13</v>
      </c>
      <c r="E3" s="12" t="s">
        <v>14</v>
      </c>
      <c r="F3" s="6"/>
      <c r="G3" s="7" t="s">
        <v>15</v>
      </c>
      <c r="H3" s="12" t="s">
        <v>11</v>
      </c>
      <c r="I3" s="12" t="s">
        <v>12</v>
      </c>
      <c r="J3" s="12" t="s">
        <v>13</v>
      </c>
      <c r="K3" s="12" t="s">
        <v>14</v>
      </c>
      <c r="L3" s="8"/>
      <c r="M3" s="7" t="s">
        <v>16</v>
      </c>
      <c r="N3" s="13" t="s">
        <v>11</v>
      </c>
      <c r="O3" s="12" t="s">
        <v>12</v>
      </c>
      <c r="P3" s="12" t="s">
        <v>13</v>
      </c>
      <c r="Q3" s="12" t="s">
        <v>14</v>
      </c>
      <c r="R3" s="6"/>
      <c r="S3" s="14">
        <f>OFFSET($N$3,COUNTA($N$4:$N17)-2,1,3,2)</f>
        <v>7200</v>
      </c>
      <c r="T3" s="14">
        <v>1600.0</v>
      </c>
      <c r="U3" s="15" t="str">
        <f>FORMULATEXT(S3)</f>
        <v>=OFFSET($N$3,COUNTA($N$4:$N)-2,1,3,2)</v>
      </c>
      <c r="V3" s="16"/>
      <c r="W3" s="17"/>
      <c r="X3" s="6"/>
    </row>
    <row r="4">
      <c r="A4" s="7" t="s">
        <v>16</v>
      </c>
      <c r="B4" s="18">
        <v>45292.0</v>
      </c>
      <c r="C4" s="19">
        <v>7500.0</v>
      </c>
      <c r="D4" s="20">
        <v>1500.0</v>
      </c>
      <c r="E4" s="21">
        <f t="shared" ref="E4:E9" si="1">C4-D4</f>
        <v>6000</v>
      </c>
      <c r="F4" s="6"/>
      <c r="G4" s="7" t="s">
        <v>17</v>
      </c>
      <c r="H4" s="18">
        <v>45292.0</v>
      </c>
      <c r="I4" s="20">
        <v>7500.0</v>
      </c>
      <c r="J4" s="20">
        <v>1500.0</v>
      </c>
      <c r="K4" s="21">
        <f t="shared" ref="K4:K9" si="2">I4-J4</f>
        <v>6000</v>
      </c>
      <c r="L4" s="8"/>
      <c r="M4" s="7" t="s">
        <v>18</v>
      </c>
      <c r="N4" s="18">
        <v>45292.0</v>
      </c>
      <c r="O4" s="20">
        <v>7500.0</v>
      </c>
      <c r="P4" s="20">
        <v>1500.0</v>
      </c>
      <c r="Q4" s="21">
        <f t="shared" ref="Q4:Q9" si="3">O4-P4</f>
        <v>6000</v>
      </c>
      <c r="R4" s="6"/>
      <c r="S4" s="22">
        <v>8300.0</v>
      </c>
      <c r="T4" s="23">
        <v>1650.0</v>
      </c>
      <c r="U4" s="24"/>
      <c r="W4" s="25"/>
      <c r="X4" s="6"/>
    </row>
    <row r="5">
      <c r="A5" s="7" t="s">
        <v>18</v>
      </c>
      <c r="B5" s="18">
        <v>45323.0</v>
      </c>
      <c r="C5" s="20">
        <v>8000.0</v>
      </c>
      <c r="D5" s="20">
        <v>1800.0</v>
      </c>
      <c r="E5" s="21">
        <f t="shared" si="1"/>
        <v>6200</v>
      </c>
      <c r="F5" s="6"/>
      <c r="G5" s="7" t="s">
        <v>19</v>
      </c>
      <c r="H5" s="18">
        <v>45323.0</v>
      </c>
      <c r="I5" s="20">
        <v>8000.0</v>
      </c>
      <c r="J5" s="20">
        <v>1800.0</v>
      </c>
      <c r="K5" s="21">
        <f t="shared" si="2"/>
        <v>6200</v>
      </c>
      <c r="L5" s="8"/>
      <c r="M5" s="7" t="s">
        <v>20</v>
      </c>
      <c r="N5" s="18">
        <v>45323.0</v>
      </c>
      <c r="O5" s="20">
        <v>8000.0</v>
      </c>
      <c r="P5" s="20">
        <v>1800.0</v>
      </c>
      <c r="Q5" s="21">
        <f t="shared" si="3"/>
        <v>6200</v>
      </c>
      <c r="R5" s="6"/>
      <c r="S5" s="22">
        <v>7500.0</v>
      </c>
      <c r="T5" s="23">
        <v>1300.0</v>
      </c>
      <c r="U5" s="26"/>
      <c r="V5" s="27"/>
      <c r="W5" s="28"/>
      <c r="X5" s="6"/>
    </row>
    <row r="6">
      <c r="A6" s="7" t="s">
        <v>20</v>
      </c>
      <c r="B6" s="18">
        <v>45352.0</v>
      </c>
      <c r="C6" s="20">
        <v>7000.0</v>
      </c>
      <c r="D6" s="29">
        <v>2000.0</v>
      </c>
      <c r="E6" s="21">
        <f t="shared" si="1"/>
        <v>5000</v>
      </c>
      <c r="F6" s="6"/>
      <c r="G6" s="7" t="s">
        <v>21</v>
      </c>
      <c r="H6" s="18">
        <v>45352.0</v>
      </c>
      <c r="I6" s="20">
        <v>7000.0</v>
      </c>
      <c r="J6" s="29">
        <v>2000.0</v>
      </c>
      <c r="K6" s="21">
        <f t="shared" si="2"/>
        <v>5000</v>
      </c>
      <c r="L6" s="8"/>
      <c r="M6" s="7" t="s">
        <v>22</v>
      </c>
      <c r="N6" s="18">
        <v>45352.0</v>
      </c>
      <c r="O6" s="20">
        <v>7000.0</v>
      </c>
      <c r="P6" s="20">
        <v>2000.0</v>
      </c>
      <c r="Q6" s="21">
        <f t="shared" si="3"/>
        <v>5000</v>
      </c>
      <c r="R6" s="6"/>
      <c r="S6" s="30"/>
      <c r="T6" s="31"/>
      <c r="U6" s="32"/>
      <c r="V6" s="32"/>
      <c r="W6" s="33"/>
      <c r="X6" s="6"/>
    </row>
    <row r="7">
      <c r="A7" s="7" t="s">
        <v>22</v>
      </c>
      <c r="B7" s="18">
        <v>45383.0</v>
      </c>
      <c r="C7" s="20">
        <v>7200.0</v>
      </c>
      <c r="D7" s="20">
        <v>1600.0</v>
      </c>
      <c r="E7" s="21">
        <f t="shared" si="1"/>
        <v>5600</v>
      </c>
      <c r="F7" s="6"/>
      <c r="G7" s="7" t="s">
        <v>23</v>
      </c>
      <c r="H7" s="18">
        <v>45383.0</v>
      </c>
      <c r="I7" s="20">
        <v>7200.0</v>
      </c>
      <c r="J7" s="20">
        <v>1600.0</v>
      </c>
      <c r="K7" s="21">
        <f t="shared" si="2"/>
        <v>5600</v>
      </c>
      <c r="L7" s="8"/>
      <c r="M7" s="7" t="s">
        <v>24</v>
      </c>
      <c r="N7" s="18">
        <v>45383.0</v>
      </c>
      <c r="O7" s="20">
        <v>7200.0</v>
      </c>
      <c r="P7" s="20">
        <v>1600.0</v>
      </c>
      <c r="Q7" s="21">
        <f t="shared" si="3"/>
        <v>5600</v>
      </c>
      <c r="R7" s="6"/>
      <c r="S7" s="34" t="s">
        <v>25</v>
      </c>
      <c r="T7" s="10"/>
      <c r="U7" s="10"/>
      <c r="V7" s="10"/>
      <c r="W7" s="11"/>
      <c r="X7" s="6"/>
    </row>
    <row r="8">
      <c r="A8" s="7" t="s">
        <v>24</v>
      </c>
      <c r="B8" s="18">
        <v>45413.0</v>
      </c>
      <c r="C8" s="20">
        <v>8300.0</v>
      </c>
      <c r="D8" s="20">
        <v>1650.0</v>
      </c>
      <c r="E8" s="21">
        <f t="shared" si="1"/>
        <v>6650</v>
      </c>
      <c r="F8" s="6"/>
      <c r="G8" s="7" t="s">
        <v>10</v>
      </c>
      <c r="H8" s="18">
        <v>45413.0</v>
      </c>
      <c r="I8" s="20">
        <v>8300.0</v>
      </c>
      <c r="J8" s="20">
        <v>1650.0</v>
      </c>
      <c r="K8" s="21">
        <f t="shared" si="2"/>
        <v>6650</v>
      </c>
      <c r="L8" s="8"/>
      <c r="M8" s="7" t="s">
        <v>26</v>
      </c>
      <c r="N8" s="18">
        <v>45413.0</v>
      </c>
      <c r="O8" s="20">
        <v>8300.0</v>
      </c>
      <c r="P8" s="20">
        <v>1650.0</v>
      </c>
      <c r="Q8" s="21">
        <f t="shared" si="3"/>
        <v>6650</v>
      </c>
      <c r="R8" s="6"/>
      <c r="S8" s="35">
        <f>SUM(OFFSET($N$3,COUNTA($N$4:$N17)-2,1,3,1))</f>
        <v>23000</v>
      </c>
      <c r="T8" s="36" t="str">
        <f>FORMULATEXT(S8)</f>
        <v>=SUM(OFFSET($N$3,COUNTA($N$4:$N)-2,1,3,1))</v>
      </c>
      <c r="U8" s="10"/>
      <c r="V8" s="10"/>
      <c r="W8" s="11"/>
      <c r="X8" s="6"/>
    </row>
    <row r="9">
      <c r="A9" s="7" t="s">
        <v>26</v>
      </c>
      <c r="B9" s="18">
        <v>45444.0</v>
      </c>
      <c r="C9" s="20">
        <v>7500.0</v>
      </c>
      <c r="D9" s="20">
        <v>1300.0</v>
      </c>
      <c r="E9" s="21">
        <f t="shared" si="1"/>
        <v>6200</v>
      </c>
      <c r="F9" s="6"/>
      <c r="G9" s="7" t="s">
        <v>16</v>
      </c>
      <c r="H9" s="18">
        <v>45444.0</v>
      </c>
      <c r="I9" s="20">
        <v>7500.0</v>
      </c>
      <c r="J9" s="20">
        <v>1300.0</v>
      </c>
      <c r="K9" s="37">
        <f t="shared" si="2"/>
        <v>6200</v>
      </c>
      <c r="L9" s="8"/>
      <c r="M9" s="7" t="s">
        <v>27</v>
      </c>
      <c r="N9" s="18">
        <v>45444.0</v>
      </c>
      <c r="O9" s="20">
        <v>7500.0</v>
      </c>
      <c r="P9" s="20">
        <v>1300.0</v>
      </c>
      <c r="Q9" s="21">
        <f t="shared" si="3"/>
        <v>6200</v>
      </c>
      <c r="R9" s="6"/>
      <c r="S9" s="30"/>
      <c r="T9" s="31"/>
      <c r="U9" s="32"/>
      <c r="V9" s="32"/>
      <c r="W9" s="33"/>
      <c r="X9" s="6"/>
    </row>
    <row r="10">
      <c r="A10" s="31"/>
      <c r="B10" s="31"/>
      <c r="C10" s="6"/>
      <c r="D10" s="6"/>
      <c r="E10" s="6"/>
      <c r="F10" s="6"/>
      <c r="G10" s="6"/>
      <c r="H10" s="6"/>
      <c r="I10" s="6"/>
      <c r="J10" s="6"/>
      <c r="K10" s="6"/>
      <c r="L10" s="8"/>
      <c r="M10" s="31"/>
      <c r="N10" s="31"/>
      <c r="O10" s="6"/>
      <c r="P10" s="6"/>
      <c r="Q10" s="6"/>
      <c r="R10" s="6"/>
      <c r="S10" s="38" t="s">
        <v>28</v>
      </c>
      <c r="T10" s="10"/>
      <c r="U10" s="10"/>
      <c r="V10" s="10"/>
      <c r="W10" s="11"/>
      <c r="X10" s="6"/>
    </row>
    <row r="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8"/>
      <c r="M11" s="6"/>
      <c r="N11" s="6"/>
      <c r="O11" s="6"/>
      <c r="P11" s="6"/>
      <c r="Q11" s="6"/>
      <c r="R11" s="6"/>
      <c r="S11" s="39">
        <f>AVERAGE(OFFSET($N$3,COUNTA($N$4:$N17)-2,1,3,1))</f>
        <v>7666.666667</v>
      </c>
      <c r="T11" s="40" t="str">
        <f>FORMULATEXT(S11)</f>
        <v>=AVERAGE(OFFSET($N$3,COUNTA($N$4:$N)-2,1,3,1))</v>
      </c>
      <c r="U11" s="10"/>
      <c r="V11" s="10"/>
      <c r="W11" s="11"/>
      <c r="X11" s="6"/>
    </row>
    <row r="12">
      <c r="A12" s="41" t="s">
        <v>29</v>
      </c>
      <c r="B12" s="10"/>
      <c r="C12" s="10"/>
      <c r="D12" s="10"/>
      <c r="E12" s="11"/>
      <c r="F12" s="6"/>
      <c r="G12" s="42" t="s">
        <v>30</v>
      </c>
      <c r="H12" s="10"/>
      <c r="I12" s="10"/>
      <c r="J12" s="10"/>
      <c r="K12" s="11"/>
      <c r="L12" s="8"/>
      <c r="M12" s="6"/>
      <c r="N12" s="6"/>
      <c r="O12" s="6"/>
      <c r="P12" s="6"/>
      <c r="Q12" s="6"/>
      <c r="R12" s="6"/>
      <c r="S12" s="30"/>
      <c r="X12" s="6"/>
    </row>
    <row r="13">
      <c r="A13" s="43">
        <f>OFFSET($C$4,2,1)</f>
        <v>2000</v>
      </c>
      <c r="B13" s="44" t="str">
        <f>FORMULATEXT(A13)</f>
        <v>=OFFSET($C$4,2,1)</v>
      </c>
      <c r="C13" s="10"/>
      <c r="D13" s="10"/>
      <c r="E13" s="11"/>
      <c r="F13" s="6"/>
      <c r="G13" s="45">
        <f>OFFSET($K$9,-3,-1)</f>
        <v>2000</v>
      </c>
      <c r="H13" s="46" t="str">
        <f>FORMULATEXT(G13)</f>
        <v>=OFFSET($K$9,-3,-1)</v>
      </c>
      <c r="I13" s="10"/>
      <c r="J13" s="10"/>
      <c r="K13" s="11"/>
      <c r="L13" s="8"/>
      <c r="M13" s="6"/>
      <c r="N13" s="6"/>
      <c r="O13" s="6"/>
      <c r="P13" s="6"/>
      <c r="Q13" s="6"/>
      <c r="R13" s="6"/>
      <c r="S13" s="6"/>
      <c r="T13" s="6"/>
      <c r="X13" s="6"/>
    </row>
    <row r="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8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8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8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>
      <c r="A17" s="47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8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</row>
  </sheetData>
  <mergeCells count="15">
    <mergeCell ref="S10:W10"/>
    <mergeCell ref="T11:W11"/>
    <mergeCell ref="A12:E12"/>
    <mergeCell ref="G12:K12"/>
    <mergeCell ref="S12:W12"/>
    <mergeCell ref="B13:E13"/>
    <mergeCell ref="H13:K13"/>
    <mergeCell ref="T13:W13"/>
    <mergeCell ref="A1:E1"/>
    <mergeCell ref="G1:K1"/>
    <mergeCell ref="M1:W1"/>
    <mergeCell ref="S2:W2"/>
    <mergeCell ref="U3:W5"/>
    <mergeCell ref="S7:W7"/>
    <mergeCell ref="T8:W8"/>
  </mergeCells>
  <drawing r:id="rId1"/>
</worksheet>
</file>