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330944A6-803C-4540-BCA6-4F52C5D7D570}" xr6:coauthVersionLast="47" xr6:coauthVersionMax="47" xr10:uidLastSave="{00000000-0000-0000-0000-000000000000}"/>
  <bookViews>
    <workbookView xWindow="-28896" yWindow="8304" windowWidth="28992" windowHeight="15942" xr2:uid="{973FE291-B1CD-4CBB-8C73-E5480576EB45}"/>
  </bookViews>
  <sheets>
    <sheet name="מעוצב" sheetId="1" r:id="rId1"/>
    <sheet name="טבלת מקור" sheetId="2" r:id="rId2"/>
  </sheets>
  <definedNames>
    <definedName name="חודשים">'טבלת מקור'!$Y$1:$AA$13</definedName>
    <definedName name="ימים">'טבלת מקור'!$T$1:$U$7</definedName>
    <definedName name="מעוברת">'טבלת מקור'!$Q$2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2" i="1" l="1"/>
  <c r="B53" i="1"/>
  <c r="B55" i="1"/>
  <c r="B56" i="1"/>
  <c r="B58" i="1"/>
  <c r="B59" i="1"/>
  <c r="B61" i="1"/>
  <c r="B62" i="1"/>
  <c r="B64" i="1"/>
  <c r="B65" i="1"/>
  <c r="B67" i="1"/>
  <c r="B68" i="1"/>
  <c r="B70" i="1"/>
  <c r="B71" i="1"/>
  <c r="B73" i="1"/>
  <c r="B74" i="1"/>
  <c r="B76" i="1"/>
  <c r="B77" i="1"/>
  <c r="B79" i="1"/>
  <c r="B80" i="1"/>
  <c r="B82" i="1"/>
  <c r="B83" i="1"/>
  <c r="B85" i="1"/>
  <c r="B86" i="1"/>
  <c r="B49" i="1"/>
  <c r="AA13" i="2"/>
  <c r="AA12" i="2"/>
  <c r="AA11" i="2"/>
  <c r="AA10" i="2"/>
  <c r="AA9" i="2"/>
  <c r="AA8" i="2"/>
  <c r="AA7" i="2"/>
  <c r="AA6" i="2"/>
  <c r="Q2" i="2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240" i="2"/>
  <c r="B50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2" i="2"/>
  <c r="I3" i="2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I187" i="2" s="1"/>
  <c r="I188" i="2" s="1"/>
  <c r="I189" i="2" s="1"/>
  <c r="I190" i="2" s="1"/>
  <c r="I191" i="2" s="1"/>
  <c r="I192" i="2" s="1"/>
  <c r="I193" i="2" s="1"/>
  <c r="I194" i="2" s="1"/>
  <c r="I195" i="2" s="1"/>
  <c r="I196" i="2" s="1"/>
  <c r="I197" i="2" s="1"/>
  <c r="I198" i="2" s="1"/>
  <c r="I199" i="2" s="1"/>
  <c r="I200" i="2" s="1"/>
  <c r="I201" i="2" s="1"/>
  <c r="I202" i="2" s="1"/>
  <c r="I203" i="2" s="1"/>
  <c r="I204" i="2" s="1"/>
  <c r="I205" i="2" s="1"/>
  <c r="I206" i="2" s="1"/>
  <c r="I207" i="2" s="1"/>
  <c r="I208" i="2" s="1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2" i="2"/>
  <c r="A85" i="1"/>
  <c r="Q85" i="1" s="1"/>
  <c r="A86" i="1"/>
  <c r="P86" i="1" s="1"/>
  <c r="A87" i="1"/>
  <c r="M87" i="1" s="1"/>
  <c r="M86" i="1"/>
  <c r="N86" i="1"/>
  <c r="O86" i="1"/>
  <c r="AC86" i="1"/>
  <c r="AD86" i="1"/>
  <c r="AE86" i="1"/>
  <c r="J87" i="1"/>
  <c r="K87" i="1"/>
  <c r="L87" i="1"/>
  <c r="Z87" i="1"/>
  <c r="AA87" i="1"/>
  <c r="AB87" i="1"/>
  <c r="H5" i="2"/>
  <c r="H6" i="2"/>
  <c r="H7" i="2"/>
  <c r="H8" i="2"/>
  <c r="H9" i="2"/>
  <c r="H12" i="2"/>
  <c r="H13" i="2"/>
  <c r="H14" i="2"/>
  <c r="H25" i="2"/>
  <c r="H26" i="2"/>
  <c r="H27" i="2"/>
  <c r="H28" i="2"/>
  <c r="H29" i="2"/>
  <c r="H33" i="2"/>
  <c r="H34" i="2"/>
  <c r="H35" i="2"/>
  <c r="H36" i="2"/>
  <c r="H37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7" i="2"/>
  <c r="H58" i="2"/>
  <c r="H59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93" i="2"/>
  <c r="H94" i="2"/>
  <c r="H95" i="2"/>
  <c r="H96" i="2"/>
  <c r="H97" i="2"/>
  <c r="H98" i="2"/>
  <c r="H99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81" i="2"/>
  <c r="H182" i="2"/>
  <c r="H183" i="2"/>
  <c r="H184" i="2"/>
  <c r="H185" i="2"/>
  <c r="H186" i="2"/>
  <c r="H187" i="2"/>
  <c r="H188" i="2"/>
  <c r="H189" i="2"/>
  <c r="H190" i="2"/>
  <c r="H191" i="2"/>
  <c r="H195" i="2"/>
  <c r="H196" i="2"/>
  <c r="H197" i="2"/>
  <c r="H198" i="2"/>
  <c r="H199" i="2"/>
  <c r="H200" i="2"/>
  <c r="H202" i="2"/>
  <c r="H203" i="2"/>
  <c r="H204" i="2"/>
  <c r="H205" i="2"/>
  <c r="H206" i="2"/>
  <c r="H207" i="2"/>
  <c r="H210" i="2"/>
  <c r="H211" i="2"/>
  <c r="H212" i="2"/>
  <c r="H213" i="2"/>
  <c r="H214" i="2"/>
  <c r="H215" i="2"/>
  <c r="H216" i="2"/>
  <c r="H217" i="2"/>
  <c r="H218" i="2"/>
  <c r="H219" i="2"/>
  <c r="H220" i="2"/>
  <c r="H231" i="2"/>
  <c r="H232" i="2"/>
  <c r="H233" i="2"/>
  <c r="H234" i="2"/>
  <c r="H236" i="2"/>
  <c r="H240" i="2"/>
  <c r="H243" i="2"/>
  <c r="H244" i="2"/>
  <c r="H245" i="2"/>
  <c r="H246" i="2"/>
  <c r="H247" i="2"/>
  <c r="H248" i="2"/>
  <c r="H249" i="2"/>
  <c r="H250" i="2"/>
  <c r="H251" i="2"/>
  <c r="H253" i="2"/>
  <c r="H254" i="2"/>
  <c r="H255" i="2"/>
  <c r="H257" i="2"/>
  <c r="H258" i="2"/>
  <c r="H259" i="2"/>
  <c r="H260" i="2"/>
  <c r="H261" i="2"/>
  <c r="H262" i="2"/>
  <c r="H263" i="2"/>
  <c r="H264" i="2"/>
  <c r="H265" i="2"/>
  <c r="H269" i="2"/>
  <c r="H270" i="2"/>
  <c r="H271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6" i="2"/>
  <c r="H317" i="2"/>
  <c r="H318" i="2"/>
  <c r="H319" i="2"/>
  <c r="H320" i="2"/>
  <c r="H321" i="2"/>
  <c r="H322" i="2"/>
  <c r="H323" i="2"/>
  <c r="H324" i="2"/>
  <c r="H325" i="2"/>
  <c r="H328" i="2"/>
  <c r="H329" i="2"/>
  <c r="H330" i="2"/>
  <c r="H331" i="2"/>
  <c r="H332" i="2"/>
  <c r="H333" i="2"/>
  <c r="H334" i="2"/>
  <c r="H335" i="2"/>
  <c r="H337" i="2"/>
  <c r="H338" i="2"/>
  <c r="H339" i="2"/>
  <c r="H340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9" i="2"/>
  <c r="H380" i="2"/>
  <c r="H381" i="2"/>
  <c r="H382" i="2"/>
  <c r="H383" i="2"/>
  <c r="H384" i="2"/>
  <c r="H389" i="2"/>
  <c r="H390" i="2"/>
  <c r="H391" i="2"/>
  <c r="H392" i="2"/>
  <c r="H393" i="2"/>
  <c r="H396" i="2"/>
  <c r="H397" i="2"/>
  <c r="H398" i="2"/>
  <c r="H409" i="2"/>
  <c r="H410" i="2"/>
  <c r="H411" i="2"/>
  <c r="H412" i="2"/>
  <c r="H413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C3" i="2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/>
  <c r="C62" i="2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/>
  <c r="C210" i="2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/>
  <c r="C299" i="2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/>
  <c r="C328" i="2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/>
  <c r="C358" i="2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2" i="2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C47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2" i="2"/>
  <c r="A2" i="2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P85" i="1" l="1"/>
  <c r="Y87" i="1"/>
  <c r="I87" i="1"/>
  <c r="AB86" i="1"/>
  <c r="L86" i="1"/>
  <c r="AE85" i="1"/>
  <c r="O85" i="1"/>
  <c r="AF85" i="1"/>
  <c r="X87" i="1"/>
  <c r="H87" i="1"/>
  <c r="AA86" i="1"/>
  <c r="K86" i="1"/>
  <c r="AD85" i="1"/>
  <c r="N85" i="1"/>
  <c r="W87" i="1"/>
  <c r="G87" i="1"/>
  <c r="Z86" i="1"/>
  <c r="J86" i="1"/>
  <c r="AC85" i="1"/>
  <c r="M85" i="1"/>
  <c r="V87" i="1"/>
  <c r="F87" i="1"/>
  <c r="Y86" i="1"/>
  <c r="I86" i="1"/>
  <c r="AB85" i="1"/>
  <c r="L85" i="1"/>
  <c r="AK87" i="1"/>
  <c r="U87" i="1"/>
  <c r="E87" i="1"/>
  <c r="X86" i="1"/>
  <c r="H86" i="1"/>
  <c r="AA85" i="1"/>
  <c r="K85" i="1"/>
  <c r="AJ87" i="1"/>
  <c r="T87" i="1"/>
  <c r="D87" i="1"/>
  <c r="W86" i="1"/>
  <c r="G86" i="1"/>
  <c r="Z85" i="1"/>
  <c r="J85" i="1"/>
  <c r="AI87" i="1"/>
  <c r="S87" i="1"/>
  <c r="C87" i="1"/>
  <c r="V86" i="1"/>
  <c r="F86" i="1"/>
  <c r="Y85" i="1"/>
  <c r="I85" i="1"/>
  <c r="AH87" i="1"/>
  <c r="R87" i="1"/>
  <c r="AK86" i="1"/>
  <c r="U86" i="1"/>
  <c r="E86" i="1"/>
  <c r="X85" i="1"/>
  <c r="H85" i="1"/>
  <c r="AG87" i="1"/>
  <c r="Q87" i="1"/>
  <c r="AJ86" i="1"/>
  <c r="T86" i="1"/>
  <c r="D86" i="1"/>
  <c r="W85" i="1"/>
  <c r="G85" i="1"/>
  <c r="AF87" i="1"/>
  <c r="P87" i="1"/>
  <c r="AI86" i="1"/>
  <c r="S86" i="1"/>
  <c r="C86" i="1"/>
  <c r="V85" i="1"/>
  <c r="F85" i="1"/>
  <c r="AE87" i="1"/>
  <c r="O87" i="1"/>
  <c r="AH86" i="1"/>
  <c r="R86" i="1"/>
  <c r="AK85" i="1"/>
  <c r="U85" i="1"/>
  <c r="E85" i="1"/>
  <c r="AD87" i="1"/>
  <c r="N87" i="1"/>
  <c r="AG86" i="1"/>
  <c r="Q86" i="1"/>
  <c r="AJ85" i="1"/>
  <c r="T85" i="1"/>
  <c r="D85" i="1"/>
  <c r="AC87" i="1"/>
  <c r="AF86" i="1"/>
  <c r="AI85" i="1"/>
  <c r="S85" i="1"/>
  <c r="C85" i="1"/>
  <c r="AH85" i="1"/>
  <c r="R85" i="1"/>
  <c r="AG85" i="1"/>
  <c r="D2" i="2"/>
  <c r="D3" i="2" l="1"/>
  <c r="E49" i="1" l="1"/>
  <c r="E50" i="1"/>
  <c r="E51" i="1"/>
  <c r="F50" i="1"/>
  <c r="D4" i="2"/>
  <c r="F51" i="1" l="1"/>
  <c r="D5" i="2"/>
  <c r="F49" i="1"/>
  <c r="D6" i="2" l="1"/>
  <c r="G51" i="1"/>
  <c r="G50" i="1"/>
  <c r="G49" i="1"/>
  <c r="H51" i="1" l="1"/>
  <c r="H50" i="1"/>
  <c r="H49" i="1"/>
  <c r="D7" i="2"/>
  <c r="D8" i="2" l="1"/>
  <c r="D9" i="2" l="1"/>
  <c r="D10" i="2" l="1"/>
  <c r="D11" i="2" l="1"/>
  <c r="D12" i="2" l="1"/>
  <c r="D13" i="2" l="1"/>
  <c r="D14" i="2" l="1"/>
  <c r="D15" i="2" l="1"/>
  <c r="D16" i="2" l="1"/>
  <c r="D17" i="2" l="1"/>
  <c r="D18" i="2" l="1"/>
  <c r="D19" i="2" l="1"/>
  <c r="D20" i="2" l="1"/>
  <c r="D21" i="2" l="1"/>
  <c r="D22" i="2" l="1"/>
  <c r="D23" i="2" l="1"/>
  <c r="D24" i="2" l="1"/>
  <c r="D25" i="2" l="1"/>
  <c r="D26" i="2" l="1"/>
  <c r="D27" i="2" l="1"/>
  <c r="D28" i="2" l="1"/>
  <c r="D29" i="2" l="1"/>
  <c r="D30" i="2" l="1"/>
  <c r="D31" i="2" l="1"/>
  <c r="D32" i="2" l="1"/>
  <c r="D33" i="2" l="1"/>
  <c r="D34" i="2" l="1"/>
  <c r="D35" i="2" l="1"/>
  <c r="D36" i="2" l="1"/>
  <c r="D37" i="2" l="1"/>
  <c r="D38" i="2" l="1"/>
  <c r="D39" i="2" l="1"/>
  <c r="D40" i="2" l="1"/>
  <c r="D41" i="2" l="1"/>
  <c r="D42" i="2" l="1"/>
  <c r="D43" i="2" l="1"/>
  <c r="D44" i="2" l="1"/>
  <c r="D45" i="2" l="1"/>
  <c r="D46" i="2" l="1"/>
  <c r="D47" i="2" l="1"/>
  <c r="D48" i="2" l="1"/>
  <c r="D49" i="2" l="1"/>
  <c r="D50" i="2" l="1"/>
  <c r="D51" i="2" l="1"/>
  <c r="D52" i="2" l="1"/>
  <c r="D53" i="2" l="1"/>
  <c r="D54" i="2" l="1"/>
  <c r="D55" i="2" l="1"/>
  <c r="D56" i="2" l="1"/>
  <c r="D57" i="2" l="1"/>
  <c r="D58" i="2" l="1"/>
  <c r="D59" i="2" l="1"/>
  <c r="D60" i="2" l="1"/>
  <c r="D61" i="2" l="1"/>
  <c r="D62" i="2" l="1"/>
  <c r="D63" i="2" l="1"/>
  <c r="D64" i="2" l="1"/>
  <c r="D65" i="2" l="1"/>
  <c r="D66" i="2" l="1"/>
  <c r="D67" i="2" l="1"/>
  <c r="D68" i="2" l="1"/>
  <c r="D69" i="2" l="1"/>
  <c r="D70" i="2" l="1"/>
  <c r="D71" i="2" l="1"/>
  <c r="D72" i="2" l="1"/>
  <c r="D73" i="2" l="1"/>
  <c r="D74" i="2" l="1"/>
  <c r="D75" i="2" l="1"/>
  <c r="D76" i="2" l="1"/>
  <c r="D77" i="2" l="1"/>
  <c r="D78" i="2" l="1"/>
  <c r="D79" i="2" l="1"/>
  <c r="D80" i="2" l="1"/>
  <c r="D81" i="2" l="1"/>
  <c r="D82" i="2" l="1"/>
  <c r="D83" i="2" l="1"/>
  <c r="D84" i="2" l="1"/>
  <c r="D85" i="2" l="1"/>
  <c r="D86" i="2" l="1"/>
  <c r="D87" i="2" l="1"/>
  <c r="D88" i="2" l="1"/>
  <c r="D89" i="2" l="1"/>
  <c r="D90" i="2" l="1"/>
  <c r="D91" i="2" l="1"/>
  <c r="D92" i="2" l="1"/>
  <c r="D93" i="2" l="1"/>
  <c r="D94" i="2" l="1"/>
  <c r="D95" i="2" l="1"/>
  <c r="D96" i="2" l="1"/>
  <c r="D97" i="2" l="1"/>
  <c r="D98" i="2" l="1"/>
  <c r="D99" i="2" l="1"/>
  <c r="D100" i="2" l="1"/>
  <c r="D101" i="2" l="1"/>
  <c r="D102" i="2" l="1"/>
  <c r="D103" i="2" l="1"/>
  <c r="D104" i="2" l="1"/>
  <c r="D105" i="2" l="1"/>
  <c r="D106" i="2" l="1"/>
  <c r="D107" i="2" l="1"/>
  <c r="D108" i="2" l="1"/>
  <c r="D109" i="2" l="1"/>
  <c r="D110" i="2" l="1"/>
  <c r="D111" i="2" l="1"/>
  <c r="D112" i="2" l="1"/>
  <c r="D113" i="2" l="1"/>
  <c r="D114" i="2" l="1"/>
  <c r="D115" i="2" l="1"/>
  <c r="D116" i="2" l="1"/>
  <c r="D117" i="2" l="1"/>
  <c r="D118" i="2" l="1"/>
  <c r="D119" i="2" l="1"/>
  <c r="D120" i="2" l="1"/>
  <c r="D121" i="2" l="1"/>
  <c r="D122" i="2" l="1"/>
  <c r="D123" i="2" l="1"/>
  <c r="D124" i="2" l="1"/>
  <c r="D125" i="2" l="1"/>
  <c r="D126" i="2" l="1"/>
  <c r="D127" i="2" l="1"/>
  <c r="D128" i="2" l="1"/>
  <c r="D129" i="2" l="1"/>
  <c r="D130" i="2" l="1"/>
  <c r="D131" i="2" l="1"/>
  <c r="D132" i="2" l="1"/>
  <c r="D133" i="2" l="1"/>
  <c r="D134" i="2" l="1"/>
  <c r="D135" i="2" l="1"/>
  <c r="D136" i="2" l="1"/>
  <c r="D137" i="2" l="1"/>
  <c r="D138" i="2" l="1"/>
  <c r="D139" i="2" l="1"/>
  <c r="D140" i="2" l="1"/>
  <c r="D141" i="2" l="1"/>
  <c r="D142" i="2" l="1"/>
  <c r="D143" i="2" l="1"/>
  <c r="D144" i="2" l="1"/>
  <c r="D145" i="2" l="1"/>
  <c r="D146" i="2" l="1"/>
  <c r="D147" i="2" l="1"/>
  <c r="D148" i="2" l="1"/>
  <c r="D149" i="2" l="1"/>
  <c r="D150" i="2" l="1"/>
  <c r="D151" i="2" l="1"/>
  <c r="D152" i="2" l="1"/>
  <c r="D153" i="2" l="1"/>
  <c r="D154" i="2" l="1"/>
  <c r="D155" i="2" l="1"/>
  <c r="D156" i="2" l="1"/>
  <c r="D157" i="2" l="1"/>
  <c r="D158" i="2" l="1"/>
  <c r="D159" i="2" l="1"/>
  <c r="D160" i="2" l="1"/>
  <c r="D161" i="2" l="1"/>
  <c r="D162" i="2" l="1"/>
  <c r="D163" i="2" l="1"/>
  <c r="D164" i="2" l="1"/>
  <c r="D165" i="2" l="1"/>
  <c r="D166" i="2" l="1"/>
  <c r="D167" i="2" l="1"/>
  <c r="D168" i="2" l="1"/>
  <c r="D169" i="2" l="1"/>
  <c r="D170" i="2" l="1"/>
  <c r="D171" i="2" l="1"/>
  <c r="D172" i="2" l="1"/>
  <c r="D173" i="2" l="1"/>
  <c r="D174" i="2" l="1"/>
  <c r="D175" i="2" l="1"/>
  <c r="D176" i="2" l="1"/>
  <c r="D177" i="2" l="1"/>
  <c r="D178" i="2" l="1"/>
  <c r="D179" i="2" l="1"/>
  <c r="D180" i="2" l="1"/>
  <c r="D181" i="2" l="1"/>
  <c r="D182" i="2" l="1"/>
  <c r="D183" i="2" l="1"/>
  <c r="D184" i="2" l="1"/>
  <c r="D185" i="2" l="1"/>
  <c r="D186" i="2" l="1"/>
  <c r="D187" i="2" l="1"/>
  <c r="D188" i="2" l="1"/>
  <c r="D189" i="2" l="1"/>
  <c r="D190" i="2" l="1"/>
  <c r="D191" i="2" l="1"/>
  <c r="D192" i="2" l="1"/>
  <c r="D193" i="2" l="1"/>
  <c r="D194" i="2" l="1"/>
  <c r="D195" i="2" l="1"/>
  <c r="D196" i="2" l="1"/>
  <c r="D197" i="2" l="1"/>
  <c r="D198" i="2" l="1"/>
  <c r="D199" i="2" l="1"/>
  <c r="D200" i="2" l="1"/>
  <c r="D201" i="2" l="1"/>
  <c r="D202" i="2" l="1"/>
  <c r="D203" i="2" l="1"/>
  <c r="D204" i="2" l="1"/>
  <c r="D205" i="2" l="1"/>
  <c r="D206" i="2" l="1"/>
  <c r="D207" i="2" l="1"/>
  <c r="D208" i="2" l="1"/>
  <c r="D209" i="2" l="1"/>
  <c r="D210" i="2" l="1"/>
  <c r="D211" i="2" l="1"/>
  <c r="D212" i="2" l="1"/>
  <c r="D213" i="2" l="1"/>
  <c r="D214" i="2" l="1"/>
  <c r="D215" i="2" l="1"/>
  <c r="D216" i="2" l="1"/>
  <c r="D217" i="2" l="1"/>
  <c r="D218" i="2" l="1"/>
  <c r="D219" i="2" l="1"/>
  <c r="D220" i="2" l="1"/>
  <c r="D221" i="2" l="1"/>
  <c r="D222" i="2" l="1"/>
  <c r="D223" i="2" l="1"/>
  <c r="D224" i="2" l="1"/>
  <c r="D225" i="2" l="1"/>
  <c r="D226" i="2" l="1"/>
  <c r="D227" i="2" l="1"/>
  <c r="D228" i="2" l="1"/>
  <c r="D229" i="2" l="1"/>
  <c r="D230" i="2" l="1"/>
  <c r="D231" i="2" l="1"/>
  <c r="D232" i="2" l="1"/>
  <c r="D233" i="2" l="1"/>
  <c r="D234" i="2" l="1"/>
  <c r="D235" i="2" l="1"/>
  <c r="D236" i="2" l="1"/>
  <c r="D237" i="2" l="1"/>
  <c r="D238" i="2" l="1"/>
  <c r="D239" i="2" l="1"/>
  <c r="D240" i="2" l="1"/>
  <c r="D241" i="2" l="1"/>
  <c r="D242" i="2" l="1"/>
  <c r="D243" i="2" l="1"/>
  <c r="D244" i="2" l="1"/>
  <c r="D245" i="2" l="1"/>
  <c r="D246" i="2" l="1"/>
  <c r="D247" i="2" l="1"/>
  <c r="D248" i="2" l="1"/>
  <c r="D249" i="2" l="1"/>
  <c r="D250" i="2" l="1"/>
  <c r="D251" i="2" l="1"/>
  <c r="D252" i="2" l="1"/>
  <c r="D253" i="2" l="1"/>
  <c r="D254" i="2" l="1"/>
  <c r="D255" i="2" l="1"/>
  <c r="D256" i="2" l="1"/>
  <c r="D257" i="2" l="1"/>
  <c r="D258" i="2" l="1"/>
  <c r="D259" i="2" l="1"/>
  <c r="D260" i="2" l="1"/>
  <c r="D261" i="2" l="1"/>
  <c r="D262" i="2" l="1"/>
  <c r="D263" i="2" l="1"/>
  <c r="D264" i="2" l="1"/>
  <c r="D265" i="2" l="1"/>
  <c r="D266" i="2" l="1"/>
  <c r="D267" i="2" l="1"/>
  <c r="D268" i="2" l="1"/>
  <c r="D269" i="2" l="1"/>
  <c r="D270" i="2" l="1"/>
  <c r="D271" i="2" l="1"/>
  <c r="D272" i="2" l="1"/>
  <c r="D273" i="2" l="1"/>
  <c r="D274" i="2" l="1"/>
  <c r="D275" i="2" l="1"/>
  <c r="D276" i="2" l="1"/>
  <c r="D277" i="2" l="1"/>
  <c r="D278" i="2" l="1"/>
  <c r="D279" i="2" l="1"/>
  <c r="D280" i="2" l="1"/>
  <c r="D281" i="2" l="1"/>
  <c r="D282" i="2" l="1"/>
  <c r="D283" i="2" l="1"/>
  <c r="D284" i="2" l="1"/>
  <c r="D285" i="2" l="1"/>
  <c r="D286" i="2" l="1"/>
  <c r="D287" i="2" l="1"/>
  <c r="D288" i="2" l="1"/>
  <c r="D289" i="2" l="1"/>
  <c r="D290" i="2" l="1"/>
  <c r="D291" i="2" l="1"/>
  <c r="D292" i="2" l="1"/>
  <c r="D293" i="2" l="1"/>
  <c r="D294" i="2" l="1"/>
  <c r="D295" i="2" l="1"/>
  <c r="D296" i="2" l="1"/>
  <c r="D297" i="2" l="1"/>
  <c r="D298" i="2" l="1"/>
  <c r="D299" i="2" l="1"/>
  <c r="D300" i="2" l="1"/>
  <c r="D301" i="2" l="1"/>
  <c r="D302" i="2" l="1"/>
  <c r="D303" i="2" l="1"/>
  <c r="D304" i="2" l="1"/>
  <c r="D305" i="2" l="1"/>
  <c r="D306" i="2" l="1"/>
  <c r="D307" i="2" l="1"/>
  <c r="D308" i="2" l="1"/>
  <c r="D309" i="2" l="1"/>
  <c r="D310" i="2" l="1"/>
  <c r="D311" i="2" l="1"/>
  <c r="D312" i="2" l="1"/>
  <c r="D313" i="2" l="1"/>
  <c r="D314" i="2" l="1"/>
  <c r="D315" i="2" l="1"/>
  <c r="D316" i="2" l="1"/>
  <c r="D317" i="2" l="1"/>
  <c r="D318" i="2" l="1"/>
  <c r="D319" i="2" l="1"/>
  <c r="D320" i="2" l="1"/>
  <c r="D321" i="2" l="1"/>
  <c r="D322" i="2" l="1"/>
  <c r="D323" i="2" l="1"/>
  <c r="D324" i="2" l="1"/>
  <c r="D325" i="2" l="1"/>
  <c r="D326" i="2" l="1"/>
  <c r="D327" i="2" l="1"/>
  <c r="D328" i="2" l="1"/>
  <c r="D329" i="2" l="1"/>
  <c r="D330" i="2" l="1"/>
  <c r="D331" i="2" l="1"/>
  <c r="D332" i="2" l="1"/>
  <c r="D333" i="2" l="1"/>
  <c r="D334" i="2" l="1"/>
  <c r="D335" i="2" l="1"/>
  <c r="D336" i="2" l="1"/>
  <c r="D337" i="2" l="1"/>
  <c r="D338" i="2" l="1"/>
  <c r="D339" i="2" l="1"/>
  <c r="D340" i="2" l="1"/>
  <c r="D341" i="2" l="1"/>
  <c r="D342" i="2" l="1"/>
  <c r="D343" i="2" l="1"/>
  <c r="D344" i="2" l="1"/>
  <c r="D345" i="2" l="1"/>
  <c r="D346" i="2" l="1"/>
  <c r="D347" i="2" l="1"/>
  <c r="D348" i="2" l="1"/>
  <c r="D349" i="2" l="1"/>
  <c r="D350" i="2" l="1"/>
  <c r="D351" i="2" l="1"/>
  <c r="D352" i="2" l="1"/>
  <c r="D353" i="2" l="1"/>
  <c r="D354" i="2" l="1"/>
  <c r="D355" i="2" l="1"/>
  <c r="D356" i="2" l="1"/>
  <c r="D357" i="2" l="1"/>
  <c r="D358" i="2" l="1"/>
  <c r="D359" i="2" l="1"/>
  <c r="D360" i="2" l="1"/>
  <c r="D361" i="2" l="1"/>
  <c r="D362" i="2" l="1"/>
  <c r="D363" i="2" l="1"/>
  <c r="D364" i="2" l="1"/>
  <c r="D365" i="2" l="1"/>
  <c r="D366" i="2" l="1"/>
  <c r="D367" i="2" l="1"/>
  <c r="D368" i="2" l="1"/>
  <c r="D369" i="2" l="1"/>
  <c r="D370" i="2" l="1"/>
  <c r="D371" i="2" l="1"/>
  <c r="D372" i="2" l="1"/>
  <c r="D373" i="2" l="1"/>
  <c r="D374" i="2" l="1"/>
  <c r="D375" i="2" l="1"/>
  <c r="D376" i="2" l="1"/>
  <c r="D377" i="2" l="1"/>
  <c r="D378" i="2" l="1"/>
  <c r="D379" i="2" l="1"/>
  <c r="D380" i="2" l="1"/>
  <c r="D381" i="2" l="1"/>
  <c r="D382" i="2" l="1"/>
  <c r="D383" i="2" l="1"/>
  <c r="D384" i="2" l="1"/>
  <c r="D385" i="2" l="1"/>
  <c r="D386" i="2" l="1"/>
  <c r="D387" i="2" l="1"/>
  <c r="D388" i="2" l="1"/>
  <c r="D389" i="2" l="1"/>
  <c r="D390" i="2" l="1"/>
  <c r="D391" i="2" l="1"/>
  <c r="D392" i="2" l="1"/>
  <c r="D393" i="2" l="1"/>
  <c r="D394" i="2" l="1"/>
  <c r="D395" i="2" l="1"/>
  <c r="D396" i="2" l="1"/>
  <c r="D397" i="2" l="1"/>
  <c r="D398" i="2" l="1"/>
  <c r="D399" i="2" l="1"/>
  <c r="D400" i="2" l="1"/>
  <c r="D401" i="2" l="1"/>
  <c r="D402" i="2" l="1"/>
  <c r="D403" i="2" l="1"/>
  <c r="D404" i="2" l="1"/>
  <c r="D405" i="2" l="1"/>
  <c r="D406" i="2" l="1"/>
  <c r="D407" i="2" l="1"/>
  <c r="D408" i="2" l="1"/>
  <c r="D409" i="2" l="1"/>
  <c r="D410" i="2" l="1"/>
  <c r="D411" i="2" l="1"/>
  <c r="D412" i="2" l="1"/>
  <c r="D413" i="2" l="1"/>
  <c r="D414" i="2" l="1"/>
  <c r="D415" i="2" l="1"/>
  <c r="D416" i="2" l="1"/>
  <c r="D417" i="2" l="1"/>
  <c r="D418" i="2" l="1"/>
  <c r="D419" i="2" l="1"/>
  <c r="D420" i="2" l="1"/>
  <c r="D421" i="2" l="1"/>
  <c r="D422" i="2" l="1"/>
  <c r="D423" i="2" l="1"/>
  <c r="D424" i="2" l="1"/>
  <c r="D425" i="2" l="1"/>
  <c r="D426" i="2" l="1"/>
  <c r="D427" i="2" l="1"/>
  <c r="D428" i="2" l="1"/>
  <c r="D429" i="2" l="1"/>
  <c r="D430" i="2" l="1"/>
  <c r="D431" i="2" l="1"/>
  <c r="D432" i="2" l="1"/>
  <c r="D433" i="2" l="1"/>
  <c r="D434" i="2" l="1"/>
  <c r="D435" i="2" l="1"/>
  <c r="D436" i="2" l="1"/>
  <c r="D437" i="2" l="1"/>
  <c r="D438" i="2" l="1"/>
  <c r="D439" i="2" l="1"/>
  <c r="D440" i="2" l="1"/>
  <c r="D441" i="2" l="1"/>
  <c r="D442" i="2" l="1"/>
  <c r="D443" i="2" l="1"/>
  <c r="D444" i="2" l="1"/>
  <c r="D445" i="2" l="1"/>
  <c r="D446" i="2" l="1"/>
  <c r="D447" i="2" l="1"/>
  <c r="D448" i="2" l="1"/>
  <c r="D449" i="2" l="1"/>
  <c r="D450" i="2" l="1"/>
  <c r="D451" i="2" l="1"/>
  <c r="D452" i="2" l="1"/>
  <c r="D453" i="2" l="1"/>
  <c r="D454" i="2" l="1"/>
  <c r="D455" i="2" l="1"/>
  <c r="D456" i="2" l="1"/>
  <c r="D457" i="2" l="1"/>
  <c r="D458" i="2" l="1"/>
  <c r="D459" i="2" l="1"/>
  <c r="D461" i="2" l="1"/>
  <c r="D460" i="2"/>
  <c r="I51" i="1" l="1"/>
  <c r="I50" i="1"/>
  <c r="I49" i="1"/>
  <c r="E68" i="1"/>
  <c r="AK65" i="1"/>
  <c r="U62" i="1"/>
  <c r="AH56" i="1"/>
  <c r="AI56" i="1"/>
  <c r="G73" i="1"/>
  <c r="Z55" i="1"/>
  <c r="AD78" i="1"/>
  <c r="AB80" i="1"/>
  <c r="AD68" i="1"/>
  <c r="AA64" i="1"/>
  <c r="U78" i="1"/>
  <c r="F52" i="1"/>
  <c r="C57" i="1"/>
  <c r="W56" i="1"/>
  <c r="T79" i="1"/>
  <c r="AJ53" i="1"/>
  <c r="Y74" i="1"/>
  <c r="H52" i="1"/>
  <c r="P73" i="1"/>
  <c r="P72" i="1"/>
  <c r="O56" i="1"/>
  <c r="AF72" i="1"/>
  <c r="D80" i="1"/>
  <c r="AB69" i="1"/>
  <c r="U71" i="1"/>
  <c r="E56" i="1"/>
  <c r="AE69" i="1"/>
  <c r="E62" i="1"/>
  <c r="K72" i="1"/>
  <c r="P80" i="1"/>
  <c r="C76" i="1"/>
  <c r="X52" i="1"/>
  <c r="AH82" i="1"/>
  <c r="I65" i="1"/>
  <c r="AC75" i="1"/>
  <c r="AG60" i="1"/>
  <c r="T70" i="1"/>
  <c r="AE83" i="1"/>
  <c r="AK56" i="1"/>
  <c r="I81" i="1"/>
  <c r="I53" i="1"/>
  <c r="M63" i="1"/>
  <c r="W53" i="1"/>
  <c r="N54" i="1"/>
  <c r="G65" i="1"/>
  <c r="AB64" i="1"/>
  <c r="AF56" i="1"/>
  <c r="AC63" i="1"/>
  <c r="X69" i="1"/>
  <c r="F66" i="1"/>
  <c r="X80" i="1"/>
  <c r="AF58" i="1"/>
  <c r="X74" i="1"/>
  <c r="N58" i="1"/>
  <c r="M82" i="1"/>
  <c r="E60" i="1"/>
  <c r="H64" i="1"/>
  <c r="E73" i="1"/>
  <c r="AG78" i="1"/>
  <c r="Z61" i="1"/>
  <c r="AB56" i="1"/>
  <c r="AK63" i="1"/>
  <c r="U82" i="1"/>
  <c r="Y52" i="1"/>
  <c r="C82" i="1"/>
  <c r="O77" i="1"/>
  <c r="AF69" i="1"/>
  <c r="AH81" i="1"/>
  <c r="R79" i="1"/>
  <c r="D77" i="1"/>
  <c r="AJ75" i="1"/>
  <c r="W75" i="1"/>
  <c r="S81" i="1"/>
  <c r="AC62" i="1"/>
  <c r="Y63" i="1"/>
  <c r="Q60" i="1"/>
  <c r="R53" i="1"/>
  <c r="AE79" i="1"/>
  <c r="E61" i="1"/>
  <c r="M76" i="1"/>
  <c r="T58" i="1"/>
  <c r="Z73" i="1"/>
  <c r="V64" i="1"/>
  <c r="D54" i="1"/>
  <c r="AI57" i="1"/>
  <c r="M83" i="1"/>
  <c r="AE76" i="1"/>
  <c r="U53" i="1"/>
  <c r="Q65" i="1"/>
  <c r="X53" i="1"/>
  <c r="AB65" i="1"/>
  <c r="M65" i="1"/>
  <c r="D70" i="1"/>
  <c r="AA78" i="1"/>
  <c r="AE66" i="1"/>
  <c r="F81" i="1"/>
  <c r="Q57" i="1"/>
  <c r="AE84" i="1"/>
  <c r="L70" i="1"/>
  <c r="N69" i="1"/>
  <c r="T74" i="1"/>
  <c r="H57" i="1"/>
  <c r="AD80" i="1"/>
  <c r="K65" i="1"/>
  <c r="O64" i="1"/>
  <c r="I54" i="1"/>
  <c r="T60" i="1"/>
  <c r="E78" i="1"/>
  <c r="AB71" i="1"/>
  <c r="AA80" i="1"/>
  <c r="F54" i="1"/>
  <c r="S53" i="1"/>
  <c r="AK78" i="1"/>
  <c r="V68" i="1"/>
  <c r="N78" i="1"/>
  <c r="X73" i="1"/>
  <c r="D74" i="1"/>
  <c r="U69" i="1"/>
  <c r="R56" i="1"/>
  <c r="N65" i="1"/>
  <c r="D61" i="1"/>
  <c r="Q68" i="1"/>
  <c r="AD56" i="1"/>
  <c r="P55" i="1"/>
  <c r="AB73" i="1"/>
  <c r="AD74" i="1"/>
  <c r="S82" i="1"/>
  <c r="AA52" i="1"/>
  <c r="AA70" i="1"/>
  <c r="AC71" i="1"/>
  <c r="AK72" i="1"/>
  <c r="AA72" i="1"/>
  <c r="T73" i="1"/>
  <c r="J74" i="1"/>
  <c r="V76" i="1"/>
  <c r="M74" i="1"/>
  <c r="K79" i="1"/>
  <c r="AA76" i="1"/>
  <c r="C56" i="1"/>
  <c r="J61" i="1"/>
  <c r="AC67" i="1"/>
  <c r="AJ74" i="1"/>
  <c r="H53" i="1"/>
  <c r="AJ66" i="1"/>
  <c r="AI59" i="1"/>
  <c r="E70" i="1"/>
  <c r="AA59" i="1"/>
  <c r="T82" i="1"/>
  <c r="M60" i="1"/>
  <c r="Q83" i="1"/>
  <c r="D52" i="1"/>
  <c r="C58" i="1"/>
  <c r="X82" i="1"/>
  <c r="T76" i="1"/>
  <c r="T59" i="1"/>
  <c r="M53" i="1"/>
  <c r="Z78" i="1"/>
  <c r="P74" i="1"/>
  <c r="AE55" i="1"/>
  <c r="AE60" i="1"/>
  <c r="AH75" i="1"/>
  <c r="AH83" i="1"/>
  <c r="AJ70" i="1"/>
  <c r="T65" i="1"/>
  <c r="S84" i="1"/>
  <c r="AK67" i="1"/>
  <c r="Z57" i="1"/>
  <c r="S62" i="1"/>
  <c r="T66" i="1"/>
  <c r="C80" i="1"/>
  <c r="AB66" i="1"/>
  <c r="H79" i="1"/>
  <c r="H66" i="1"/>
  <c r="J80" i="1"/>
  <c r="K68" i="1"/>
  <c r="V61" i="1"/>
  <c r="P56" i="1"/>
  <c r="G63" i="1"/>
  <c r="AG72" i="1"/>
  <c r="O81" i="1"/>
  <c r="L84" i="1"/>
  <c r="Y76" i="1"/>
  <c r="C71" i="1"/>
  <c r="D53" i="1"/>
  <c r="AF61" i="1"/>
  <c r="AA65" i="1"/>
  <c r="M56" i="1"/>
  <c r="H70" i="1"/>
  <c r="Y84" i="1"/>
  <c r="N71" i="1"/>
  <c r="N56" i="1"/>
  <c r="Y65" i="1"/>
  <c r="T64" i="1"/>
  <c r="N76" i="1"/>
  <c r="AK81" i="1"/>
  <c r="V75" i="1"/>
  <c r="J68" i="1"/>
  <c r="AA54" i="1"/>
  <c r="W84" i="1"/>
  <c r="E84" i="1"/>
  <c r="Q55" i="1"/>
  <c r="L62" i="1"/>
  <c r="X64" i="1"/>
  <c r="N79" i="1"/>
  <c r="U55" i="1"/>
  <c r="AG59" i="1"/>
  <c r="H59" i="1"/>
  <c r="AI74" i="1"/>
  <c r="AH64" i="1"/>
  <c r="AG52" i="1"/>
  <c r="K54" i="1"/>
  <c r="I82" i="1"/>
  <c r="H71" i="1"/>
  <c r="E79" i="1"/>
  <c r="D73" i="1"/>
  <c r="Y62" i="1"/>
  <c r="G77" i="1"/>
  <c r="AB57" i="1"/>
  <c r="L54" i="1"/>
  <c r="E64" i="1"/>
  <c r="AB84" i="1"/>
  <c r="R69" i="1"/>
  <c r="K78" i="1"/>
  <c r="R82" i="1"/>
  <c r="AJ57" i="1"/>
  <c r="AH79" i="1"/>
  <c r="O71" i="1"/>
  <c r="C67" i="1"/>
  <c r="AD75" i="1"/>
  <c r="I55" i="1"/>
  <c r="AF78" i="1"/>
  <c r="V52" i="1"/>
  <c r="T71" i="1"/>
  <c r="P71" i="1"/>
  <c r="J55" i="1"/>
  <c r="V53" i="1"/>
  <c r="D72" i="1"/>
  <c r="AK73" i="1"/>
  <c r="H83" i="1"/>
  <c r="AE52" i="1"/>
  <c r="N83" i="1"/>
  <c r="U73" i="1"/>
  <c r="R71" i="1"/>
  <c r="AA58" i="1"/>
  <c r="O78" i="1"/>
  <c r="T81" i="1"/>
  <c r="P76" i="1"/>
  <c r="X60" i="1"/>
  <c r="AF68" i="1"/>
  <c r="AB75" i="1"/>
  <c r="E65" i="1"/>
  <c r="X57" i="1"/>
  <c r="N70" i="1"/>
  <c r="Y54" i="1"/>
  <c r="W55" i="1"/>
  <c r="AG77" i="1"/>
  <c r="Q52" i="1"/>
  <c r="AI73" i="1"/>
  <c r="J62" i="1"/>
  <c r="U68" i="1"/>
  <c r="C54" i="1"/>
  <c r="I61" i="1"/>
  <c r="O70" i="1"/>
  <c r="AK75" i="1"/>
  <c r="D75" i="1"/>
  <c r="D66" i="1"/>
  <c r="N73" i="1"/>
  <c r="L55" i="1"/>
  <c r="AI66" i="1"/>
  <c r="I79" i="1"/>
  <c r="AF55" i="1"/>
  <c r="Q59" i="1"/>
  <c r="I52" i="1"/>
  <c r="AK68" i="1"/>
  <c r="AH53" i="1"/>
  <c r="AC72" i="1"/>
  <c r="AF66" i="1"/>
  <c r="X70" i="1"/>
  <c r="W74" i="1"/>
  <c r="O63" i="1"/>
  <c r="L76" i="1"/>
  <c r="J57" i="1"/>
  <c r="AD70" i="1"/>
  <c r="AF59" i="1"/>
  <c r="I83" i="1"/>
  <c r="H75" i="1"/>
  <c r="Q71" i="1"/>
  <c r="F82" i="1"/>
  <c r="P78" i="1"/>
  <c r="AG54" i="1"/>
  <c r="T57" i="1"/>
  <c r="AF74" i="1"/>
  <c r="F64" i="1"/>
  <c r="AC81" i="1"/>
  <c r="AK55" i="1"/>
  <c r="AH55" i="1"/>
  <c r="S64" i="1"/>
  <c r="T72" i="1"/>
  <c r="N84" i="1"/>
  <c r="Y67" i="1"/>
  <c r="AH62" i="1"/>
  <c r="T62" i="1"/>
  <c r="AJ63" i="1"/>
  <c r="Z83" i="1"/>
  <c r="N68" i="1"/>
  <c r="N67" i="1"/>
  <c r="AD60" i="1"/>
  <c r="Q69" i="1"/>
  <c r="AD82" i="1"/>
  <c r="D58" i="1"/>
  <c r="S74" i="1"/>
  <c r="D64" i="1"/>
  <c r="AD63" i="1"/>
  <c r="AG70" i="1"/>
  <c r="D69" i="1"/>
  <c r="E55" i="1"/>
  <c r="T68" i="1"/>
  <c r="U76" i="1"/>
  <c r="S66" i="1"/>
  <c r="AH71" i="1"/>
  <c r="H82" i="1"/>
  <c r="L58" i="1"/>
  <c r="AI63" i="1"/>
  <c r="J72" i="1"/>
  <c r="R74" i="1"/>
  <c r="T75" i="1"/>
  <c r="Y64" i="1"/>
  <c r="F57" i="1"/>
  <c r="O74" i="1"/>
  <c r="I72" i="1"/>
  <c r="N53" i="1"/>
  <c r="S79" i="1"/>
  <c r="T77" i="1"/>
  <c r="AI60" i="1"/>
  <c r="X77" i="1"/>
  <c r="O55" i="1"/>
  <c r="AG71" i="1"/>
  <c r="N66" i="1"/>
  <c r="M68" i="1"/>
  <c r="L80" i="1"/>
  <c r="AC66" i="1"/>
  <c r="V54" i="1"/>
  <c r="I66" i="1"/>
  <c r="AK70" i="1"/>
  <c r="Z60" i="1"/>
  <c r="T69" i="1"/>
  <c r="S83" i="1"/>
  <c r="AI67" i="1"/>
  <c r="I77" i="1"/>
  <c r="J66" i="1"/>
  <c r="AE73" i="1"/>
  <c r="AA79" i="1"/>
  <c r="X65" i="1"/>
  <c r="L83" i="1"/>
  <c r="M81" i="1"/>
  <c r="I62" i="1"/>
  <c r="K69" i="1"/>
  <c r="Q73" i="1"/>
  <c r="Y72" i="1"/>
  <c r="W68" i="1"/>
  <c r="AF52" i="1"/>
  <c r="F62" i="1"/>
  <c r="R76" i="1"/>
  <c r="AF77" i="1"/>
  <c r="AF75" i="1"/>
  <c r="K74" i="1"/>
  <c r="T63" i="1"/>
  <c r="F53" i="1"/>
  <c r="AF80" i="1"/>
  <c r="S72" i="1"/>
  <c r="AH72" i="1"/>
  <c r="W62" i="1"/>
  <c r="X72" i="1"/>
  <c r="AJ77" i="1"/>
  <c r="Q61" i="1"/>
  <c r="F75" i="1"/>
  <c r="R60" i="1"/>
  <c r="AF79" i="1"/>
  <c r="Z59" i="1"/>
  <c r="E76" i="1"/>
  <c r="R81" i="1"/>
  <c r="L67" i="1"/>
  <c r="AJ59" i="1"/>
  <c r="U60" i="1"/>
  <c r="J67" i="1"/>
  <c r="P62" i="1"/>
  <c r="M70" i="1"/>
  <c r="AB76" i="1"/>
  <c r="G62" i="1"/>
  <c r="W59" i="1"/>
  <c r="Z75" i="1"/>
  <c r="M67" i="1"/>
  <c r="I57" i="1"/>
  <c r="AE59" i="1"/>
  <c r="U64" i="1"/>
  <c r="I67" i="1"/>
  <c r="Y79" i="1"/>
  <c r="F77" i="1"/>
  <c r="AE71" i="1"/>
  <c r="Q77" i="1"/>
  <c r="V82" i="1"/>
  <c r="D67" i="1"/>
  <c r="Y81" i="1"/>
  <c r="AH70" i="1"/>
  <c r="AH67" i="1"/>
  <c r="G59" i="1"/>
  <c r="AK71" i="1"/>
  <c r="AD58" i="1"/>
  <c r="V56" i="1"/>
  <c r="V77" i="1"/>
  <c r="O80" i="1"/>
  <c r="Q54" i="1"/>
  <c r="AI70" i="1"/>
  <c r="L60" i="1"/>
  <c r="AI78" i="1"/>
  <c r="G67" i="1"/>
  <c r="Q80" i="1"/>
  <c r="C64" i="1"/>
  <c r="AI77" i="1"/>
  <c r="J83" i="1"/>
  <c r="P75" i="1"/>
  <c r="AB52" i="1"/>
  <c r="G58" i="1"/>
  <c r="AD67" i="1"/>
  <c r="T61" i="1"/>
  <c r="AC79" i="1"/>
  <c r="K52" i="1"/>
  <c r="V57" i="1"/>
  <c r="H60" i="1"/>
  <c r="AD79" i="1"/>
  <c r="AI75" i="1"/>
  <c r="X79" i="1"/>
  <c r="S71" i="1"/>
  <c r="E77" i="1"/>
  <c r="Z67" i="1"/>
  <c r="C72" i="1"/>
  <c r="X75" i="1"/>
  <c r="AD53" i="1"/>
  <c r="AG67" i="1"/>
  <c r="G68" i="1"/>
  <c r="AF54" i="1"/>
  <c r="AE68" i="1"/>
  <c r="J77" i="1"/>
  <c r="AE70" i="1"/>
  <c r="AA75" i="1"/>
  <c r="Q58" i="1"/>
  <c r="AE54" i="1"/>
  <c r="I64" i="1"/>
  <c r="AJ65" i="1"/>
  <c r="M77" i="1"/>
  <c r="Y82" i="1"/>
  <c r="Z54" i="1"/>
  <c r="D59" i="1"/>
  <c r="K73" i="1"/>
  <c r="Q82" i="1"/>
  <c r="X54" i="1"/>
  <c r="AH61" i="1"/>
  <c r="F73" i="1"/>
  <c r="E53" i="1"/>
  <c r="AH63" i="1"/>
  <c r="G54" i="1"/>
  <c r="Y69" i="1"/>
  <c r="S73" i="1"/>
  <c r="Y68" i="1"/>
  <c r="AK82" i="1"/>
  <c r="O60" i="1"/>
  <c r="P54" i="1"/>
  <c r="L61" i="1"/>
  <c r="AB77" i="1"/>
  <c r="L57" i="1"/>
  <c r="G53" i="1"/>
  <c r="J54" i="1"/>
  <c r="AA74" i="1"/>
  <c r="I74" i="1"/>
  <c r="N61" i="1"/>
  <c r="K76" i="1"/>
  <c r="C55" i="1"/>
  <c r="U56" i="1"/>
  <c r="D71" i="1"/>
  <c r="E80" i="1"/>
  <c r="H77" i="1"/>
  <c r="AF76" i="1"/>
  <c r="P69" i="1"/>
  <c r="Q56" i="1"/>
  <c r="E58" i="1"/>
  <c r="G75" i="1"/>
  <c r="AH52" i="1"/>
  <c r="AE56" i="1"/>
  <c r="N60" i="1"/>
  <c r="K66" i="1"/>
  <c r="D79" i="1"/>
  <c r="Z68" i="1"/>
  <c r="R61" i="1"/>
  <c r="W73" i="1"/>
  <c r="AB72" i="1"/>
  <c r="AH54" i="1"/>
  <c r="AA56" i="1"/>
  <c r="G79" i="1"/>
  <c r="S55" i="1"/>
  <c r="AH68" i="1"/>
  <c r="AJ79" i="1"/>
  <c r="AK64" i="1"/>
  <c r="N62" i="1"/>
  <c r="U59" i="1"/>
  <c r="W69" i="1"/>
  <c r="AC78" i="1"/>
  <c r="D83" i="1"/>
  <c r="Z71" i="1"/>
  <c r="AB58" i="1"/>
  <c r="X63" i="1"/>
  <c r="W60" i="1"/>
  <c r="C61" i="1"/>
  <c r="N74" i="1"/>
  <c r="W79" i="1"/>
  <c r="AC56" i="1"/>
  <c r="AF71" i="1"/>
  <c r="AC65" i="1"/>
  <c r="Q78" i="1"/>
  <c r="J64" i="1"/>
  <c r="N75" i="1"/>
  <c r="R52" i="1"/>
  <c r="AI84" i="1"/>
  <c r="S76" i="1"/>
  <c r="Z74" i="1"/>
  <c r="AG79" i="1"/>
  <c r="J53" i="1"/>
  <c r="W61" i="1"/>
  <c r="W67" i="1"/>
  <c r="J73" i="1"/>
  <c r="M62" i="1"/>
  <c r="R73" i="1"/>
  <c r="N52" i="1"/>
  <c r="F71" i="1"/>
  <c r="AA61" i="1"/>
  <c r="I73" i="1"/>
  <c r="F63" i="1"/>
  <c r="D68" i="1"/>
  <c r="N82" i="1"/>
  <c r="R64" i="1"/>
  <c r="AB60" i="1"/>
  <c r="AD71" i="1"/>
  <c r="AB83" i="1"/>
  <c r="AE61" i="1"/>
  <c r="E83" i="1"/>
  <c r="L66" i="1"/>
  <c r="O83" i="1"/>
  <c r="H69" i="1"/>
  <c r="X83" i="1"/>
  <c r="AD66" i="1"/>
  <c r="AJ61" i="1"/>
  <c r="L75" i="1"/>
  <c r="D84" i="1"/>
  <c r="AA84" i="1"/>
  <c r="T54" i="1"/>
  <c r="R83" i="1"/>
  <c r="AG75" i="1"/>
  <c r="AJ58" i="1"/>
  <c r="O65" i="1"/>
  <c r="AI71" i="1"/>
  <c r="V72" i="1"/>
  <c r="C59" i="1"/>
  <c r="V65" i="1"/>
  <c r="V55" i="1"/>
  <c r="Q72" i="1"/>
  <c r="AG82" i="1"/>
  <c r="AG65" i="1"/>
  <c r="U66" i="1"/>
  <c r="D81" i="1"/>
  <c r="J69" i="1"/>
  <c r="AK83" i="1"/>
  <c r="M64" i="1"/>
  <c r="I76" i="1"/>
  <c r="AJ52" i="1"/>
  <c r="Q75" i="1"/>
  <c r="V62" i="1"/>
  <c r="AG62" i="1"/>
  <c r="F74" i="1"/>
  <c r="Z52" i="1"/>
  <c r="G72" i="1"/>
  <c r="K55" i="1"/>
  <c r="R65" i="1"/>
  <c r="K67" i="1"/>
  <c r="AK69" i="1"/>
  <c r="Z82" i="1"/>
  <c r="R59" i="1"/>
  <c r="AF81" i="1"/>
  <c r="AI53" i="1"/>
  <c r="AG56" i="1"/>
  <c r="AB67" i="1"/>
  <c r="J79" i="1"/>
  <c r="AC73" i="1"/>
  <c r="J84" i="1"/>
  <c r="I58" i="1"/>
  <c r="AK74" i="1"/>
  <c r="AH77" i="1"/>
  <c r="AJ80" i="1"/>
  <c r="AE63" i="1"/>
  <c r="AE78" i="1"/>
  <c r="AB59" i="1"/>
  <c r="T52" i="1"/>
  <c r="G61" i="1"/>
  <c r="AF73" i="1"/>
  <c r="H56" i="1"/>
  <c r="I69" i="1"/>
  <c r="C68" i="1"/>
  <c r="S77" i="1"/>
  <c r="I75" i="1"/>
  <c r="E67" i="1"/>
  <c r="Z56" i="1"/>
  <c r="K53" i="1"/>
  <c r="V80" i="1"/>
  <c r="S80" i="1"/>
  <c r="V59" i="1"/>
  <c r="AJ56" i="1"/>
  <c r="X58" i="1"/>
  <c r="T53" i="1"/>
  <c r="X59" i="1"/>
  <c r="O59" i="1"/>
  <c r="AF82" i="1"/>
  <c r="AA71" i="1"/>
  <c r="F65" i="1"/>
  <c r="V83" i="1"/>
  <c r="Z65" i="1"/>
  <c r="U67" i="1"/>
  <c r="C65" i="1"/>
  <c r="AA83" i="1"/>
  <c r="AB53" i="1"/>
  <c r="Q76" i="1"/>
  <c r="M66" i="1"/>
  <c r="M72" i="1"/>
  <c r="M52" i="1"/>
  <c r="AH80" i="1"/>
  <c r="F55" i="1"/>
  <c r="F83" i="1"/>
  <c r="O52" i="1"/>
  <c r="P84" i="1"/>
  <c r="L73" i="1"/>
  <c r="AG83" i="1"/>
  <c r="U70" i="1"/>
  <c r="AC84" i="1"/>
  <c r="AC61" i="1"/>
  <c r="AK57" i="1"/>
  <c r="M80" i="1"/>
  <c r="U61" i="1"/>
  <c r="S63" i="1"/>
  <c r="S65" i="1"/>
  <c r="D57" i="1"/>
  <c r="H68" i="1"/>
  <c r="V71" i="1"/>
  <c r="U81" i="1"/>
  <c r="F56" i="1"/>
  <c r="M84" i="1"/>
  <c r="E57" i="1"/>
  <c r="L81" i="1"/>
  <c r="E66" i="1"/>
  <c r="AA73" i="1"/>
  <c r="AB63" i="1"/>
  <c r="F78" i="1"/>
  <c r="Y57" i="1"/>
  <c r="AC80" i="1"/>
  <c r="AC76" i="1"/>
  <c r="J60" i="1"/>
  <c r="AI62" i="1"/>
  <c r="AK54" i="1"/>
  <c r="W54" i="1"/>
  <c r="P79" i="1"/>
  <c r="Q79" i="1"/>
  <c r="R78" i="1"/>
  <c r="K70" i="1"/>
  <c r="W52" i="1"/>
  <c r="S70" i="1"/>
  <c r="V67" i="1"/>
  <c r="S68" i="1"/>
  <c r="V66" i="1"/>
  <c r="F76" i="1"/>
  <c r="AI82" i="1"/>
  <c r="AF83" i="1"/>
  <c r="X68" i="1"/>
  <c r="T83" i="1"/>
  <c r="X61" i="1"/>
  <c r="U72" i="1"/>
  <c r="AF63" i="1"/>
  <c r="K64" i="1"/>
  <c r="AD84" i="1"/>
  <c r="Z77" i="1"/>
  <c r="Z58" i="1"/>
  <c r="K75" i="1"/>
  <c r="AI68" i="1"/>
  <c r="AJ67" i="1"/>
  <c r="AK80" i="1"/>
  <c r="W78" i="1"/>
  <c r="F70" i="1"/>
  <c r="AC69" i="1"/>
  <c r="S67" i="1"/>
  <c r="I80" i="1"/>
  <c r="G69" i="1"/>
  <c r="Y73" i="1"/>
  <c r="AC55" i="1"/>
  <c r="H61" i="1"/>
  <c r="AE74" i="1"/>
  <c r="E72" i="1"/>
  <c r="G76" i="1"/>
  <c r="R80" i="1"/>
  <c r="W77" i="1"/>
  <c r="I78" i="1"/>
  <c r="AE75" i="1"/>
  <c r="L52" i="1"/>
  <c r="V70" i="1"/>
  <c r="S58" i="1"/>
  <c r="W82" i="1"/>
  <c r="W76" i="1"/>
  <c r="G80" i="1"/>
  <c r="AF64" i="1"/>
  <c r="Y55" i="1"/>
  <c r="AG64" i="1"/>
  <c r="AF53" i="1"/>
  <c r="P65" i="1"/>
  <c r="AG55" i="1"/>
  <c r="X56" i="1"/>
  <c r="Y56" i="1"/>
  <c r="AG76" i="1"/>
  <c r="AK84" i="1"/>
  <c r="O72" i="1"/>
  <c r="C84" i="1"/>
  <c r="K63" i="1"/>
  <c r="Q64" i="1"/>
  <c r="AI83" i="1"/>
  <c r="J78" i="1"/>
  <c r="AI80" i="1"/>
  <c r="V81" i="1"/>
  <c r="X84" i="1"/>
  <c r="AI58" i="1"/>
  <c r="H58" i="1"/>
  <c r="C53" i="1"/>
  <c r="M73" i="1"/>
  <c r="AG69" i="1"/>
  <c r="L65" i="1"/>
  <c r="F60" i="1"/>
  <c r="P57" i="1"/>
  <c r="X62" i="1"/>
  <c r="N57" i="1"/>
  <c r="AG58" i="1"/>
  <c r="AK62" i="1"/>
  <c r="D82" i="1"/>
  <c r="M71" i="1"/>
  <c r="N59" i="1"/>
  <c r="Y70" i="1"/>
  <c r="W71" i="1"/>
  <c r="P60" i="1"/>
  <c r="P70" i="1"/>
  <c r="I63" i="1"/>
  <c r="AC64" i="1"/>
  <c r="M78" i="1"/>
  <c r="K61" i="1"/>
  <c r="E59" i="1"/>
  <c r="J63" i="1"/>
  <c r="AI69" i="1"/>
  <c r="D56" i="1"/>
  <c r="K71" i="1"/>
  <c r="Y71" i="1"/>
  <c r="K56" i="1"/>
  <c r="H54" i="1"/>
  <c r="AC52" i="1"/>
  <c r="H78" i="1"/>
  <c r="V84" i="1"/>
  <c r="AJ62" i="1"/>
  <c r="Z76" i="1"/>
  <c r="AG84" i="1"/>
  <c r="H76" i="1"/>
  <c r="F61" i="1"/>
  <c r="AA82" i="1"/>
  <c r="R55" i="1"/>
  <c r="O54" i="1"/>
  <c r="AB62" i="1"/>
  <c r="V79" i="1"/>
  <c r="AJ68" i="1"/>
  <c r="T56" i="1"/>
  <c r="Q81" i="1"/>
  <c r="F84" i="1"/>
  <c r="M55" i="1"/>
  <c r="S54" i="1"/>
  <c r="AB81" i="1"/>
  <c r="H72" i="1"/>
  <c r="AB79" i="1"/>
  <c r="O82" i="1"/>
  <c r="L53" i="1"/>
  <c r="X76" i="1"/>
  <c r="Y58" i="1"/>
  <c r="W83" i="1"/>
  <c r="AB70" i="1"/>
  <c r="AD65" i="1"/>
  <c r="AE81" i="1"/>
  <c r="C52" i="1"/>
  <c r="R63" i="1"/>
  <c r="W65" i="1"/>
  <c r="AD57" i="1"/>
  <c r="L68" i="1"/>
  <c r="AD54" i="1"/>
  <c r="K57" i="1"/>
  <c r="R58" i="1"/>
  <c r="F58" i="1"/>
  <c r="AE67" i="1"/>
  <c r="K59" i="1"/>
  <c r="L63" i="1"/>
  <c r="O76" i="1"/>
  <c r="Y80" i="1"/>
  <c r="S57" i="1"/>
  <c r="L72" i="1"/>
  <c r="AK76" i="1"/>
  <c r="AK59" i="1"/>
  <c r="L71" i="1"/>
  <c r="U79" i="1"/>
  <c r="E52" i="1"/>
  <c r="AD61" i="1"/>
  <c r="AD76" i="1"/>
  <c r="AI64" i="1"/>
  <c r="P64" i="1"/>
  <c r="J82" i="1"/>
  <c r="AJ72" i="1"/>
  <c r="AE57" i="1"/>
  <c r="O62" i="1"/>
  <c r="AD55" i="1"/>
  <c r="Y60" i="1"/>
  <c r="S78" i="1"/>
  <c r="T84" i="1"/>
  <c r="V63" i="1"/>
  <c r="G56" i="1"/>
  <c r="Q62" i="1"/>
  <c r="L56" i="1"/>
  <c r="X78" i="1"/>
  <c r="T78" i="1"/>
  <c r="AC82" i="1"/>
  <c r="AA63" i="1"/>
  <c r="AJ55" i="1"/>
  <c r="G74" i="1"/>
  <c r="AI76" i="1"/>
  <c r="J58" i="1"/>
  <c r="AB61" i="1"/>
  <c r="AF60" i="1"/>
  <c r="H74" i="1"/>
  <c r="E69" i="1"/>
  <c r="AA67" i="1"/>
  <c r="G70" i="1"/>
  <c r="U65" i="1"/>
  <c r="R66" i="1"/>
  <c r="I56" i="1"/>
  <c r="M59" i="1"/>
  <c r="J70" i="1"/>
  <c r="R77" i="1"/>
  <c r="L78" i="1"/>
  <c r="AE80" i="1"/>
  <c r="AE65" i="1"/>
  <c r="J75" i="1"/>
  <c r="I70" i="1"/>
  <c r="P82" i="1"/>
  <c r="X55" i="1"/>
  <c r="Q63" i="1"/>
  <c r="AA57" i="1"/>
  <c r="AH73" i="1"/>
  <c r="O68" i="1"/>
  <c r="F68" i="1"/>
  <c r="AG66" i="1"/>
  <c r="N64" i="1"/>
  <c r="Z80" i="1"/>
  <c r="AC83" i="1"/>
  <c r="AF65" i="1"/>
  <c r="AE82" i="1"/>
  <c r="L74" i="1"/>
  <c r="AJ83" i="1"/>
  <c r="G83" i="1"/>
  <c r="AA68" i="1"/>
  <c r="S60" i="1"/>
  <c r="L82" i="1"/>
  <c r="AB82" i="1"/>
  <c r="P61" i="1"/>
  <c r="K77" i="1"/>
  <c r="P83" i="1"/>
  <c r="G82" i="1"/>
  <c r="S52" i="1"/>
  <c r="P68" i="1"/>
  <c r="S59" i="1"/>
  <c r="AJ78" i="1"/>
  <c r="AG81" i="1"/>
  <c r="Z84" i="1"/>
  <c r="I59" i="1"/>
  <c r="I68" i="1"/>
  <c r="C60" i="1"/>
  <c r="U74" i="1"/>
  <c r="AA60" i="1"/>
  <c r="C66" i="1"/>
  <c r="AE58" i="1"/>
  <c r="K60" i="1"/>
  <c r="AC57" i="1"/>
  <c r="Y77" i="1"/>
  <c r="H81" i="1"/>
  <c r="Z72" i="1"/>
  <c r="F59" i="1"/>
  <c r="E75" i="1"/>
  <c r="AJ71" i="1"/>
  <c r="AG61" i="1"/>
  <c r="AG68" i="1"/>
  <c r="O58" i="1"/>
  <c r="G71" i="1"/>
  <c r="AG80" i="1"/>
  <c r="M58" i="1"/>
  <c r="AC77" i="1"/>
  <c r="AK52" i="1"/>
  <c r="AI65" i="1"/>
  <c r="D60" i="1"/>
  <c r="AC59" i="1"/>
  <c r="U75" i="1"/>
  <c r="M69" i="1"/>
  <c r="P53" i="1"/>
  <c r="Z81" i="1"/>
  <c r="R67" i="1"/>
  <c r="R68" i="1"/>
  <c r="O61" i="1"/>
  <c r="Q84" i="1"/>
  <c r="P52" i="1"/>
  <c r="AA69" i="1"/>
  <c r="AD83" i="1"/>
  <c r="AK53" i="1"/>
  <c r="Q67" i="1"/>
  <c r="Y83" i="1"/>
  <c r="N77" i="1"/>
  <c r="N81" i="1"/>
  <c r="G57" i="1"/>
  <c r="J65" i="1"/>
  <c r="AI79" i="1"/>
  <c r="AF84" i="1"/>
  <c r="L59" i="1"/>
  <c r="AG53" i="1"/>
  <c r="X67" i="1"/>
  <c r="D62" i="1"/>
  <c r="Y78" i="1"/>
  <c r="N80" i="1"/>
  <c r="AH59" i="1"/>
  <c r="J52" i="1"/>
  <c r="I60" i="1"/>
  <c r="AF62" i="1"/>
  <c r="AJ73" i="1"/>
  <c r="T80" i="1"/>
  <c r="V73" i="1"/>
  <c r="U57" i="1"/>
  <c r="K81" i="1"/>
  <c r="AF57" i="1"/>
  <c r="Q70" i="1"/>
  <c r="W70" i="1"/>
  <c r="AC68" i="1"/>
  <c r="Y59" i="1"/>
  <c r="AD81" i="1"/>
  <c r="Q66" i="1"/>
  <c r="W57" i="1"/>
  <c r="J59" i="1"/>
  <c r="S75" i="1"/>
  <c r="AH66" i="1"/>
  <c r="G52" i="1"/>
  <c r="F80" i="1"/>
  <c r="H84" i="1"/>
  <c r="K83" i="1"/>
  <c r="AK60" i="1"/>
  <c r="AB54" i="1"/>
  <c r="U54" i="1"/>
  <c r="O69" i="1"/>
  <c r="H63" i="1"/>
  <c r="D76" i="1"/>
  <c r="AH78" i="1"/>
  <c r="P63" i="1"/>
  <c r="AK58" i="1"/>
  <c r="AI54" i="1"/>
  <c r="P81" i="1"/>
  <c r="AK79" i="1"/>
  <c r="AG57" i="1"/>
  <c r="M79" i="1"/>
  <c r="D63" i="1"/>
  <c r="C78" i="1"/>
  <c r="G78" i="1"/>
  <c r="AH74" i="1"/>
  <c r="AG73" i="1"/>
  <c r="P67" i="1"/>
  <c r="Y66" i="1"/>
  <c r="C79" i="1"/>
  <c r="AI52" i="1"/>
  <c r="N55" i="1"/>
  <c r="AH60" i="1"/>
  <c r="AE53" i="1"/>
  <c r="V60" i="1"/>
  <c r="J56" i="1"/>
  <c r="L69" i="1"/>
  <c r="C74" i="1"/>
  <c r="O75" i="1"/>
  <c r="U52" i="1"/>
  <c r="X71" i="1"/>
  <c r="AJ60" i="1"/>
  <c r="AF70" i="1"/>
  <c r="Q74" i="1"/>
  <c r="AA55" i="1"/>
  <c r="AB55" i="1"/>
  <c r="R54" i="1"/>
  <c r="AA81" i="1"/>
  <c r="C83" i="1"/>
  <c r="M61" i="1"/>
  <c r="J81" i="1"/>
  <c r="AA66" i="1"/>
  <c r="W58" i="1"/>
  <c r="AJ54" i="1"/>
  <c r="AD72" i="1"/>
  <c r="U83" i="1"/>
  <c r="O79" i="1"/>
  <c r="H62" i="1"/>
  <c r="Q53" i="1"/>
  <c r="Z64" i="1"/>
  <c r="AE77" i="1"/>
  <c r="E54" i="1"/>
  <c r="O67" i="1"/>
  <c r="AC54" i="1"/>
  <c r="K62" i="1"/>
  <c r="AK61" i="1"/>
  <c r="Z66" i="1"/>
  <c r="Z62" i="1"/>
  <c r="G84" i="1"/>
  <c r="AD59" i="1"/>
  <c r="AD69" i="1"/>
  <c r="E63" i="1"/>
  <c r="K58" i="1"/>
  <c r="C81" i="1"/>
  <c r="AH84" i="1"/>
  <c r="H73" i="1"/>
  <c r="AB74" i="1"/>
  <c r="C77" i="1"/>
  <c r="AD73" i="1"/>
  <c r="C62" i="1"/>
  <c r="U84" i="1"/>
  <c r="C69" i="1"/>
  <c r="Y53" i="1"/>
  <c r="C73" i="1"/>
  <c r="R84" i="1"/>
  <c r="AI61" i="1"/>
  <c r="AJ69" i="1"/>
  <c r="E82" i="1"/>
  <c r="AH76" i="1"/>
  <c r="M57" i="1"/>
  <c r="N63" i="1"/>
  <c r="AD62" i="1"/>
  <c r="P58" i="1"/>
  <c r="S69" i="1"/>
  <c r="K80" i="1"/>
  <c r="L77" i="1"/>
  <c r="S56" i="1"/>
  <c r="AH65" i="1"/>
  <c r="W63" i="1"/>
  <c r="Z69" i="1"/>
  <c r="AB68" i="1"/>
  <c r="G81" i="1"/>
  <c r="R57" i="1"/>
  <c r="L79" i="1"/>
  <c r="Y61" i="1"/>
  <c r="Z63" i="1"/>
  <c r="AI81" i="1"/>
  <c r="AH58" i="1"/>
  <c r="F72" i="1"/>
  <c r="AJ81" i="1"/>
  <c r="AC58" i="1"/>
  <c r="AC60" i="1"/>
  <c r="G55" i="1"/>
  <c r="K82" i="1"/>
  <c r="P59" i="1"/>
  <c r="R72" i="1"/>
  <c r="Z70" i="1"/>
  <c r="U58" i="1"/>
  <c r="P77" i="1"/>
  <c r="W72" i="1"/>
  <c r="T55" i="1"/>
  <c r="AC70" i="1"/>
  <c r="AF67" i="1"/>
  <c r="W80" i="1"/>
  <c r="Z53" i="1"/>
  <c r="V58" i="1"/>
  <c r="I71" i="1"/>
  <c r="W66" i="1"/>
  <c r="U77" i="1"/>
  <c r="X66" i="1"/>
  <c r="O73" i="1"/>
  <c r="AD77" i="1"/>
  <c r="AJ82" i="1"/>
  <c r="AE62" i="1"/>
  <c r="G60" i="1"/>
  <c r="R62" i="1"/>
  <c r="E81" i="1"/>
  <c r="AJ76" i="1"/>
  <c r="AG63" i="1"/>
  <c r="W81" i="1"/>
  <c r="T67" i="1"/>
  <c r="F69" i="1"/>
  <c r="J71" i="1"/>
  <c r="C63" i="1"/>
  <c r="V69" i="1"/>
  <c r="V78" i="1"/>
  <c r="K84" i="1"/>
  <c r="O66" i="1"/>
  <c r="O53" i="1"/>
  <c r="AJ84" i="1"/>
  <c r="M54" i="1"/>
  <c r="M75" i="1"/>
  <c r="L64" i="1"/>
  <c r="Z79" i="1"/>
  <c r="AJ64" i="1"/>
  <c r="S61" i="1"/>
  <c r="X81" i="1"/>
  <c r="J76" i="1"/>
  <c r="U80" i="1"/>
  <c r="AK66" i="1"/>
  <c r="D55" i="1"/>
  <c r="G64" i="1"/>
  <c r="R70" i="1"/>
  <c r="I84" i="1"/>
  <c r="AH69" i="1"/>
  <c r="AC53" i="1"/>
  <c r="C75" i="1"/>
  <c r="AD64" i="1"/>
  <c r="W64" i="1"/>
  <c r="AD52" i="1"/>
  <c r="P66" i="1"/>
  <c r="AB78" i="1"/>
  <c r="AE72" i="1"/>
  <c r="R75" i="1"/>
  <c r="AG74" i="1"/>
  <c r="H65" i="1"/>
  <c r="F67" i="1"/>
  <c r="AC74" i="1"/>
  <c r="G66" i="1"/>
  <c r="O84" i="1"/>
  <c r="H67" i="1"/>
  <c r="Y75" i="1"/>
  <c r="E71" i="1"/>
  <c r="AA77" i="1"/>
  <c r="AH57" i="1"/>
  <c r="H55" i="1"/>
  <c r="AA62" i="1"/>
  <c r="O57" i="1"/>
  <c r="AA53" i="1"/>
  <c r="AK77" i="1"/>
  <c r="AE64" i="1"/>
  <c r="AI55" i="1"/>
  <c r="N72" i="1"/>
  <c r="D78" i="1"/>
  <c r="H80" i="1"/>
  <c r="C70" i="1"/>
  <c r="AI72" i="1"/>
  <c r="D65" i="1"/>
  <c r="U63" i="1"/>
  <c r="F79" i="1"/>
  <c r="V74" i="1"/>
  <c r="E74" i="1"/>
  <c r="K50" i="1"/>
  <c r="K49" i="1"/>
  <c r="D49" i="1"/>
  <c r="D50" i="1"/>
  <c r="D51" i="1"/>
  <c r="AI49" i="1"/>
  <c r="J51" i="1"/>
  <c r="L49" i="1"/>
  <c r="P50" i="1"/>
  <c r="N51" i="1"/>
  <c r="T50" i="1"/>
  <c r="U49" i="1"/>
  <c r="Y51" i="1"/>
  <c r="Z51" i="1"/>
  <c r="U50" i="1"/>
  <c r="X50" i="1"/>
  <c r="X49" i="1"/>
  <c r="Y50" i="1"/>
  <c r="AD49" i="1"/>
  <c r="M50" i="1"/>
  <c r="AG51" i="1"/>
  <c r="S51" i="1"/>
  <c r="Y49" i="1"/>
  <c r="AJ49" i="1"/>
  <c r="AI51" i="1"/>
  <c r="N49" i="1"/>
  <c r="Q50" i="1"/>
  <c r="K51" i="1"/>
  <c r="Q51" i="1"/>
  <c r="AB51" i="1"/>
  <c r="J49" i="1"/>
  <c r="W51" i="1"/>
  <c r="Z49" i="1"/>
  <c r="AG50" i="1"/>
  <c r="AK51" i="1"/>
  <c r="AK50" i="1"/>
  <c r="X51" i="1"/>
  <c r="N50" i="1"/>
  <c r="W49" i="1"/>
  <c r="C49" i="1"/>
  <c r="AE51" i="1"/>
  <c r="AF51" i="1"/>
  <c r="M49" i="1"/>
  <c r="V49" i="1"/>
  <c r="T49" i="1"/>
  <c r="S50" i="1"/>
  <c r="V51" i="1"/>
  <c r="L50" i="1"/>
  <c r="AE50" i="1"/>
  <c r="AH49" i="1"/>
  <c r="AF49" i="1"/>
  <c r="S49" i="1"/>
  <c r="AB50" i="1"/>
  <c r="R49" i="1"/>
  <c r="AH51" i="1"/>
  <c r="O49" i="1"/>
  <c r="C51" i="1"/>
  <c r="R51" i="1"/>
  <c r="Z50" i="1"/>
  <c r="AJ51" i="1"/>
  <c r="Q49" i="1"/>
  <c r="AD51" i="1"/>
  <c r="AC51" i="1"/>
  <c r="P51" i="1"/>
  <c r="M51" i="1"/>
  <c r="AF50" i="1"/>
  <c r="AG49" i="1"/>
  <c r="J50" i="1"/>
  <c r="C50" i="1"/>
  <c r="T51" i="1"/>
  <c r="AI50" i="1"/>
  <c r="V50" i="1"/>
  <c r="L51" i="1"/>
  <c r="AA50" i="1"/>
  <c r="AE49" i="1"/>
  <c r="AC49" i="1"/>
  <c r="U51" i="1"/>
  <c r="AA51" i="1"/>
  <c r="AH50" i="1"/>
  <c r="AK49" i="1"/>
  <c r="AC50" i="1"/>
  <c r="R50" i="1"/>
  <c r="AA49" i="1"/>
  <c r="AJ50" i="1"/>
  <c r="O50" i="1"/>
  <c r="P49" i="1"/>
  <c r="AB49" i="1"/>
  <c r="AD50" i="1"/>
  <c r="W50" i="1"/>
  <c r="O51" i="1"/>
</calcChain>
</file>

<file path=xl/sharedStrings.xml><?xml version="1.0" encoding="utf-8"?>
<sst xmlns="http://schemas.openxmlformats.org/spreadsheetml/2006/main" count="1524" uniqueCount="164">
  <si>
    <t>תשרי</t>
  </si>
  <si>
    <t>חשון</t>
  </si>
  <si>
    <t>כסלו</t>
  </si>
  <si>
    <t>טבת</t>
  </si>
  <si>
    <t>שבט</t>
  </si>
  <si>
    <t>י ו ם</t>
  </si>
  <si>
    <t xml:space="preserve">יום לועזי </t>
  </si>
  <si>
    <t xml:space="preserve">תיאור היום </t>
  </si>
  <si>
    <t>א</t>
  </si>
  <si>
    <t>א׳ דראש השנה</t>
  </si>
  <si>
    <t>ב</t>
  </si>
  <si>
    <t>ב׳ דראש השנה</t>
  </si>
  <si>
    <t>ג</t>
  </si>
  <si>
    <t>צום גדליה</t>
  </si>
  <si>
    <t>ד</t>
  </si>
  <si>
    <t>ה</t>
  </si>
  <si>
    <t>ו</t>
  </si>
  <si>
    <t>ז</t>
  </si>
  <si>
    <t>ח</t>
  </si>
  <si>
    <t>ט</t>
  </si>
  <si>
    <t>ערב יום כיפור</t>
  </si>
  <si>
    <t>י</t>
  </si>
  <si>
    <t>יום כיפור</t>
  </si>
  <si>
    <t>י״א</t>
  </si>
  <si>
    <t>י״ב</t>
  </si>
  <si>
    <t>י״ג</t>
  </si>
  <si>
    <t>י״ד</t>
  </si>
  <si>
    <t>ערב סוכות</t>
  </si>
  <si>
    <t>ט״ו</t>
  </si>
  <si>
    <t>סוכות</t>
  </si>
  <si>
    <t>ט״ז</t>
  </si>
  <si>
    <t>חוה״מ סוכות</t>
  </si>
  <si>
    <t>י״ז</t>
  </si>
  <si>
    <t>י״ח</t>
  </si>
  <si>
    <t>י״ט</t>
  </si>
  <si>
    <t>כ</t>
  </si>
  <si>
    <t>כ״א</t>
  </si>
  <si>
    <t>הושענא רבה</t>
  </si>
  <si>
    <t>כ״ב</t>
  </si>
  <si>
    <t>שמחת תורה</t>
  </si>
  <si>
    <t>כ״ג</t>
  </si>
  <si>
    <t>אסרו חג</t>
  </si>
  <si>
    <t>כ״ד</t>
  </si>
  <si>
    <t>כ״ה</t>
  </si>
  <si>
    <t>כ״ו</t>
  </si>
  <si>
    <t>כ״ז</t>
  </si>
  <si>
    <t>כ״ח</t>
  </si>
  <si>
    <t>כ״ט</t>
  </si>
  <si>
    <t>ערב ראש חודש</t>
  </si>
  <si>
    <t>ל</t>
  </si>
  <si>
    <t>א׳ דראש חודש</t>
  </si>
  <si>
    <t>ב׳ דראש חודש</t>
  </si>
  <si>
    <t>ותן טל ומטר תחילת שעון חורף</t>
  </si>
  <si>
    <t>ראש חודש</t>
  </si>
  <si>
    <t>שאילת גשמים בחו״ל</t>
  </si>
  <si>
    <t>א׳ דחנוכה</t>
  </si>
  <si>
    <t>ב׳ דחנוכה</t>
  </si>
  <si>
    <t>ג׳ דחנוכה</t>
  </si>
  <si>
    <t>ד׳ דחנוכה</t>
  </si>
  <si>
    <t>ה׳ דחנוכה ערב ראש חודש</t>
  </si>
  <si>
    <t>אדר</t>
  </si>
  <si>
    <t>ניסן</t>
  </si>
  <si>
    <t>אייר</t>
  </si>
  <si>
    <t>סיון</t>
  </si>
  <si>
    <t>תמוז</t>
  </si>
  <si>
    <t>אב</t>
  </si>
  <si>
    <t>אלול</t>
  </si>
  <si>
    <t>א׳ דסליחות</t>
  </si>
  <si>
    <t>ערב ראש השנה</t>
  </si>
  <si>
    <t>שבת ראש חודש</t>
  </si>
  <si>
    <t>צום תשעה באב</t>
  </si>
  <si>
    <t>ט״ו באב</t>
  </si>
  <si>
    <t>צום י״ז בתמוז</t>
  </si>
  <si>
    <t>ערב שבועות</t>
  </si>
  <si>
    <t>שבועות</t>
  </si>
  <si>
    <t>יום הזכרון לחללי מערכות ישראל (מוקדם)</t>
  </si>
  <si>
    <t>יום העצמאות (מוקדם)</t>
  </si>
  <si>
    <t>פסח שני</t>
  </si>
  <si>
    <t>ל״ג בעומר</t>
  </si>
  <si>
    <t>יום ירושלים</t>
  </si>
  <si>
    <t>תחילת שעון קיץ</t>
  </si>
  <si>
    <t>ערב פסח שחל בשבת</t>
  </si>
  <si>
    <t>א׳ דפסח</t>
  </si>
  <si>
    <t>חוה״מ פסח</t>
  </si>
  <si>
    <t>שביעי של פסח</t>
  </si>
  <si>
    <t>יום הזכרון לשואה ולגבורה</t>
  </si>
  <si>
    <t>תענית אסתר</t>
  </si>
  <si>
    <t>פורים</t>
  </si>
  <si>
    <t>שושן פורים</t>
  </si>
  <si>
    <t>ראש השנה לאילנות</t>
  </si>
  <si>
    <t>ו׳ דחנוכה ראש חודש</t>
  </si>
  <si>
    <t>ז׳ דחנוכה</t>
  </si>
  <si>
    <t>זאת חנוכה</t>
  </si>
  <si>
    <t>צום עשרה בטבת יום הקדיש הכללי</t>
  </si>
  <si>
    <t>שבת</t>
  </si>
  <si>
    <t>ראשון</t>
  </si>
  <si>
    <t>שני</t>
  </si>
  <si>
    <t>שלישי</t>
  </si>
  <si>
    <t>רביעי</t>
  </si>
  <si>
    <t>חמישי</t>
  </si>
  <si>
    <t>שישי</t>
  </si>
  <si>
    <t>יום ראשון</t>
  </si>
  <si>
    <t>יום שני</t>
  </si>
  <si>
    <t>יום שלישי</t>
  </si>
  <si>
    <t>יום רביעי</t>
  </si>
  <si>
    <t>יום חמישי</t>
  </si>
  <si>
    <t>יום שישי</t>
  </si>
  <si>
    <t>יום ראשון</t>
  </si>
  <si>
    <t>יום שני</t>
  </si>
  <si>
    <t>יום שלישי</t>
  </si>
  <si>
    <t xml:space="preserve">יום עברי </t>
  </si>
  <si>
    <t>א׳</t>
  </si>
  <si>
    <t>ב׳</t>
  </si>
  <si>
    <t>ג׳</t>
  </si>
  <si>
    <t>ד׳</t>
  </si>
  <si>
    <t>ה׳</t>
  </si>
  <si>
    <t>ו׳</t>
  </si>
  <si>
    <t>ז׳</t>
  </si>
  <si>
    <t>ח׳</t>
  </si>
  <si>
    <t>ט׳</t>
  </si>
  <si>
    <t>י׳</t>
  </si>
  <si>
    <t>כ׳</t>
  </si>
  <si>
    <t>א׳ דחוה״מ סוכות</t>
  </si>
  <si>
    <t>ב׳ דחוה״מ סוכות</t>
  </si>
  <si>
    <t>ג׳ דחוה״מ סוכות</t>
  </si>
  <si>
    <t>שבת חוה״מ סוכות</t>
  </si>
  <si>
    <t>ה׳ דחוה״מ סוכות</t>
  </si>
  <si>
    <t>ל׳</t>
  </si>
  <si>
    <t>ותן טל ומטר</t>
  </si>
  <si>
    <t>תחילת שעון חורף</t>
  </si>
  <si>
    <t>ז׳ דחנוכה ראש חודש, שאילת גשמים בחו״ל</t>
  </si>
  <si>
    <t>פורים קטן</t>
  </si>
  <si>
    <t>שושן פורים קטן</t>
  </si>
  <si>
    <t>בערב בדיקת חמץ</t>
  </si>
  <si>
    <t>ערב פסח</t>
  </si>
  <si>
    <t>א׳ דפסח בשבת</t>
  </si>
  <si>
    <t>א׳ דחוה״מ פסח</t>
  </si>
  <si>
    <t>ב׳ דחוה״מ פסח</t>
  </si>
  <si>
    <t>ג׳ דחוה״מ פסח</t>
  </si>
  <si>
    <t>ד׳ דחוה״מ פסח</t>
  </si>
  <si>
    <t>ה׳ דחוה״מ פסח</t>
  </si>
  <si>
    <t>יום הזכרון לחללי מערכות ישראל(מוקדם)</t>
  </si>
  <si>
    <t>צום י״ז בתמוז (נדחה)</t>
  </si>
  <si>
    <t>צום תשעה באב (נדחה)</t>
  </si>
  <si>
    <t>ד׳ דחוה״מ סוכות</t>
  </si>
  <si>
    <t>חודש</t>
  </si>
  <si>
    <t>יום בשבוע</t>
  </si>
  <si>
    <t>שבוע בחודש</t>
  </si>
  <si>
    <t>מפתח</t>
  </si>
  <si>
    <t>מאי</t>
  </si>
  <si>
    <t>ינו</t>
  </si>
  <si>
    <t>פבר</t>
  </si>
  <si>
    <t>מרץ</t>
  </si>
  <si>
    <t>אפר</t>
  </si>
  <si>
    <t>יונ</t>
  </si>
  <si>
    <t>יול</t>
  </si>
  <si>
    <t>אוג</t>
  </si>
  <si>
    <t>ספט</t>
  </si>
  <si>
    <t>דצמ</t>
  </si>
  <si>
    <t>אוק</t>
  </si>
  <si>
    <t>נוב</t>
  </si>
  <si>
    <t>חשוון</t>
  </si>
  <si>
    <t>כסליו</t>
  </si>
  <si>
    <t>מעוברת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</si>
</sst>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0"/>
      <color theme="9" tint="-0.499984740745262"/>
      <name val="Arial"/>
      <family val="2"/>
      <scheme val="minor"/>
    </font>
    <font>
      <b/>
      <sz val="18"/>
      <color theme="4" tint="-0.499984740745262"/>
      <name val="Arial"/>
      <family val="2"/>
      <scheme val="minor"/>
    </font>
    <font>
      <sz val="8"/>
      <color theme="5" tint="-0.499984740745262"/>
      <name val="Arial"/>
      <family val="2"/>
      <charset val="177"/>
      <scheme val="minor"/>
    </font>
    <font>
      <b/>
      <sz val="18"/>
      <color theme="0" tint="-0.14999847407452621"/>
      <name val="Arial"/>
      <family val="2"/>
      <scheme val="minor"/>
    </font>
    <font>
      <b/>
      <sz val="10"/>
      <color theme="7" tint="0.59999389629810485"/>
      <name val="Arial"/>
      <family val="2"/>
      <scheme val="minor"/>
    </font>
    <font>
      <sz val="8"/>
      <color rgb="FFFFFF00"/>
      <name val="Arial"/>
      <family val="2"/>
      <charset val="177"/>
      <scheme val="minor"/>
    </font>
    <font>
      <b/>
      <sz val="14"/>
      <color theme="7" tint="0.59999389629810485"/>
      <name val="Arial"/>
      <family val="2"/>
      <scheme val="minor"/>
    </font>
    <font>
      <b/>
      <sz val="11"/>
      <color theme="6" tint="-0.499984740745262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/>
    <xf numFmtId="0" fontId="4" fillId="6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2" fillId="6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9" fillId="8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/>
    <xf numFmtId="0" fontId="1" fillId="9" borderId="6" xfId="0" applyFont="1" applyFill="1" applyBorder="1" applyAlignment="1">
      <alignment horizontal="center" vertical="center"/>
    </xf>
    <xf numFmtId="0" fontId="8" fillId="5" borderId="6" xfId="0" applyFont="1" applyFill="1" applyBorder="1"/>
    <xf numFmtId="0" fontId="8" fillId="4" borderId="6" xfId="0" applyFont="1" applyFill="1" applyBorder="1"/>
    <xf numFmtId="0" fontId="1" fillId="8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1126-F7F3-483F-88A1-4E1F0CBE0DBB}">
  <dimension ref="A1:AO96"/>
  <sheetViews>
    <sheetView rightToLeft="1" tabSelected="1" topLeftCell="A29" zoomScale="55" zoomScaleNormal="55" workbookViewId="0">
      <selection activeCell="T58" sqref="T58"/>
    </sheetView>
  </sheetViews>
  <sheetFormatPr defaultRowHeight="13.8" x14ac:dyDescent="0.45"/>
  <sheetData>
    <row r="1" spans="1:36" x14ac:dyDescent="0.45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60</v>
      </c>
      <c r="S1" t="s">
        <v>61</v>
      </c>
      <c r="V1" t="s">
        <v>62</v>
      </c>
      <c r="Y1" t="s">
        <v>63</v>
      </c>
      <c r="AB1" t="s">
        <v>64</v>
      </c>
      <c r="AE1" t="s">
        <v>65</v>
      </c>
      <c r="AH1" t="s">
        <v>66</v>
      </c>
    </row>
    <row r="2" spans="1:36" x14ac:dyDescent="0.45">
      <c r="A2" t="s">
        <v>5</v>
      </c>
      <c r="B2" t="s">
        <v>6</v>
      </c>
      <c r="C2" t="s">
        <v>7</v>
      </c>
      <c r="D2" t="s">
        <v>5</v>
      </c>
      <c r="E2" t="s">
        <v>6</v>
      </c>
      <c r="F2" t="s">
        <v>7</v>
      </c>
      <c r="G2" t="s">
        <v>5</v>
      </c>
      <c r="H2" t="s">
        <v>6</v>
      </c>
      <c r="I2" t="s">
        <v>7</v>
      </c>
      <c r="J2" t="s">
        <v>5</v>
      </c>
      <c r="K2" t="s">
        <v>6</v>
      </c>
      <c r="L2" t="s">
        <v>7</v>
      </c>
      <c r="M2" t="s">
        <v>5</v>
      </c>
      <c r="N2" t="s">
        <v>6</v>
      </c>
      <c r="O2" t="s">
        <v>7</v>
      </c>
      <c r="P2" t="s">
        <v>5</v>
      </c>
      <c r="Q2" t="s">
        <v>6</v>
      </c>
      <c r="R2" t="s">
        <v>7</v>
      </c>
      <c r="S2" t="s">
        <v>5</v>
      </c>
      <c r="T2" t="s">
        <v>6</v>
      </c>
      <c r="U2" t="s">
        <v>7</v>
      </c>
      <c r="V2" t="s">
        <v>5</v>
      </c>
      <c r="W2" t="s">
        <v>6</v>
      </c>
      <c r="X2" t="s">
        <v>7</v>
      </c>
      <c r="Y2" t="s">
        <v>5</v>
      </c>
      <c r="Z2" t="s">
        <v>6</v>
      </c>
      <c r="AA2" t="s">
        <v>7</v>
      </c>
      <c r="AB2" t="s">
        <v>5</v>
      </c>
      <c r="AC2" t="s">
        <v>6</v>
      </c>
      <c r="AD2" t="s">
        <v>7</v>
      </c>
      <c r="AE2" t="s">
        <v>5</v>
      </c>
      <c r="AF2" t="s">
        <v>6</v>
      </c>
      <c r="AG2" t="s">
        <v>7</v>
      </c>
      <c r="AH2" t="s">
        <v>5</v>
      </c>
      <c r="AI2" t="s">
        <v>6</v>
      </c>
      <c r="AJ2" t="s">
        <v>7</v>
      </c>
    </row>
    <row r="3" spans="1:36" x14ac:dyDescent="0.45">
      <c r="A3" t="s">
        <v>8</v>
      </c>
      <c r="B3">
        <v>19</v>
      </c>
      <c r="C3" t="s">
        <v>9</v>
      </c>
      <c r="D3" t="s">
        <v>8</v>
      </c>
      <c r="E3">
        <v>19</v>
      </c>
      <c r="F3" t="s">
        <v>51</v>
      </c>
      <c r="G3" t="s">
        <v>8</v>
      </c>
      <c r="H3">
        <v>17</v>
      </c>
      <c r="I3" t="s">
        <v>53</v>
      </c>
      <c r="J3" t="s">
        <v>8</v>
      </c>
      <c r="K3">
        <v>16</v>
      </c>
      <c r="L3" t="s">
        <v>90</v>
      </c>
      <c r="M3" t="s">
        <v>8</v>
      </c>
      <c r="N3">
        <v>14</v>
      </c>
      <c r="O3" t="s">
        <v>53</v>
      </c>
      <c r="P3" t="s">
        <v>8</v>
      </c>
      <c r="Q3">
        <v>13</v>
      </c>
      <c r="R3" t="s">
        <v>69</v>
      </c>
      <c r="S3" t="s">
        <v>8</v>
      </c>
      <c r="T3">
        <v>14</v>
      </c>
      <c r="U3" t="s">
        <v>53</v>
      </c>
      <c r="V3" t="s">
        <v>8</v>
      </c>
      <c r="W3">
        <v>13</v>
      </c>
      <c r="X3" t="s">
        <v>51</v>
      </c>
      <c r="Y3" t="s">
        <v>8</v>
      </c>
      <c r="Z3">
        <v>12</v>
      </c>
      <c r="AA3" t="s">
        <v>53</v>
      </c>
      <c r="AB3" t="s">
        <v>8</v>
      </c>
      <c r="AC3">
        <v>11</v>
      </c>
      <c r="AD3" t="s">
        <v>51</v>
      </c>
      <c r="AE3" t="s">
        <v>8</v>
      </c>
      <c r="AF3">
        <v>10</v>
      </c>
      <c r="AG3" t="s">
        <v>69</v>
      </c>
      <c r="AH3" t="s">
        <v>8</v>
      </c>
      <c r="AI3">
        <v>9</v>
      </c>
      <c r="AJ3" t="s">
        <v>51</v>
      </c>
    </row>
    <row r="4" spans="1:36" x14ac:dyDescent="0.45">
      <c r="A4" t="s">
        <v>10</v>
      </c>
      <c r="B4">
        <v>20</v>
      </c>
      <c r="C4" t="s">
        <v>11</v>
      </c>
      <c r="D4" t="s">
        <v>10</v>
      </c>
      <c r="E4">
        <v>20</v>
      </c>
      <c r="G4" t="s">
        <v>10</v>
      </c>
      <c r="H4">
        <v>18</v>
      </c>
      <c r="J4" t="s">
        <v>10</v>
      </c>
      <c r="K4">
        <v>17</v>
      </c>
      <c r="L4" t="s">
        <v>91</v>
      </c>
      <c r="M4" t="s">
        <v>10</v>
      </c>
      <c r="N4">
        <v>15</v>
      </c>
      <c r="P4" t="s">
        <v>10</v>
      </c>
      <c r="Q4">
        <v>14</v>
      </c>
      <c r="S4" t="s">
        <v>10</v>
      </c>
      <c r="T4">
        <v>15</v>
      </c>
      <c r="V4" t="s">
        <v>10</v>
      </c>
      <c r="W4">
        <v>14</v>
      </c>
      <c r="X4" t="s">
        <v>75</v>
      </c>
      <c r="Y4" t="s">
        <v>10</v>
      </c>
      <c r="Z4">
        <v>13</v>
      </c>
      <c r="AB4" t="s">
        <v>10</v>
      </c>
      <c r="AC4">
        <v>12</v>
      </c>
      <c r="AE4" t="s">
        <v>10</v>
      </c>
      <c r="AF4">
        <v>11</v>
      </c>
      <c r="AH4" t="s">
        <v>10</v>
      </c>
      <c r="AI4">
        <v>10</v>
      </c>
    </row>
    <row r="5" spans="1:36" x14ac:dyDescent="0.45">
      <c r="A5" t="s">
        <v>12</v>
      </c>
      <c r="B5">
        <v>21</v>
      </c>
      <c r="C5" t="s">
        <v>13</v>
      </c>
      <c r="D5" t="s">
        <v>12</v>
      </c>
      <c r="E5">
        <v>21</v>
      </c>
      <c r="G5" t="s">
        <v>12</v>
      </c>
      <c r="H5">
        <v>19</v>
      </c>
      <c r="J5" t="s">
        <v>12</v>
      </c>
      <c r="K5">
        <v>18</v>
      </c>
      <c r="L5" t="s">
        <v>92</v>
      </c>
      <c r="M5" t="s">
        <v>12</v>
      </c>
      <c r="N5">
        <v>16</v>
      </c>
      <c r="P5" t="s">
        <v>12</v>
      </c>
      <c r="Q5">
        <v>15</v>
      </c>
      <c r="S5" t="s">
        <v>12</v>
      </c>
      <c r="T5">
        <v>16</v>
      </c>
      <c r="V5" t="s">
        <v>12</v>
      </c>
      <c r="W5">
        <v>15</v>
      </c>
      <c r="X5" t="s">
        <v>76</v>
      </c>
      <c r="Y5" t="s">
        <v>12</v>
      </c>
      <c r="Z5">
        <v>14</v>
      </c>
      <c r="AB5" t="s">
        <v>12</v>
      </c>
      <c r="AC5">
        <v>13</v>
      </c>
      <c r="AE5" t="s">
        <v>12</v>
      </c>
      <c r="AF5">
        <v>12</v>
      </c>
      <c r="AH5" t="s">
        <v>12</v>
      </c>
      <c r="AI5">
        <v>11</v>
      </c>
    </row>
    <row r="6" spans="1:36" x14ac:dyDescent="0.45">
      <c r="A6" t="s">
        <v>14</v>
      </c>
      <c r="B6">
        <v>22</v>
      </c>
      <c r="D6" t="s">
        <v>14</v>
      </c>
      <c r="E6">
        <v>22</v>
      </c>
      <c r="G6" t="s">
        <v>14</v>
      </c>
      <c r="H6">
        <v>20</v>
      </c>
      <c r="J6" t="s">
        <v>14</v>
      </c>
      <c r="K6">
        <v>19</v>
      </c>
      <c r="M6" t="s">
        <v>14</v>
      </c>
      <c r="N6">
        <v>17</v>
      </c>
      <c r="P6" t="s">
        <v>14</v>
      </c>
      <c r="Q6">
        <v>16</v>
      </c>
      <c r="S6" t="s">
        <v>14</v>
      </c>
      <c r="T6">
        <v>17</v>
      </c>
      <c r="V6" t="s">
        <v>14</v>
      </c>
      <c r="W6">
        <v>16</v>
      </c>
      <c r="Y6" t="s">
        <v>14</v>
      </c>
      <c r="Z6">
        <v>15</v>
      </c>
      <c r="AB6" t="s">
        <v>14</v>
      </c>
      <c r="AC6">
        <v>14</v>
      </c>
      <c r="AE6" t="s">
        <v>14</v>
      </c>
      <c r="AF6">
        <v>13</v>
      </c>
      <c r="AH6" t="s">
        <v>14</v>
      </c>
      <c r="AI6">
        <v>12</v>
      </c>
    </row>
    <row r="7" spans="1:36" x14ac:dyDescent="0.45">
      <c r="A7" t="s">
        <v>15</v>
      </c>
      <c r="B7">
        <v>23</v>
      </c>
      <c r="D7" t="s">
        <v>15</v>
      </c>
      <c r="E7">
        <v>23</v>
      </c>
      <c r="G7" t="s">
        <v>15</v>
      </c>
      <c r="H7">
        <v>21</v>
      </c>
      <c r="J7" t="s">
        <v>15</v>
      </c>
      <c r="K7">
        <v>20</v>
      </c>
      <c r="M7" t="s">
        <v>15</v>
      </c>
      <c r="N7">
        <v>18</v>
      </c>
      <c r="P7" t="s">
        <v>15</v>
      </c>
      <c r="Q7">
        <v>17</v>
      </c>
      <c r="S7" t="s">
        <v>15</v>
      </c>
      <c r="T7">
        <v>18</v>
      </c>
      <c r="V7" t="s">
        <v>15</v>
      </c>
      <c r="W7">
        <v>17</v>
      </c>
      <c r="Y7" t="s">
        <v>15</v>
      </c>
      <c r="Z7">
        <v>16</v>
      </c>
      <c r="AA7" t="s">
        <v>73</v>
      </c>
      <c r="AB7" t="s">
        <v>15</v>
      </c>
      <c r="AC7">
        <v>15</v>
      </c>
      <c r="AE7" t="s">
        <v>15</v>
      </c>
      <c r="AF7">
        <v>14</v>
      </c>
      <c r="AH7" t="s">
        <v>15</v>
      </c>
      <c r="AI7">
        <v>13</v>
      </c>
    </row>
    <row r="8" spans="1:36" x14ac:dyDescent="0.45">
      <c r="A8" t="s">
        <v>16</v>
      </c>
      <c r="B8">
        <v>24</v>
      </c>
      <c r="D8" t="s">
        <v>16</v>
      </c>
      <c r="E8">
        <v>24</v>
      </c>
      <c r="G8" t="s">
        <v>16</v>
      </c>
      <c r="H8">
        <v>22</v>
      </c>
      <c r="J8" t="s">
        <v>16</v>
      </c>
      <c r="K8">
        <v>21</v>
      </c>
      <c r="M8" t="s">
        <v>16</v>
      </c>
      <c r="N8">
        <v>19</v>
      </c>
      <c r="P8" t="s">
        <v>16</v>
      </c>
      <c r="Q8">
        <v>18</v>
      </c>
      <c r="S8" t="s">
        <v>16</v>
      </c>
      <c r="T8">
        <v>19</v>
      </c>
      <c r="V8" t="s">
        <v>16</v>
      </c>
      <c r="W8">
        <v>18</v>
      </c>
      <c r="Y8" t="s">
        <v>16</v>
      </c>
      <c r="Z8">
        <v>17</v>
      </c>
      <c r="AA8" t="s">
        <v>74</v>
      </c>
      <c r="AB8" t="s">
        <v>16</v>
      </c>
      <c r="AC8">
        <v>16</v>
      </c>
      <c r="AE8" t="s">
        <v>16</v>
      </c>
      <c r="AF8">
        <v>15</v>
      </c>
      <c r="AH8" t="s">
        <v>16</v>
      </c>
      <c r="AI8">
        <v>14</v>
      </c>
    </row>
    <row r="9" spans="1:36" x14ac:dyDescent="0.45">
      <c r="A9" t="s">
        <v>17</v>
      </c>
      <c r="B9">
        <v>25</v>
      </c>
      <c r="D9" t="s">
        <v>17</v>
      </c>
      <c r="E9">
        <v>25</v>
      </c>
      <c r="F9" t="s">
        <v>52</v>
      </c>
      <c r="G9" t="s">
        <v>17</v>
      </c>
      <c r="H9">
        <v>23</v>
      </c>
      <c r="J9" t="s">
        <v>17</v>
      </c>
      <c r="K9">
        <v>22</v>
      </c>
      <c r="M9" t="s">
        <v>17</v>
      </c>
      <c r="N9">
        <v>20</v>
      </c>
      <c r="P9" t="s">
        <v>17</v>
      </c>
      <c r="Q9">
        <v>19</v>
      </c>
      <c r="S9" t="s">
        <v>17</v>
      </c>
      <c r="T9">
        <v>20</v>
      </c>
      <c r="V9" t="s">
        <v>17</v>
      </c>
      <c r="W9">
        <v>19</v>
      </c>
      <c r="Y9" t="s">
        <v>17</v>
      </c>
      <c r="Z9">
        <v>18</v>
      </c>
      <c r="AA9" t="s">
        <v>41</v>
      </c>
      <c r="AB9" t="s">
        <v>17</v>
      </c>
      <c r="AC9">
        <v>17</v>
      </c>
      <c r="AE9" t="s">
        <v>17</v>
      </c>
      <c r="AF9">
        <v>16</v>
      </c>
      <c r="AH9" t="s">
        <v>17</v>
      </c>
      <c r="AI9">
        <v>15</v>
      </c>
    </row>
    <row r="10" spans="1:36" x14ac:dyDescent="0.45">
      <c r="A10" t="s">
        <v>18</v>
      </c>
      <c r="B10">
        <v>26</v>
      </c>
      <c r="D10" t="s">
        <v>18</v>
      </c>
      <c r="E10">
        <v>26</v>
      </c>
      <c r="G10" t="s">
        <v>18</v>
      </c>
      <c r="H10">
        <v>24</v>
      </c>
      <c r="J10" t="s">
        <v>18</v>
      </c>
      <c r="K10">
        <v>23</v>
      </c>
      <c r="M10" t="s">
        <v>18</v>
      </c>
      <c r="N10">
        <v>21</v>
      </c>
      <c r="P10" t="s">
        <v>18</v>
      </c>
      <c r="Q10">
        <v>20</v>
      </c>
      <c r="S10" t="s">
        <v>18</v>
      </c>
      <c r="T10">
        <v>21</v>
      </c>
      <c r="V10" t="s">
        <v>18</v>
      </c>
      <c r="W10">
        <v>20</v>
      </c>
      <c r="Y10" t="s">
        <v>18</v>
      </c>
      <c r="Z10">
        <v>19</v>
      </c>
      <c r="AB10" t="s">
        <v>18</v>
      </c>
      <c r="AC10">
        <v>18</v>
      </c>
      <c r="AE10" t="s">
        <v>18</v>
      </c>
      <c r="AF10">
        <v>17</v>
      </c>
      <c r="AH10" t="s">
        <v>18</v>
      </c>
      <c r="AI10">
        <v>16</v>
      </c>
    </row>
    <row r="11" spans="1:36" x14ac:dyDescent="0.45">
      <c r="A11" t="s">
        <v>19</v>
      </c>
      <c r="B11">
        <v>27</v>
      </c>
      <c r="C11" t="s">
        <v>20</v>
      </c>
      <c r="D11" t="s">
        <v>19</v>
      </c>
      <c r="E11">
        <v>27</v>
      </c>
      <c r="G11" t="s">
        <v>19</v>
      </c>
      <c r="H11">
        <v>25</v>
      </c>
      <c r="J11" t="s">
        <v>19</v>
      </c>
      <c r="K11">
        <v>24</v>
      </c>
      <c r="M11" t="s">
        <v>19</v>
      </c>
      <c r="N11">
        <v>22</v>
      </c>
      <c r="P11" t="s">
        <v>19</v>
      </c>
      <c r="Q11">
        <v>21</v>
      </c>
      <c r="S11" t="s">
        <v>19</v>
      </c>
      <c r="T11">
        <v>22</v>
      </c>
      <c r="V11" t="s">
        <v>19</v>
      </c>
      <c r="W11">
        <v>21</v>
      </c>
      <c r="Y11" t="s">
        <v>19</v>
      </c>
      <c r="Z11">
        <v>20</v>
      </c>
      <c r="AB11" t="s">
        <v>19</v>
      </c>
      <c r="AC11">
        <v>19</v>
      </c>
      <c r="AE11" t="s">
        <v>19</v>
      </c>
      <c r="AF11">
        <v>18</v>
      </c>
      <c r="AG11" t="s">
        <v>70</v>
      </c>
      <c r="AH11" t="s">
        <v>19</v>
      </c>
      <c r="AI11">
        <v>17</v>
      </c>
    </row>
    <row r="12" spans="1:36" x14ac:dyDescent="0.45">
      <c r="A12" t="s">
        <v>21</v>
      </c>
      <c r="B12">
        <v>28</v>
      </c>
      <c r="C12" t="s">
        <v>22</v>
      </c>
      <c r="D12" t="s">
        <v>21</v>
      </c>
      <c r="E12">
        <v>28</v>
      </c>
      <c r="G12" t="s">
        <v>21</v>
      </c>
      <c r="H12">
        <v>26</v>
      </c>
      <c r="J12" t="s">
        <v>21</v>
      </c>
      <c r="K12">
        <v>25</v>
      </c>
      <c r="L12" t="s">
        <v>93</v>
      </c>
      <c r="M12" t="s">
        <v>21</v>
      </c>
      <c r="N12">
        <v>23</v>
      </c>
      <c r="P12" t="s">
        <v>21</v>
      </c>
      <c r="Q12">
        <v>22</v>
      </c>
      <c r="S12" t="s">
        <v>21</v>
      </c>
      <c r="T12">
        <v>23</v>
      </c>
      <c r="V12" t="s">
        <v>21</v>
      </c>
      <c r="W12">
        <v>22</v>
      </c>
      <c r="Y12" t="s">
        <v>21</v>
      </c>
      <c r="Z12">
        <v>21</v>
      </c>
      <c r="AB12" t="s">
        <v>21</v>
      </c>
      <c r="AC12">
        <v>20</v>
      </c>
      <c r="AE12" t="s">
        <v>21</v>
      </c>
      <c r="AF12">
        <v>19</v>
      </c>
      <c r="AH12" t="s">
        <v>21</v>
      </c>
      <c r="AI12">
        <v>18</v>
      </c>
    </row>
    <row r="13" spans="1:36" x14ac:dyDescent="0.45">
      <c r="A13" t="s">
        <v>23</v>
      </c>
      <c r="B13">
        <v>29</v>
      </c>
      <c r="D13" t="s">
        <v>23</v>
      </c>
      <c r="E13">
        <v>29</v>
      </c>
      <c r="G13" t="s">
        <v>23</v>
      </c>
      <c r="H13">
        <v>27</v>
      </c>
      <c r="J13" t="s">
        <v>23</v>
      </c>
      <c r="K13">
        <v>26</v>
      </c>
      <c r="M13" t="s">
        <v>23</v>
      </c>
      <c r="N13">
        <v>24</v>
      </c>
      <c r="P13" t="s">
        <v>23</v>
      </c>
      <c r="Q13">
        <v>23</v>
      </c>
      <c r="S13" t="s">
        <v>23</v>
      </c>
      <c r="T13">
        <v>24</v>
      </c>
      <c r="V13" t="s">
        <v>23</v>
      </c>
      <c r="W13">
        <v>23</v>
      </c>
      <c r="Y13" t="s">
        <v>23</v>
      </c>
      <c r="Z13">
        <v>22</v>
      </c>
      <c r="AB13" t="s">
        <v>23</v>
      </c>
      <c r="AC13">
        <v>21</v>
      </c>
      <c r="AE13" t="s">
        <v>23</v>
      </c>
      <c r="AF13">
        <v>20</v>
      </c>
      <c r="AH13" t="s">
        <v>23</v>
      </c>
      <c r="AI13">
        <v>19</v>
      </c>
    </row>
    <row r="14" spans="1:36" x14ac:dyDescent="0.45">
      <c r="A14" t="s">
        <v>24</v>
      </c>
      <c r="B14">
        <v>30</v>
      </c>
      <c r="D14" t="s">
        <v>24</v>
      </c>
      <c r="E14">
        <v>30</v>
      </c>
      <c r="G14" t="s">
        <v>24</v>
      </c>
      <c r="H14">
        <v>28</v>
      </c>
      <c r="J14" t="s">
        <v>24</v>
      </c>
      <c r="K14">
        <v>27</v>
      </c>
      <c r="M14" t="s">
        <v>24</v>
      </c>
      <c r="N14">
        <v>25</v>
      </c>
      <c r="P14" t="s">
        <v>24</v>
      </c>
      <c r="Q14">
        <v>24</v>
      </c>
      <c r="S14" t="s">
        <v>24</v>
      </c>
      <c r="T14">
        <v>25</v>
      </c>
      <c r="V14" t="s">
        <v>24</v>
      </c>
      <c r="W14">
        <v>24</v>
      </c>
      <c r="Y14" t="s">
        <v>24</v>
      </c>
      <c r="Z14">
        <v>23</v>
      </c>
      <c r="AB14" t="s">
        <v>24</v>
      </c>
      <c r="AC14">
        <v>22</v>
      </c>
      <c r="AE14" t="s">
        <v>24</v>
      </c>
      <c r="AF14">
        <v>21</v>
      </c>
      <c r="AH14" t="s">
        <v>24</v>
      </c>
      <c r="AI14">
        <v>20</v>
      </c>
    </row>
    <row r="15" spans="1:36" x14ac:dyDescent="0.45">
      <c r="A15" t="s">
        <v>25</v>
      </c>
      <c r="B15">
        <v>1</v>
      </c>
      <c r="D15" t="s">
        <v>25</v>
      </c>
      <c r="E15">
        <v>31</v>
      </c>
      <c r="G15" t="s">
        <v>25</v>
      </c>
      <c r="H15">
        <v>29</v>
      </c>
      <c r="J15" t="s">
        <v>25</v>
      </c>
      <c r="K15">
        <v>28</v>
      </c>
      <c r="M15" t="s">
        <v>25</v>
      </c>
      <c r="N15">
        <v>26</v>
      </c>
      <c r="P15" t="s">
        <v>25</v>
      </c>
      <c r="Q15">
        <v>25</v>
      </c>
      <c r="R15" t="s">
        <v>86</v>
      </c>
      <c r="S15" t="s">
        <v>25</v>
      </c>
      <c r="T15">
        <v>26</v>
      </c>
      <c r="U15" t="s">
        <v>80</v>
      </c>
      <c r="V15" t="s">
        <v>25</v>
      </c>
      <c r="W15">
        <v>25</v>
      </c>
      <c r="Y15" t="s">
        <v>25</v>
      </c>
      <c r="Z15">
        <v>24</v>
      </c>
      <c r="AB15" t="s">
        <v>25</v>
      </c>
      <c r="AC15">
        <v>23</v>
      </c>
      <c r="AE15" t="s">
        <v>25</v>
      </c>
      <c r="AF15">
        <v>22</v>
      </c>
      <c r="AH15" t="s">
        <v>25</v>
      </c>
      <c r="AI15">
        <v>21</v>
      </c>
    </row>
    <row r="16" spans="1:36" x14ac:dyDescent="0.45">
      <c r="A16" t="s">
        <v>26</v>
      </c>
      <c r="B16">
        <v>2</v>
      </c>
      <c r="C16" t="s">
        <v>27</v>
      </c>
      <c r="D16" t="s">
        <v>26</v>
      </c>
      <c r="E16">
        <v>1</v>
      </c>
      <c r="G16" t="s">
        <v>26</v>
      </c>
      <c r="H16">
        <v>30</v>
      </c>
      <c r="J16" t="s">
        <v>26</v>
      </c>
      <c r="K16">
        <v>29</v>
      </c>
      <c r="M16" t="s">
        <v>26</v>
      </c>
      <c r="N16">
        <v>27</v>
      </c>
      <c r="P16" t="s">
        <v>26</v>
      </c>
      <c r="Q16">
        <v>26</v>
      </c>
      <c r="R16" t="s">
        <v>87</v>
      </c>
      <c r="S16" t="s">
        <v>26</v>
      </c>
      <c r="T16">
        <v>27</v>
      </c>
      <c r="U16" t="s">
        <v>81</v>
      </c>
      <c r="V16" t="s">
        <v>26</v>
      </c>
      <c r="W16">
        <v>26</v>
      </c>
      <c r="X16" t="s">
        <v>77</v>
      </c>
      <c r="Y16" t="s">
        <v>26</v>
      </c>
      <c r="Z16">
        <v>25</v>
      </c>
      <c r="AB16" t="s">
        <v>26</v>
      </c>
      <c r="AC16">
        <v>24</v>
      </c>
      <c r="AE16" t="s">
        <v>26</v>
      </c>
      <c r="AF16">
        <v>23</v>
      </c>
      <c r="AH16" t="s">
        <v>26</v>
      </c>
      <c r="AI16">
        <v>22</v>
      </c>
    </row>
    <row r="17" spans="1:36" x14ac:dyDescent="0.45">
      <c r="A17" t="s">
        <v>28</v>
      </c>
      <c r="B17">
        <v>3</v>
      </c>
      <c r="C17" t="s">
        <v>29</v>
      </c>
      <c r="D17" t="s">
        <v>28</v>
      </c>
      <c r="E17">
        <v>2</v>
      </c>
      <c r="G17" t="s">
        <v>28</v>
      </c>
      <c r="H17">
        <v>1</v>
      </c>
      <c r="J17" t="s">
        <v>28</v>
      </c>
      <c r="K17">
        <v>30</v>
      </c>
      <c r="M17" t="s">
        <v>28</v>
      </c>
      <c r="N17">
        <v>28</v>
      </c>
      <c r="O17" t="s">
        <v>89</v>
      </c>
      <c r="P17" t="s">
        <v>28</v>
      </c>
      <c r="Q17">
        <v>27</v>
      </c>
      <c r="R17" t="s">
        <v>88</v>
      </c>
      <c r="S17" t="s">
        <v>28</v>
      </c>
      <c r="T17">
        <v>28</v>
      </c>
      <c r="U17" t="s">
        <v>82</v>
      </c>
      <c r="V17" t="s">
        <v>28</v>
      </c>
      <c r="W17">
        <v>27</v>
      </c>
      <c r="Y17" t="s">
        <v>28</v>
      </c>
      <c r="Z17">
        <v>26</v>
      </c>
      <c r="AB17" t="s">
        <v>28</v>
      </c>
      <c r="AC17">
        <v>25</v>
      </c>
      <c r="AE17" t="s">
        <v>28</v>
      </c>
      <c r="AF17">
        <v>24</v>
      </c>
      <c r="AG17" t="s">
        <v>71</v>
      </c>
      <c r="AH17" t="s">
        <v>28</v>
      </c>
      <c r="AI17">
        <v>23</v>
      </c>
    </row>
    <row r="18" spans="1:36" x14ac:dyDescent="0.45">
      <c r="A18" t="s">
        <v>30</v>
      </c>
      <c r="B18">
        <v>4</v>
      </c>
      <c r="C18" t="s">
        <v>31</v>
      </c>
      <c r="D18" t="s">
        <v>30</v>
      </c>
      <c r="E18">
        <v>3</v>
      </c>
      <c r="G18" t="s">
        <v>30</v>
      </c>
      <c r="H18">
        <v>2</v>
      </c>
      <c r="J18" t="s">
        <v>30</v>
      </c>
      <c r="K18">
        <v>31</v>
      </c>
      <c r="M18" t="s">
        <v>30</v>
      </c>
      <c r="N18">
        <v>29</v>
      </c>
      <c r="P18" t="s">
        <v>30</v>
      </c>
      <c r="Q18">
        <v>28</v>
      </c>
      <c r="S18" t="s">
        <v>30</v>
      </c>
      <c r="T18">
        <v>29</v>
      </c>
      <c r="U18" t="s">
        <v>83</v>
      </c>
      <c r="V18" t="s">
        <v>30</v>
      </c>
      <c r="W18">
        <v>28</v>
      </c>
      <c r="Y18" t="s">
        <v>30</v>
      </c>
      <c r="Z18">
        <v>27</v>
      </c>
      <c r="AB18" t="s">
        <v>30</v>
      </c>
      <c r="AC18">
        <v>26</v>
      </c>
      <c r="AE18" t="s">
        <v>30</v>
      </c>
      <c r="AF18">
        <v>25</v>
      </c>
      <c r="AH18" t="s">
        <v>30</v>
      </c>
      <c r="AI18">
        <v>24</v>
      </c>
    </row>
    <row r="19" spans="1:36" x14ac:dyDescent="0.45">
      <c r="A19" t="s">
        <v>32</v>
      </c>
      <c r="B19">
        <v>5</v>
      </c>
      <c r="C19" t="s">
        <v>31</v>
      </c>
      <c r="D19" t="s">
        <v>32</v>
      </c>
      <c r="E19">
        <v>4</v>
      </c>
      <c r="G19" t="s">
        <v>32</v>
      </c>
      <c r="H19">
        <v>3</v>
      </c>
      <c r="J19" t="s">
        <v>32</v>
      </c>
      <c r="K19">
        <v>1</v>
      </c>
      <c r="M19" t="s">
        <v>32</v>
      </c>
      <c r="N19">
        <v>30</v>
      </c>
      <c r="P19" t="s">
        <v>32</v>
      </c>
      <c r="Q19">
        <v>1</v>
      </c>
      <c r="S19" t="s">
        <v>32</v>
      </c>
      <c r="T19">
        <v>30</v>
      </c>
      <c r="U19" t="s">
        <v>83</v>
      </c>
      <c r="V19" t="s">
        <v>32</v>
      </c>
      <c r="W19">
        <v>29</v>
      </c>
      <c r="Y19" t="s">
        <v>32</v>
      </c>
      <c r="Z19">
        <v>28</v>
      </c>
      <c r="AB19" t="s">
        <v>32</v>
      </c>
      <c r="AC19">
        <v>27</v>
      </c>
      <c r="AD19" t="s">
        <v>72</v>
      </c>
      <c r="AE19" t="s">
        <v>32</v>
      </c>
      <c r="AF19">
        <v>26</v>
      </c>
      <c r="AH19" t="s">
        <v>32</v>
      </c>
      <c r="AI19">
        <v>25</v>
      </c>
    </row>
    <row r="20" spans="1:36" x14ac:dyDescent="0.45">
      <c r="A20" t="s">
        <v>33</v>
      </c>
      <c r="B20">
        <v>6</v>
      </c>
      <c r="C20" t="s">
        <v>31</v>
      </c>
      <c r="D20" t="s">
        <v>33</v>
      </c>
      <c r="E20">
        <v>5</v>
      </c>
      <c r="G20" t="s">
        <v>33</v>
      </c>
      <c r="H20">
        <v>4</v>
      </c>
      <c r="J20" t="s">
        <v>33</v>
      </c>
      <c r="K20">
        <v>2</v>
      </c>
      <c r="M20" t="s">
        <v>33</v>
      </c>
      <c r="N20">
        <v>31</v>
      </c>
      <c r="P20" t="s">
        <v>33</v>
      </c>
      <c r="Q20">
        <v>2</v>
      </c>
      <c r="S20" t="s">
        <v>33</v>
      </c>
      <c r="T20">
        <v>31</v>
      </c>
      <c r="U20" t="s">
        <v>83</v>
      </c>
      <c r="V20" t="s">
        <v>33</v>
      </c>
      <c r="W20">
        <v>30</v>
      </c>
      <c r="X20" t="s">
        <v>78</v>
      </c>
      <c r="Y20" t="s">
        <v>33</v>
      </c>
      <c r="Z20">
        <v>29</v>
      </c>
      <c r="AB20" t="s">
        <v>33</v>
      </c>
      <c r="AC20">
        <v>28</v>
      </c>
      <c r="AE20" t="s">
        <v>33</v>
      </c>
      <c r="AF20">
        <v>27</v>
      </c>
      <c r="AH20" t="s">
        <v>33</v>
      </c>
      <c r="AI20">
        <v>26</v>
      </c>
    </row>
    <row r="21" spans="1:36" x14ac:dyDescent="0.45">
      <c r="A21" t="s">
        <v>34</v>
      </c>
      <c r="B21">
        <v>7</v>
      </c>
      <c r="C21" t="s">
        <v>31</v>
      </c>
      <c r="D21" t="s">
        <v>34</v>
      </c>
      <c r="E21">
        <v>6</v>
      </c>
      <c r="G21" t="s">
        <v>34</v>
      </c>
      <c r="H21">
        <v>5</v>
      </c>
      <c r="I21" t="s">
        <v>54</v>
      </c>
      <c r="J21" t="s">
        <v>34</v>
      </c>
      <c r="K21">
        <v>3</v>
      </c>
      <c r="M21" t="s">
        <v>34</v>
      </c>
      <c r="N21">
        <v>1</v>
      </c>
      <c r="P21" t="s">
        <v>34</v>
      </c>
      <c r="Q21">
        <v>3</v>
      </c>
      <c r="S21" t="s">
        <v>34</v>
      </c>
      <c r="T21">
        <v>1</v>
      </c>
      <c r="U21" t="s">
        <v>83</v>
      </c>
      <c r="V21" t="s">
        <v>34</v>
      </c>
      <c r="W21">
        <v>1</v>
      </c>
      <c r="Y21" t="s">
        <v>34</v>
      </c>
      <c r="Z21">
        <v>30</v>
      </c>
      <c r="AB21" t="s">
        <v>34</v>
      </c>
      <c r="AC21">
        <v>29</v>
      </c>
      <c r="AE21" t="s">
        <v>34</v>
      </c>
      <c r="AF21">
        <v>28</v>
      </c>
      <c r="AH21" t="s">
        <v>34</v>
      </c>
      <c r="AI21">
        <v>27</v>
      </c>
    </row>
    <row r="22" spans="1:36" x14ac:dyDescent="0.45">
      <c r="A22" t="s">
        <v>35</v>
      </c>
      <c r="B22">
        <v>8</v>
      </c>
      <c r="C22" t="s">
        <v>31</v>
      </c>
      <c r="D22" t="s">
        <v>35</v>
      </c>
      <c r="E22">
        <v>7</v>
      </c>
      <c r="G22" t="s">
        <v>35</v>
      </c>
      <c r="H22">
        <v>6</v>
      </c>
      <c r="J22" t="s">
        <v>35</v>
      </c>
      <c r="K22">
        <v>4</v>
      </c>
      <c r="M22" t="s">
        <v>35</v>
      </c>
      <c r="N22">
        <v>2</v>
      </c>
      <c r="P22" t="s">
        <v>35</v>
      </c>
      <c r="Q22">
        <v>4</v>
      </c>
      <c r="S22" t="s">
        <v>35</v>
      </c>
      <c r="T22">
        <v>2</v>
      </c>
      <c r="U22" t="s">
        <v>83</v>
      </c>
      <c r="V22" t="s">
        <v>35</v>
      </c>
      <c r="W22">
        <v>2</v>
      </c>
      <c r="Y22" t="s">
        <v>35</v>
      </c>
      <c r="Z22">
        <v>31</v>
      </c>
      <c r="AB22" t="s">
        <v>35</v>
      </c>
      <c r="AC22">
        <v>30</v>
      </c>
      <c r="AE22" t="s">
        <v>35</v>
      </c>
      <c r="AF22">
        <v>29</v>
      </c>
      <c r="AH22" t="s">
        <v>35</v>
      </c>
      <c r="AI22">
        <v>28</v>
      </c>
    </row>
    <row r="23" spans="1:36" x14ac:dyDescent="0.45">
      <c r="A23" t="s">
        <v>36</v>
      </c>
      <c r="B23">
        <v>9</v>
      </c>
      <c r="C23" t="s">
        <v>37</v>
      </c>
      <c r="D23" t="s">
        <v>36</v>
      </c>
      <c r="E23">
        <v>8</v>
      </c>
      <c r="G23" t="s">
        <v>36</v>
      </c>
      <c r="H23">
        <v>7</v>
      </c>
      <c r="J23" t="s">
        <v>36</v>
      </c>
      <c r="K23">
        <v>5</v>
      </c>
      <c r="M23" t="s">
        <v>36</v>
      </c>
      <c r="N23">
        <v>3</v>
      </c>
      <c r="P23" t="s">
        <v>36</v>
      </c>
      <c r="Q23">
        <v>5</v>
      </c>
      <c r="S23" t="s">
        <v>36</v>
      </c>
      <c r="T23">
        <v>3</v>
      </c>
      <c r="U23" t="s">
        <v>84</v>
      </c>
      <c r="V23" t="s">
        <v>36</v>
      </c>
      <c r="W23">
        <v>3</v>
      </c>
      <c r="Y23" t="s">
        <v>36</v>
      </c>
      <c r="Z23">
        <v>1</v>
      </c>
      <c r="AB23" t="s">
        <v>36</v>
      </c>
      <c r="AC23">
        <v>1</v>
      </c>
      <c r="AE23" t="s">
        <v>36</v>
      </c>
      <c r="AF23">
        <v>30</v>
      </c>
      <c r="AH23" t="s">
        <v>36</v>
      </c>
      <c r="AI23">
        <v>29</v>
      </c>
      <c r="AJ23" t="s">
        <v>67</v>
      </c>
    </row>
    <row r="24" spans="1:36" x14ac:dyDescent="0.45">
      <c r="A24" t="s">
        <v>38</v>
      </c>
      <c r="B24">
        <v>10</v>
      </c>
      <c r="C24" t="s">
        <v>39</v>
      </c>
      <c r="D24" t="s">
        <v>38</v>
      </c>
      <c r="E24">
        <v>9</v>
      </c>
      <c r="G24" t="s">
        <v>38</v>
      </c>
      <c r="H24">
        <v>8</v>
      </c>
      <c r="J24" t="s">
        <v>38</v>
      </c>
      <c r="K24">
        <v>6</v>
      </c>
      <c r="M24" t="s">
        <v>38</v>
      </c>
      <c r="N24">
        <v>4</v>
      </c>
      <c r="P24" t="s">
        <v>38</v>
      </c>
      <c r="Q24">
        <v>6</v>
      </c>
      <c r="S24" t="s">
        <v>38</v>
      </c>
      <c r="T24">
        <v>4</v>
      </c>
      <c r="U24" t="s">
        <v>41</v>
      </c>
      <c r="V24" t="s">
        <v>38</v>
      </c>
      <c r="W24">
        <v>4</v>
      </c>
      <c r="Y24" t="s">
        <v>38</v>
      </c>
      <c r="Z24">
        <v>2</v>
      </c>
      <c r="AB24" t="s">
        <v>38</v>
      </c>
      <c r="AC24">
        <v>2</v>
      </c>
      <c r="AE24" t="s">
        <v>38</v>
      </c>
      <c r="AF24">
        <v>31</v>
      </c>
      <c r="AH24" t="s">
        <v>38</v>
      </c>
      <c r="AI24">
        <v>30</v>
      </c>
    </row>
    <row r="25" spans="1:36" x14ac:dyDescent="0.45">
      <c r="A25" t="s">
        <v>40</v>
      </c>
      <c r="B25">
        <v>11</v>
      </c>
      <c r="C25" t="s">
        <v>41</v>
      </c>
      <c r="D25" t="s">
        <v>40</v>
      </c>
      <c r="E25">
        <v>10</v>
      </c>
      <c r="G25" t="s">
        <v>40</v>
      </c>
      <c r="H25">
        <v>9</v>
      </c>
      <c r="J25" t="s">
        <v>40</v>
      </c>
      <c r="K25">
        <v>7</v>
      </c>
      <c r="M25" t="s">
        <v>40</v>
      </c>
      <c r="N25">
        <v>5</v>
      </c>
      <c r="P25" t="s">
        <v>40</v>
      </c>
      <c r="Q25">
        <v>7</v>
      </c>
      <c r="S25" t="s">
        <v>40</v>
      </c>
      <c r="T25">
        <v>5</v>
      </c>
      <c r="V25" t="s">
        <v>40</v>
      </c>
      <c r="W25">
        <v>5</v>
      </c>
      <c r="Y25" t="s">
        <v>40</v>
      </c>
      <c r="Z25">
        <v>3</v>
      </c>
      <c r="AB25" t="s">
        <v>40</v>
      </c>
      <c r="AC25">
        <v>3</v>
      </c>
      <c r="AE25" t="s">
        <v>40</v>
      </c>
      <c r="AF25">
        <v>1</v>
      </c>
      <c r="AH25" t="s">
        <v>40</v>
      </c>
      <c r="AI25">
        <v>31</v>
      </c>
    </row>
    <row r="26" spans="1:36" x14ac:dyDescent="0.45">
      <c r="A26" t="s">
        <v>42</v>
      </c>
      <c r="B26">
        <v>12</v>
      </c>
      <c r="D26" t="s">
        <v>42</v>
      </c>
      <c r="E26">
        <v>11</v>
      </c>
      <c r="G26" t="s">
        <v>42</v>
      </c>
      <c r="H26">
        <v>10</v>
      </c>
      <c r="J26" t="s">
        <v>42</v>
      </c>
      <c r="K26">
        <v>8</v>
      </c>
      <c r="M26" t="s">
        <v>42</v>
      </c>
      <c r="N26">
        <v>6</v>
      </c>
      <c r="P26" t="s">
        <v>42</v>
      </c>
      <c r="Q26">
        <v>8</v>
      </c>
      <c r="S26" t="s">
        <v>42</v>
      </c>
      <c r="T26">
        <v>6</v>
      </c>
      <c r="V26" t="s">
        <v>42</v>
      </c>
      <c r="W26">
        <v>6</v>
      </c>
      <c r="Y26" t="s">
        <v>42</v>
      </c>
      <c r="Z26">
        <v>4</v>
      </c>
      <c r="AB26" t="s">
        <v>42</v>
      </c>
      <c r="AC26">
        <v>4</v>
      </c>
      <c r="AE26" t="s">
        <v>42</v>
      </c>
      <c r="AF26">
        <v>2</v>
      </c>
      <c r="AH26" t="s">
        <v>42</v>
      </c>
      <c r="AI26">
        <v>1</v>
      </c>
    </row>
    <row r="27" spans="1:36" x14ac:dyDescent="0.45">
      <c r="A27" t="s">
        <v>43</v>
      </c>
      <c r="B27">
        <v>13</v>
      </c>
      <c r="D27" t="s">
        <v>43</v>
      </c>
      <c r="E27">
        <v>12</v>
      </c>
      <c r="G27" t="s">
        <v>43</v>
      </c>
      <c r="H27">
        <v>11</v>
      </c>
      <c r="I27" t="s">
        <v>55</v>
      </c>
      <c r="J27" t="s">
        <v>43</v>
      </c>
      <c r="K27">
        <v>9</v>
      </c>
      <c r="M27" t="s">
        <v>43</v>
      </c>
      <c r="N27">
        <v>7</v>
      </c>
      <c r="P27" t="s">
        <v>43</v>
      </c>
      <c r="Q27">
        <v>9</v>
      </c>
      <c r="S27" t="s">
        <v>43</v>
      </c>
      <c r="T27">
        <v>7</v>
      </c>
      <c r="V27" t="s">
        <v>43</v>
      </c>
      <c r="W27">
        <v>7</v>
      </c>
      <c r="Y27" t="s">
        <v>43</v>
      </c>
      <c r="Z27">
        <v>5</v>
      </c>
      <c r="AB27" t="s">
        <v>43</v>
      </c>
      <c r="AC27">
        <v>5</v>
      </c>
      <c r="AE27" t="s">
        <v>43</v>
      </c>
      <c r="AF27">
        <v>3</v>
      </c>
      <c r="AH27" t="s">
        <v>43</v>
      </c>
      <c r="AI27">
        <v>2</v>
      </c>
    </row>
    <row r="28" spans="1:36" x14ac:dyDescent="0.45">
      <c r="A28" t="s">
        <v>44</v>
      </c>
      <c r="B28">
        <v>14</v>
      </c>
      <c r="D28" t="s">
        <v>44</v>
      </c>
      <c r="E28">
        <v>13</v>
      </c>
      <c r="G28" t="s">
        <v>44</v>
      </c>
      <c r="H28">
        <v>12</v>
      </c>
      <c r="I28" t="s">
        <v>56</v>
      </c>
      <c r="J28" t="s">
        <v>44</v>
      </c>
      <c r="K28">
        <v>10</v>
      </c>
      <c r="M28" t="s">
        <v>44</v>
      </c>
      <c r="N28">
        <v>8</v>
      </c>
      <c r="P28" t="s">
        <v>44</v>
      </c>
      <c r="Q28">
        <v>10</v>
      </c>
      <c r="S28" t="s">
        <v>44</v>
      </c>
      <c r="T28">
        <v>8</v>
      </c>
      <c r="V28" t="s">
        <v>44</v>
      </c>
      <c r="W28">
        <v>8</v>
      </c>
      <c r="Y28" t="s">
        <v>44</v>
      </c>
      <c r="Z28">
        <v>6</v>
      </c>
      <c r="AB28" t="s">
        <v>44</v>
      </c>
      <c r="AC28">
        <v>6</v>
      </c>
      <c r="AE28" t="s">
        <v>44</v>
      </c>
      <c r="AF28">
        <v>4</v>
      </c>
      <c r="AH28" t="s">
        <v>44</v>
      </c>
      <c r="AI28">
        <v>3</v>
      </c>
    </row>
    <row r="29" spans="1:36" x14ac:dyDescent="0.45">
      <c r="A29" t="s">
        <v>45</v>
      </c>
      <c r="B29">
        <v>15</v>
      </c>
      <c r="D29" t="s">
        <v>45</v>
      </c>
      <c r="E29">
        <v>14</v>
      </c>
      <c r="G29" t="s">
        <v>45</v>
      </c>
      <c r="H29">
        <v>13</v>
      </c>
      <c r="I29" t="s">
        <v>57</v>
      </c>
      <c r="J29" t="s">
        <v>45</v>
      </c>
      <c r="K29">
        <v>11</v>
      </c>
      <c r="M29" t="s">
        <v>45</v>
      </c>
      <c r="N29">
        <v>9</v>
      </c>
      <c r="P29" t="s">
        <v>45</v>
      </c>
      <c r="Q29">
        <v>11</v>
      </c>
      <c r="S29" t="s">
        <v>45</v>
      </c>
      <c r="T29">
        <v>9</v>
      </c>
      <c r="U29" t="s">
        <v>85</v>
      </c>
      <c r="V29" t="s">
        <v>45</v>
      </c>
      <c r="W29">
        <v>9</v>
      </c>
      <c r="Y29" t="s">
        <v>45</v>
      </c>
      <c r="Z29">
        <v>7</v>
      </c>
      <c r="AB29" t="s">
        <v>45</v>
      </c>
      <c r="AC29">
        <v>7</v>
      </c>
      <c r="AE29" t="s">
        <v>45</v>
      </c>
      <c r="AF29">
        <v>5</v>
      </c>
      <c r="AH29" t="s">
        <v>45</v>
      </c>
      <c r="AI29">
        <v>4</v>
      </c>
    </row>
    <row r="30" spans="1:36" x14ac:dyDescent="0.45">
      <c r="A30" t="s">
        <v>46</v>
      </c>
      <c r="B30">
        <v>16</v>
      </c>
      <c r="D30" t="s">
        <v>46</v>
      </c>
      <c r="E30">
        <v>15</v>
      </c>
      <c r="G30" t="s">
        <v>46</v>
      </c>
      <c r="H30">
        <v>14</v>
      </c>
      <c r="I30" t="s">
        <v>58</v>
      </c>
      <c r="J30" t="s">
        <v>46</v>
      </c>
      <c r="K30">
        <v>12</v>
      </c>
      <c r="M30" t="s">
        <v>46</v>
      </c>
      <c r="N30">
        <v>10</v>
      </c>
      <c r="P30" t="s">
        <v>46</v>
      </c>
      <c r="Q30">
        <v>12</v>
      </c>
      <c r="S30" t="s">
        <v>46</v>
      </c>
      <c r="T30">
        <v>10</v>
      </c>
      <c r="V30" t="s">
        <v>46</v>
      </c>
      <c r="W30">
        <v>10</v>
      </c>
      <c r="X30" t="s">
        <v>79</v>
      </c>
      <c r="Y30" t="s">
        <v>46</v>
      </c>
      <c r="Z30">
        <v>8</v>
      </c>
      <c r="AB30" t="s">
        <v>46</v>
      </c>
      <c r="AC30">
        <v>8</v>
      </c>
      <c r="AE30" t="s">
        <v>46</v>
      </c>
      <c r="AF30">
        <v>6</v>
      </c>
      <c r="AH30" t="s">
        <v>46</v>
      </c>
      <c r="AI30">
        <v>5</v>
      </c>
    </row>
    <row r="31" spans="1:36" x14ac:dyDescent="0.45">
      <c r="A31" t="s">
        <v>47</v>
      </c>
      <c r="B31">
        <v>17</v>
      </c>
      <c r="C31" t="s">
        <v>48</v>
      </c>
      <c r="D31" t="s">
        <v>47</v>
      </c>
      <c r="E31">
        <v>16</v>
      </c>
      <c r="F31" t="s">
        <v>48</v>
      </c>
      <c r="G31" t="s">
        <v>47</v>
      </c>
      <c r="H31">
        <v>15</v>
      </c>
      <c r="I31" t="s">
        <v>59</v>
      </c>
      <c r="J31" t="s">
        <v>47</v>
      </c>
      <c r="K31">
        <v>13</v>
      </c>
      <c r="L31" t="s">
        <v>48</v>
      </c>
      <c r="M31" t="s">
        <v>47</v>
      </c>
      <c r="N31">
        <v>11</v>
      </c>
      <c r="O31" t="s">
        <v>48</v>
      </c>
      <c r="P31" t="s">
        <v>47</v>
      </c>
      <c r="Q31">
        <v>13</v>
      </c>
      <c r="R31" t="s">
        <v>48</v>
      </c>
      <c r="S31" t="s">
        <v>47</v>
      </c>
      <c r="T31">
        <v>11</v>
      </c>
      <c r="U31" t="s">
        <v>48</v>
      </c>
      <c r="V31" t="s">
        <v>47</v>
      </c>
      <c r="W31">
        <v>11</v>
      </c>
      <c r="X31" t="s">
        <v>48</v>
      </c>
      <c r="Y31" t="s">
        <v>47</v>
      </c>
      <c r="Z31">
        <v>9</v>
      </c>
      <c r="AA31" t="s">
        <v>48</v>
      </c>
      <c r="AB31" t="s">
        <v>47</v>
      </c>
      <c r="AC31">
        <v>9</v>
      </c>
      <c r="AD31" t="s">
        <v>48</v>
      </c>
      <c r="AE31" t="s">
        <v>47</v>
      </c>
      <c r="AF31">
        <v>7</v>
      </c>
      <c r="AG31" t="s">
        <v>48</v>
      </c>
      <c r="AH31" t="s">
        <v>47</v>
      </c>
      <c r="AI31">
        <v>6</v>
      </c>
      <c r="AJ31" t="s">
        <v>68</v>
      </c>
    </row>
    <row r="32" spans="1:36" x14ac:dyDescent="0.45">
      <c r="A32" t="s">
        <v>49</v>
      </c>
      <c r="B32">
        <v>18</v>
      </c>
      <c r="C32" t="s">
        <v>50</v>
      </c>
      <c r="M32" t="s">
        <v>49</v>
      </c>
      <c r="N32">
        <v>12</v>
      </c>
      <c r="O32" t="s">
        <v>50</v>
      </c>
      <c r="S32" t="s">
        <v>49</v>
      </c>
      <c r="T32">
        <v>12</v>
      </c>
      <c r="U32" t="s">
        <v>50</v>
      </c>
      <c r="Y32" t="s">
        <v>49</v>
      </c>
      <c r="Z32">
        <v>10</v>
      </c>
      <c r="AA32" t="s">
        <v>50</v>
      </c>
      <c r="AE32" t="s">
        <v>49</v>
      </c>
      <c r="AF32">
        <v>8</v>
      </c>
      <c r="AG32" t="s">
        <v>50</v>
      </c>
    </row>
    <row r="44" spans="1:41" x14ac:dyDescent="0.4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</row>
    <row r="45" spans="1:41" x14ac:dyDescent="0.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</row>
    <row r="46" spans="1:41" x14ac:dyDescent="0.4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</row>
    <row r="47" spans="1:41" ht="14.1" thickBot="1" x14ac:dyDescent="0.5">
      <c r="A47" s="8"/>
      <c r="B47" s="8"/>
      <c r="C47" s="8" t="str">
        <f>INT((COLUMN()-COLUMN($C47))/7)+1 &amp; "-" &amp; MOD(COLUMN()-COLUMN($C47),7)+1</f>
        <v>1-1</v>
      </c>
      <c r="D47" s="8" t="str">
        <f t="shared" ref="D47:AK47" si="0">INT((COLUMN()-COLUMN($C47))/7)+1 &amp; "-" &amp; MOD(COLUMN()-COLUMN($C47),7)+1</f>
        <v>1-2</v>
      </c>
      <c r="E47" s="8" t="str">
        <f t="shared" si="0"/>
        <v>1-3</v>
      </c>
      <c r="F47" s="8" t="str">
        <f t="shared" si="0"/>
        <v>1-4</v>
      </c>
      <c r="G47" s="8" t="str">
        <f t="shared" si="0"/>
        <v>1-5</v>
      </c>
      <c r="H47" s="8" t="str">
        <f t="shared" si="0"/>
        <v>1-6</v>
      </c>
      <c r="I47" s="8" t="str">
        <f t="shared" si="0"/>
        <v>1-7</v>
      </c>
      <c r="J47" s="8" t="str">
        <f t="shared" si="0"/>
        <v>2-1</v>
      </c>
      <c r="K47" s="8" t="str">
        <f t="shared" si="0"/>
        <v>2-2</v>
      </c>
      <c r="L47" s="8" t="str">
        <f t="shared" si="0"/>
        <v>2-3</v>
      </c>
      <c r="M47" s="8" t="str">
        <f t="shared" si="0"/>
        <v>2-4</v>
      </c>
      <c r="N47" s="8" t="str">
        <f t="shared" si="0"/>
        <v>2-5</v>
      </c>
      <c r="O47" s="8" t="str">
        <f t="shared" si="0"/>
        <v>2-6</v>
      </c>
      <c r="P47" s="8" t="str">
        <f t="shared" si="0"/>
        <v>2-7</v>
      </c>
      <c r="Q47" s="8" t="str">
        <f t="shared" si="0"/>
        <v>3-1</v>
      </c>
      <c r="R47" s="8" t="str">
        <f t="shared" si="0"/>
        <v>3-2</v>
      </c>
      <c r="S47" s="8" t="str">
        <f t="shared" si="0"/>
        <v>3-3</v>
      </c>
      <c r="T47" s="8" t="str">
        <f t="shared" si="0"/>
        <v>3-4</v>
      </c>
      <c r="U47" s="8" t="str">
        <f t="shared" si="0"/>
        <v>3-5</v>
      </c>
      <c r="V47" s="8" t="str">
        <f t="shared" si="0"/>
        <v>3-6</v>
      </c>
      <c r="W47" s="8" t="str">
        <f t="shared" si="0"/>
        <v>3-7</v>
      </c>
      <c r="X47" s="8" t="str">
        <f t="shared" si="0"/>
        <v>4-1</v>
      </c>
      <c r="Y47" s="8" t="str">
        <f t="shared" si="0"/>
        <v>4-2</v>
      </c>
      <c r="Z47" s="8" t="str">
        <f t="shared" si="0"/>
        <v>4-3</v>
      </c>
      <c r="AA47" s="8" t="str">
        <f t="shared" si="0"/>
        <v>4-4</v>
      </c>
      <c r="AB47" s="8" t="str">
        <f t="shared" si="0"/>
        <v>4-5</v>
      </c>
      <c r="AC47" s="8" t="str">
        <f t="shared" si="0"/>
        <v>4-6</v>
      </c>
      <c r="AD47" s="8" t="str">
        <f t="shared" si="0"/>
        <v>4-7</v>
      </c>
      <c r="AE47" s="8" t="str">
        <f t="shared" si="0"/>
        <v>5-1</v>
      </c>
      <c r="AF47" s="8" t="str">
        <f t="shared" si="0"/>
        <v>5-2</v>
      </c>
      <c r="AG47" s="8" t="str">
        <f t="shared" si="0"/>
        <v>5-3</v>
      </c>
      <c r="AH47" s="8" t="str">
        <f t="shared" si="0"/>
        <v>5-4</v>
      </c>
      <c r="AI47" s="8" t="str">
        <f t="shared" si="0"/>
        <v>5-5</v>
      </c>
      <c r="AJ47" s="8" t="str">
        <f t="shared" si="0"/>
        <v>5-6</v>
      </c>
      <c r="AK47" s="8" t="str">
        <f t="shared" si="0"/>
        <v>5-7</v>
      </c>
      <c r="AL47" s="8"/>
      <c r="AM47" s="8"/>
      <c r="AN47" s="8"/>
      <c r="AO47" s="8"/>
    </row>
    <row r="48" spans="1:41" ht="18" thickBot="1" x14ac:dyDescent="0.65">
      <c r="A48" s="8"/>
      <c r="B48" s="22"/>
      <c r="C48" s="23" t="s">
        <v>94</v>
      </c>
      <c r="D48" s="24" t="s">
        <v>95</v>
      </c>
      <c r="E48" s="24" t="s">
        <v>96</v>
      </c>
      <c r="F48" s="24" t="s">
        <v>97</v>
      </c>
      <c r="G48" s="24" t="s">
        <v>98</v>
      </c>
      <c r="H48" s="24" t="s">
        <v>99</v>
      </c>
      <c r="I48" s="24" t="s">
        <v>100</v>
      </c>
      <c r="J48" s="23" t="s">
        <v>94</v>
      </c>
      <c r="K48" s="24" t="s">
        <v>95</v>
      </c>
      <c r="L48" s="24" t="s">
        <v>96</v>
      </c>
      <c r="M48" s="24" t="s">
        <v>97</v>
      </c>
      <c r="N48" s="24" t="s">
        <v>98</v>
      </c>
      <c r="O48" s="24" t="s">
        <v>99</v>
      </c>
      <c r="P48" s="24" t="s">
        <v>100</v>
      </c>
      <c r="Q48" s="23" t="s">
        <v>94</v>
      </c>
      <c r="R48" s="24" t="s">
        <v>95</v>
      </c>
      <c r="S48" s="24" t="s">
        <v>96</v>
      </c>
      <c r="T48" s="24" t="s">
        <v>97</v>
      </c>
      <c r="U48" s="24" t="s">
        <v>98</v>
      </c>
      <c r="V48" s="24" t="s">
        <v>99</v>
      </c>
      <c r="W48" s="24" t="s">
        <v>100</v>
      </c>
      <c r="X48" s="23" t="s">
        <v>94</v>
      </c>
      <c r="Y48" s="24" t="s">
        <v>95</v>
      </c>
      <c r="Z48" s="24" t="s">
        <v>96</v>
      </c>
      <c r="AA48" s="24" t="s">
        <v>97</v>
      </c>
      <c r="AB48" s="24" t="s">
        <v>98</v>
      </c>
      <c r="AC48" s="24" t="s">
        <v>99</v>
      </c>
      <c r="AD48" s="24" t="s">
        <v>100</v>
      </c>
      <c r="AE48" s="23" t="s">
        <v>94</v>
      </c>
      <c r="AF48" s="24" t="s">
        <v>95</v>
      </c>
      <c r="AG48" s="21" t="s">
        <v>96</v>
      </c>
      <c r="AH48" s="21" t="s">
        <v>97</v>
      </c>
      <c r="AI48" s="21" t="s">
        <v>98</v>
      </c>
      <c r="AJ48" s="21" t="s">
        <v>99</v>
      </c>
      <c r="AK48" s="21" t="s">
        <v>100</v>
      </c>
      <c r="AL48" s="8"/>
      <c r="AM48" s="8"/>
      <c r="AN48" s="8"/>
      <c r="AO48" s="8"/>
    </row>
    <row r="49" spans="1:41" ht="22.5" x14ac:dyDescent="0.75">
      <c r="A49" s="8">
        <f>INT((ROW()-ROW(A$49))/3)+1</f>
        <v>1</v>
      </c>
      <c r="B49" s="25" t="str">
        <f>VLOOKUP(A49,חודשים,3,FALSE)</f>
        <v>תשרי</v>
      </c>
      <c r="C49" s="8" t="str">
        <f>_xlfn.IFNA(VLOOKUP($A49&amp;"-"&amp;C$47,'טבלת מקור'!$D:$H,3,FALSE),"")</f>
        <v/>
      </c>
      <c r="D49" s="8" t="str">
        <f>_xlfn.IFNA(VLOOKUP($A49&amp;"-"&amp;D$47,'טבלת מקור'!$D:$H,3,FALSE),"")</f>
        <v/>
      </c>
      <c r="E49" s="27" t="str">
        <f>_xlfn.IFNA(VLOOKUP($A49&amp;"-"&amp;E$47,'טבלת מקור'!$D:$H,3,FALSE),"")</f>
        <v>א׳</v>
      </c>
      <c r="F49" s="27" t="str">
        <f>_xlfn.IFNA(VLOOKUP($A49&amp;"-"&amp;F$47,'טבלת מקור'!$D:$H,3,FALSE),"")</f>
        <v>ב׳</v>
      </c>
      <c r="G49" s="28" t="str">
        <f>_xlfn.IFNA(VLOOKUP($A49&amp;"-"&amp;G$47,'טבלת מקור'!$D:$H,3,FALSE),"")</f>
        <v>ג׳</v>
      </c>
      <c r="H49" s="28" t="str">
        <f>_xlfn.IFNA(VLOOKUP($A49&amp;"-"&amp;H$47,'טבלת מקור'!$D:$H,3,FALSE),"")</f>
        <v>ד׳</v>
      </c>
      <c r="I49" s="28" t="str">
        <f>_xlfn.IFNA(VLOOKUP($A49&amp;"-"&amp;I$47,'טבלת מקור'!$D:$H,3,FALSE),"")</f>
        <v>ה׳</v>
      </c>
      <c r="J49" s="26" t="str">
        <f>_xlfn.IFNA(VLOOKUP($A49&amp;"-"&amp;J$47,'טבלת מקור'!$D:$H,3,FALSE),"")</f>
        <v>ו׳</v>
      </c>
      <c r="K49" s="28" t="str">
        <f>_xlfn.IFNA(VLOOKUP($A49&amp;"-"&amp;K$47,'טבלת מקור'!$D:$H,3,FALSE),"")</f>
        <v>ז׳</v>
      </c>
      <c r="L49" s="28" t="str">
        <f>_xlfn.IFNA(VLOOKUP($A49&amp;"-"&amp;L$47,'טבלת מקור'!$D:$H,3,FALSE),"")</f>
        <v>ח׳</v>
      </c>
      <c r="M49" s="28" t="str">
        <f>_xlfn.IFNA(VLOOKUP($A49&amp;"-"&amp;M$47,'טבלת מקור'!$D:$H,3,FALSE),"")</f>
        <v>ט׳</v>
      </c>
      <c r="N49" s="29" t="str">
        <f>_xlfn.IFNA(VLOOKUP($A49&amp;"-"&amp;N$47,'טבלת מקור'!$D:$H,3,FALSE),"")</f>
        <v>י׳</v>
      </c>
      <c r="O49" s="28" t="str">
        <f>_xlfn.IFNA(VLOOKUP($A49&amp;"-"&amp;O$47,'טבלת מקור'!$D:$H,3,FALSE),"")</f>
        <v>י״א</v>
      </c>
      <c r="P49" s="28" t="str">
        <f>_xlfn.IFNA(VLOOKUP($A49&amp;"-"&amp;P$47,'טבלת מקור'!$D:$H,3,FALSE),"")</f>
        <v>י״ב</v>
      </c>
      <c r="Q49" s="13" t="str">
        <f>_xlfn.IFNA(VLOOKUP($A49&amp;"-"&amp;Q$47,'טבלת מקור'!$D:$H,3,FALSE),"")</f>
        <v>י״ג</v>
      </c>
      <c r="R49" s="10" t="str">
        <f>_xlfn.IFNA(VLOOKUP($A49&amp;"-"&amp;R$47,'טבלת מקור'!$D:$H,3,FALSE),"")</f>
        <v>י״ד</v>
      </c>
      <c r="S49" s="27" t="str">
        <f>_xlfn.IFNA(VLOOKUP($A49&amp;"-"&amp;S$47,'טבלת מקור'!$D:$H,3,FALSE),"")</f>
        <v>ט״ו</v>
      </c>
      <c r="T49" s="27" t="str">
        <f>_xlfn.IFNA(VLOOKUP($A49&amp;"-"&amp;T$47,'טבלת מקור'!$D:$H,3,FALSE),"")</f>
        <v>ט״ז</v>
      </c>
      <c r="U49" s="27" t="str">
        <f>_xlfn.IFNA(VLOOKUP($A49&amp;"-"&amp;U$47,'טבלת מקור'!$D:$H,3,FALSE),"")</f>
        <v>י״ז</v>
      </c>
      <c r="V49" s="27" t="str">
        <f>_xlfn.IFNA(VLOOKUP($A49&amp;"-"&amp;V$47,'טבלת מקור'!$D:$H,3,FALSE),"")</f>
        <v>י״ח</v>
      </c>
      <c r="W49" s="27" t="str">
        <f>_xlfn.IFNA(VLOOKUP($A49&amp;"-"&amp;W$47,'טבלת מקור'!$D:$H,3,FALSE),"")</f>
        <v>י״ט</v>
      </c>
      <c r="X49" s="30" t="str">
        <f>_xlfn.IFNA(VLOOKUP($A49&amp;"-"&amp;X$47,'טבלת מקור'!$D:$H,3,FALSE),"")</f>
        <v>כ׳</v>
      </c>
      <c r="Y49" s="29" t="str">
        <f>_xlfn.IFNA(VLOOKUP($A49&amp;"-"&amp;Y$47,'טבלת מקור'!$D:$H,3,FALSE),"")</f>
        <v>כ״א</v>
      </c>
      <c r="Z49" s="29" t="str">
        <f>_xlfn.IFNA(VLOOKUP($A49&amp;"-"&amp;Z$47,'טבלת מקור'!$D:$H,3,FALSE),"")</f>
        <v>כ״ב</v>
      </c>
      <c r="AA49" s="28" t="str">
        <f>_xlfn.IFNA(VLOOKUP($A49&amp;"-"&amp;AA$47,'טבלת מקור'!$D:$H,3,FALSE),"")</f>
        <v>כ״ג</v>
      </c>
      <c r="AB49" s="28" t="str">
        <f>_xlfn.IFNA(VLOOKUP($A49&amp;"-"&amp;AB$47,'טבלת מקור'!$D:$H,3,FALSE),"")</f>
        <v>כ״ד</v>
      </c>
      <c r="AC49" s="28" t="str">
        <f>_xlfn.IFNA(VLOOKUP($A49&amp;"-"&amp;AC$47,'טבלת מקור'!$D:$H,3,FALSE),"")</f>
        <v>כ״ה</v>
      </c>
      <c r="AD49" s="28" t="str">
        <f>_xlfn.IFNA(VLOOKUP($A49&amp;"-"&amp;AD$47,'טבלת מקור'!$D:$H,3,FALSE),"")</f>
        <v>כ״ו</v>
      </c>
      <c r="AE49" s="26" t="str">
        <f>_xlfn.IFNA(VLOOKUP($A49&amp;"-"&amp;AE$47,'טבלת מקור'!$D:$H,3,FALSE),"")</f>
        <v>כ״ז</v>
      </c>
      <c r="AF49" s="28" t="str">
        <f>_xlfn.IFNA(VLOOKUP($A49&amp;"-"&amp;AF$47,'טבלת מקור'!$D:$H,3,FALSE),"")</f>
        <v>כ״ח</v>
      </c>
      <c r="AG49" s="10" t="str">
        <f>_xlfn.IFNA(VLOOKUP($A49&amp;"-"&amp;AG$47,'טבלת מקור'!$D:$H,3,FALSE),"")</f>
        <v>כ״ט</v>
      </c>
      <c r="AH49" s="10" t="str">
        <f>_xlfn.IFNA(VLOOKUP($A49&amp;"-"&amp;AH$47,'טבלת מקור'!$D:$H,3,FALSE),"")</f>
        <v>ל׳</v>
      </c>
      <c r="AI49" s="8" t="str">
        <f>_xlfn.IFNA(VLOOKUP($A49&amp;"-"&amp;AI$47,'טבלת מקור'!$D:$H,3,FALSE),"")</f>
        <v/>
      </c>
      <c r="AJ49" s="8" t="str">
        <f>_xlfn.IFNA(VLOOKUP($A49&amp;"-"&amp;AJ$47,'טבלת מקור'!$D:$H,3,FALSE),"")</f>
        <v/>
      </c>
      <c r="AK49" s="8" t="str">
        <f>_xlfn.IFNA(VLOOKUP($A49&amp;"-"&amp;AK$47,'טבלת מקור'!$D:$H,3,FALSE),"")</f>
        <v/>
      </c>
      <c r="AL49" s="8"/>
      <c r="AM49" s="8"/>
      <c r="AN49" s="8"/>
      <c r="AO49" s="8"/>
    </row>
    <row r="50" spans="1:41" ht="14.1" x14ac:dyDescent="0.45">
      <c r="A50" s="8">
        <f t="shared" ref="A50:A87" si="1">INT((ROW()-ROW(A$49))/3)+1</f>
        <v>1</v>
      </c>
      <c r="B50" s="20" t="str">
        <f>VLOOKUP(A50,'טבלת מקור'!A:K,11,FALSE)</f>
        <v>ספט-אוק</v>
      </c>
      <c r="C50" s="8" t="str">
        <f>_xlfn.IFNA(VLOOKUP($A50&amp;"-"&amp;C$47,'טבלת מקור'!$D:$H,4,FALSE),"")</f>
        <v/>
      </c>
      <c r="D50" s="8" t="str">
        <f>_xlfn.IFNA(VLOOKUP($A50&amp;"-"&amp;D$47,'טבלת מקור'!$D:$H,4,FALSE),"")</f>
        <v/>
      </c>
      <c r="E50" s="18">
        <f>_xlfn.IFNA(VLOOKUP($A50&amp;"-"&amp;E$47,'טבלת מקור'!$D:$H,4,FALSE),"")</f>
        <v>7</v>
      </c>
      <c r="F50" s="18">
        <f>_xlfn.IFNA(VLOOKUP($A50&amp;"-"&amp;F$47,'טבלת מקור'!$D:$H,4,FALSE),"")</f>
        <v>8</v>
      </c>
      <c r="G50" s="11">
        <f>_xlfn.IFNA(VLOOKUP($A50&amp;"-"&amp;G$47,'טבלת מקור'!$D:$H,4,FALSE),"")</f>
        <v>9</v>
      </c>
      <c r="H50" s="11">
        <f>_xlfn.IFNA(VLOOKUP($A50&amp;"-"&amp;H$47,'טבלת מקור'!$D:$H,4,FALSE),"")</f>
        <v>10</v>
      </c>
      <c r="I50" s="11">
        <f>_xlfn.IFNA(VLOOKUP($A50&amp;"-"&amp;I$47,'טבלת מקור'!$D:$H,4,FALSE),"")</f>
        <v>11</v>
      </c>
      <c r="J50" s="14">
        <f>_xlfn.IFNA(VLOOKUP($A50&amp;"-"&amp;J$47,'טבלת מקור'!$D:$H,4,FALSE),"")</f>
        <v>12</v>
      </c>
      <c r="K50" s="11">
        <f>_xlfn.IFNA(VLOOKUP($A50&amp;"-"&amp;K$47,'טבלת מקור'!$D:$H,4,FALSE),"")</f>
        <v>13</v>
      </c>
      <c r="L50" s="11">
        <f>_xlfn.IFNA(VLOOKUP($A50&amp;"-"&amp;L$47,'טבלת מקור'!$D:$H,4,FALSE),"")</f>
        <v>14</v>
      </c>
      <c r="M50" s="11">
        <f>_xlfn.IFNA(VLOOKUP($A50&amp;"-"&amp;M$47,'טבלת מקור'!$D:$H,4,FALSE),"")</f>
        <v>15</v>
      </c>
      <c r="N50" s="6">
        <f>_xlfn.IFNA(VLOOKUP($A50&amp;"-"&amp;N$47,'טבלת מקור'!$D:$H,4,FALSE),"")</f>
        <v>16</v>
      </c>
      <c r="O50" s="11">
        <f>_xlfn.IFNA(VLOOKUP($A50&amp;"-"&amp;O$47,'טבלת מקור'!$D:$H,4,FALSE),"")</f>
        <v>17</v>
      </c>
      <c r="P50" s="11">
        <f>_xlfn.IFNA(VLOOKUP($A50&amp;"-"&amp;P$47,'טבלת מקור'!$D:$H,4,FALSE),"")</f>
        <v>18</v>
      </c>
      <c r="Q50" s="14">
        <f>_xlfn.IFNA(VLOOKUP($A50&amp;"-"&amp;Q$47,'טבלת מקור'!$D:$H,4,FALSE),"")</f>
        <v>19</v>
      </c>
      <c r="R50" s="11">
        <f>_xlfn.IFNA(VLOOKUP($A50&amp;"-"&amp;R$47,'טבלת מקור'!$D:$H,4,FALSE),"")</f>
        <v>20</v>
      </c>
      <c r="S50" s="18">
        <f>_xlfn.IFNA(VLOOKUP($A50&amp;"-"&amp;S$47,'טבלת מקור'!$D:$H,4,FALSE),"")</f>
        <v>21</v>
      </c>
      <c r="T50" s="18">
        <f>_xlfn.IFNA(VLOOKUP($A50&amp;"-"&amp;T$47,'טבלת מקור'!$D:$H,4,FALSE),"")</f>
        <v>22</v>
      </c>
      <c r="U50" s="18">
        <f>_xlfn.IFNA(VLOOKUP($A50&amp;"-"&amp;U$47,'טבלת מקור'!$D:$H,4,FALSE),"")</f>
        <v>23</v>
      </c>
      <c r="V50" s="18">
        <f>_xlfn.IFNA(VLOOKUP($A50&amp;"-"&amp;V$47,'טבלת מקור'!$D:$H,4,FALSE),"")</f>
        <v>24</v>
      </c>
      <c r="W50" s="18">
        <f>_xlfn.IFNA(VLOOKUP($A50&amp;"-"&amp;W$47,'טבלת מקור'!$D:$H,4,FALSE),"")</f>
        <v>25</v>
      </c>
      <c r="X50" s="4">
        <f>_xlfn.IFNA(VLOOKUP($A50&amp;"-"&amp;X$47,'טבלת מקור'!$D:$H,4,FALSE),"")</f>
        <v>26</v>
      </c>
      <c r="Y50" s="6">
        <f>_xlfn.IFNA(VLOOKUP($A50&amp;"-"&amp;Y$47,'טבלת מקור'!$D:$H,4,FALSE),"")</f>
        <v>27</v>
      </c>
      <c r="Z50" s="6">
        <f>_xlfn.IFNA(VLOOKUP($A50&amp;"-"&amp;Z$47,'טבלת מקור'!$D:$H,4,FALSE),"")</f>
        <v>28</v>
      </c>
      <c r="AA50" s="11">
        <f>_xlfn.IFNA(VLOOKUP($A50&amp;"-"&amp;AA$47,'טבלת מקור'!$D:$H,4,FALSE),"")</f>
        <v>29</v>
      </c>
      <c r="AB50" s="11">
        <f>_xlfn.IFNA(VLOOKUP($A50&amp;"-"&amp;AB$47,'טבלת מקור'!$D:$H,4,FALSE),"")</f>
        <v>30</v>
      </c>
      <c r="AC50" s="11">
        <f>_xlfn.IFNA(VLOOKUP($A50&amp;"-"&amp;AC$47,'טבלת מקור'!$D:$H,4,FALSE),"")</f>
        <v>1</v>
      </c>
      <c r="AD50" s="11">
        <f>_xlfn.IFNA(VLOOKUP($A50&amp;"-"&amp;AD$47,'טבלת מקור'!$D:$H,4,FALSE),"")</f>
        <v>2</v>
      </c>
      <c r="AE50" s="14">
        <f>_xlfn.IFNA(VLOOKUP($A50&amp;"-"&amp;AE$47,'טבלת מקור'!$D:$H,4,FALSE),"")</f>
        <v>3</v>
      </c>
      <c r="AF50" s="11">
        <f>_xlfn.IFNA(VLOOKUP($A50&amp;"-"&amp;AF$47,'טבלת מקור'!$D:$H,4,FALSE),"")</f>
        <v>4</v>
      </c>
      <c r="AG50" s="11">
        <f>_xlfn.IFNA(VLOOKUP($A50&amp;"-"&amp;AG$47,'טבלת מקור'!$D:$H,4,FALSE),"")</f>
        <v>5</v>
      </c>
      <c r="AH50" s="11">
        <f>_xlfn.IFNA(VLOOKUP($A50&amp;"-"&amp;AH$47,'טבלת מקור'!$D:$H,4,FALSE),"")</f>
        <v>6</v>
      </c>
      <c r="AI50" s="8" t="str">
        <f>_xlfn.IFNA(VLOOKUP($A50&amp;"-"&amp;AI$47,'טבלת מקור'!$D:$H,4,FALSE),"")</f>
        <v/>
      </c>
      <c r="AJ50" s="8" t="str">
        <f>_xlfn.IFNA(VLOOKUP($A50&amp;"-"&amp;AJ$47,'טבלת מקור'!$D:$H,4,FALSE),"")</f>
        <v/>
      </c>
      <c r="AK50" s="8" t="str">
        <f>_xlfn.IFNA(VLOOKUP($A50&amp;"-"&amp;AK$47,'טבלת מקור'!$D:$H,4,FALSE),"")</f>
        <v/>
      </c>
      <c r="AL50" s="9"/>
      <c r="AM50" s="9"/>
      <c r="AN50" s="9"/>
      <c r="AO50" s="9"/>
    </row>
    <row r="51" spans="1:41" s="1" customFormat="1" ht="18" thickBot="1" x14ac:dyDescent="0.5">
      <c r="A51" s="8">
        <f t="shared" si="1"/>
        <v>1</v>
      </c>
      <c r="B51" s="19"/>
      <c r="C51" s="9" t="str">
        <f>_xlfn.IFNA(VLOOKUP($A51&amp;"-"&amp;C$47,'טבלת מקור'!$D:$H,5,FALSE),"")</f>
        <v/>
      </c>
      <c r="D51" s="9" t="str">
        <f>_xlfn.IFNA(VLOOKUP($A51&amp;"-"&amp;D$47,'טבלת מקור'!$D:$H,5,FALSE),"")</f>
        <v/>
      </c>
      <c r="E51" s="16" t="str">
        <f>_xlfn.IFNA(VLOOKUP($A51&amp;"-"&amp;E$47,'טבלת מקור'!$D:$H,5,FALSE),"")</f>
        <v>א׳ דראש השנה</v>
      </c>
      <c r="F51" s="16" t="str">
        <f>_xlfn.IFNA(VLOOKUP($A51&amp;"-"&amp;F$47,'טבלת מקור'!$D:$H,5,FALSE),"")</f>
        <v>ב׳ דראש השנה</v>
      </c>
      <c r="G51" s="12" t="str">
        <f>_xlfn.IFNA(VLOOKUP($A51&amp;"-"&amp;G$47,'טבלת מקור'!$D:$H,5,FALSE),"")</f>
        <v>צום גדליה</v>
      </c>
      <c r="H51" s="12" t="str">
        <f>_xlfn.IFNA(VLOOKUP($A51&amp;"-"&amp;H$47,'טבלת מקור'!$D:$H,5,FALSE),"")</f>
        <v/>
      </c>
      <c r="I51" s="12" t="str">
        <f>_xlfn.IFNA(VLOOKUP($A51&amp;"-"&amp;I$47,'טבלת מקור'!$D:$H,5,FALSE),"")</f>
        <v/>
      </c>
      <c r="J51" s="15" t="str">
        <f>_xlfn.IFNA(VLOOKUP($A51&amp;"-"&amp;J$47,'טבלת מקור'!$D:$H,5,FALSE),"")</f>
        <v/>
      </c>
      <c r="K51" s="12" t="str">
        <f>_xlfn.IFNA(VLOOKUP($A51&amp;"-"&amp;K$47,'טבלת מקור'!$D:$H,5,FALSE),"")</f>
        <v/>
      </c>
      <c r="L51" s="12" t="str">
        <f>_xlfn.IFNA(VLOOKUP($A51&amp;"-"&amp;L$47,'טבלת מקור'!$D:$H,5,FALSE),"")</f>
        <v/>
      </c>
      <c r="M51" s="12" t="str">
        <f>_xlfn.IFNA(VLOOKUP($A51&amp;"-"&amp;M$47,'טבלת מקור'!$D:$H,5,FALSE),"")</f>
        <v>ערב יום כיפור</v>
      </c>
      <c r="N51" s="7" t="str">
        <f>_xlfn.IFNA(VLOOKUP($A51&amp;"-"&amp;N$47,'טבלת מקור'!$D:$H,5,FALSE),"")</f>
        <v>יום כיפור</v>
      </c>
      <c r="O51" s="12" t="str">
        <f>_xlfn.IFNA(VLOOKUP($A51&amp;"-"&amp;O$47,'טבלת מקור'!$D:$H,5,FALSE),"")</f>
        <v/>
      </c>
      <c r="P51" s="12" t="str">
        <f>_xlfn.IFNA(VLOOKUP($A51&amp;"-"&amp;P$47,'טבלת מקור'!$D:$H,5,FALSE),"")</f>
        <v/>
      </c>
      <c r="Q51" s="15" t="str">
        <f>_xlfn.IFNA(VLOOKUP($A51&amp;"-"&amp;Q$47,'טבלת מקור'!$D:$H,5,FALSE),"")</f>
        <v/>
      </c>
      <c r="R51" s="12" t="str">
        <f>_xlfn.IFNA(VLOOKUP($A51&amp;"-"&amp;R$47,'טבלת מקור'!$D:$H,5,FALSE),"")</f>
        <v>ערב סוכות</v>
      </c>
      <c r="S51" s="16" t="str">
        <f>_xlfn.IFNA(VLOOKUP($A51&amp;"-"&amp;S$47,'טבלת מקור'!$D:$H,5,FALSE),"")</f>
        <v>סוכות</v>
      </c>
      <c r="T51" s="16" t="str">
        <f>_xlfn.IFNA(VLOOKUP($A51&amp;"-"&amp;T$47,'טבלת מקור'!$D:$H,5,FALSE),"")</f>
        <v>א׳ דחוה״מ סוכות</v>
      </c>
      <c r="U51" s="16" t="str">
        <f>_xlfn.IFNA(VLOOKUP($A51&amp;"-"&amp;U$47,'טבלת מקור'!$D:$H,5,FALSE),"")</f>
        <v>ב׳ דחוה״מ סוכות</v>
      </c>
      <c r="V51" s="16" t="str">
        <f>_xlfn.IFNA(VLOOKUP($A51&amp;"-"&amp;V$47,'טבלת מקור'!$D:$H,5,FALSE),"")</f>
        <v>ג׳ דחוה״מ סוכות</v>
      </c>
      <c r="W51" s="16" t="str">
        <f>_xlfn.IFNA(VLOOKUP($A51&amp;"-"&amp;W$47,'טבלת מקור'!$D:$H,5,FALSE),"")</f>
        <v>שבת חוה״מ סוכות</v>
      </c>
      <c r="X51" s="7" t="str">
        <f>_xlfn.IFNA(VLOOKUP($A51&amp;"-"&amp;X$47,'טבלת מקור'!$D:$H,5,FALSE),"")</f>
        <v>ה׳ דחוה״מ סוכות</v>
      </c>
      <c r="Y51" s="7" t="str">
        <f>_xlfn.IFNA(VLOOKUP($A51&amp;"-"&amp;Y$47,'טבלת מקור'!$D:$H,5,FALSE),"")</f>
        <v>הושענא רבה</v>
      </c>
      <c r="Z51" s="7" t="str">
        <f>_xlfn.IFNA(VLOOKUP($A51&amp;"-"&amp;Z$47,'טבלת מקור'!$D:$H,5,FALSE),"")</f>
        <v>שמחת תורה</v>
      </c>
      <c r="AA51" s="12" t="str">
        <f>_xlfn.IFNA(VLOOKUP($A51&amp;"-"&amp;AA$47,'טבלת מקור'!$D:$H,5,FALSE),"")</f>
        <v>אסרו חג</v>
      </c>
      <c r="AB51" s="12" t="str">
        <f>_xlfn.IFNA(VLOOKUP($A51&amp;"-"&amp;AB$47,'טבלת מקור'!$D:$H,5,FALSE),"")</f>
        <v/>
      </c>
      <c r="AC51" s="12" t="str">
        <f>_xlfn.IFNA(VLOOKUP($A51&amp;"-"&amp;AC$47,'טבלת מקור'!$D:$H,5,FALSE),"")</f>
        <v/>
      </c>
      <c r="AD51" s="12" t="str">
        <f>_xlfn.IFNA(VLOOKUP($A51&amp;"-"&amp;AD$47,'טבלת מקור'!$D:$H,5,FALSE),"")</f>
        <v/>
      </c>
      <c r="AE51" s="15" t="str">
        <f>_xlfn.IFNA(VLOOKUP($A51&amp;"-"&amp;AE$47,'טבלת מקור'!$D:$H,5,FALSE),"")</f>
        <v/>
      </c>
      <c r="AF51" s="12" t="str">
        <f>_xlfn.IFNA(VLOOKUP($A51&amp;"-"&amp;AF$47,'טבלת מקור'!$D:$H,5,FALSE),"")</f>
        <v/>
      </c>
      <c r="AG51" s="12" t="str">
        <f>_xlfn.IFNA(VLOOKUP($A51&amp;"-"&amp;AG$47,'טבלת מקור'!$D:$H,5,FALSE),"")</f>
        <v>ערב ראש חודש</v>
      </c>
      <c r="AH51" s="12" t="str">
        <f>_xlfn.IFNA(VLOOKUP($A51&amp;"-"&amp;AH$47,'טבלת מקור'!$D:$H,5,FALSE),"")</f>
        <v>א׳ דראש חודש</v>
      </c>
      <c r="AI51" s="9" t="str">
        <f>_xlfn.IFNA(VLOOKUP($A51&amp;"-"&amp;AI$47,'טבלת מקור'!$D:$H,5,FALSE),"")</f>
        <v/>
      </c>
      <c r="AJ51" s="9" t="str">
        <f>_xlfn.IFNA(VLOOKUP($A51&amp;"-"&amp;AJ$47,'טבלת מקור'!$D:$H,5,FALSE),"")</f>
        <v/>
      </c>
      <c r="AK51" s="9" t="str">
        <f>_xlfn.IFNA(VLOOKUP($A51&amp;"-"&amp;AK$47,'טבלת מקור'!$D:$H,5,FALSE),"")</f>
        <v/>
      </c>
      <c r="AL51" s="8"/>
      <c r="AM51" s="8"/>
      <c r="AN51" s="8"/>
      <c r="AO51" s="8"/>
    </row>
    <row r="52" spans="1:41" ht="22.5" x14ac:dyDescent="0.75">
      <c r="A52" s="8">
        <f t="shared" si="1"/>
        <v>2</v>
      </c>
      <c r="B52" s="25" t="str">
        <f>VLOOKUP(A52,חודשים,3,FALSE)</f>
        <v>חשוון</v>
      </c>
      <c r="C52" s="8" t="str">
        <f>_xlfn.IFNA(VLOOKUP($A52&amp;"-"&amp;C$47,'טבלת מקור'!$D:$H,3,FALSE),"")</f>
        <v/>
      </c>
      <c r="D52" s="8" t="str">
        <f>_xlfn.IFNA(VLOOKUP($A52&amp;"-"&amp;D$47,'טבלת מקור'!$D:$H,3,FALSE),"")</f>
        <v/>
      </c>
      <c r="E52" s="8" t="str">
        <f>_xlfn.IFNA(VLOOKUP($A52&amp;"-"&amp;E$47,'טבלת מקור'!$D:$H,3,FALSE),"")</f>
        <v/>
      </c>
      <c r="F52" s="8" t="str">
        <f>_xlfn.IFNA(VLOOKUP($A52&amp;"-"&amp;F$47,'טבלת מקור'!$D:$H,3,FALSE),"")</f>
        <v/>
      </c>
      <c r="G52" s="10" t="str">
        <f>_xlfn.IFNA(VLOOKUP($A52&amp;"-"&amp;G$47,'טבלת מקור'!$D:$H,3,FALSE),"")</f>
        <v>א׳</v>
      </c>
      <c r="H52" s="10" t="str">
        <f>_xlfn.IFNA(VLOOKUP($A52&amp;"-"&amp;H$47,'טבלת מקור'!$D:$H,3,FALSE),"")</f>
        <v>ב׳</v>
      </c>
      <c r="I52" s="10" t="str">
        <f>_xlfn.IFNA(VLOOKUP($A52&amp;"-"&amp;I$47,'טבלת מקור'!$D:$H,3,FALSE),"")</f>
        <v>ג׳</v>
      </c>
      <c r="J52" s="13" t="str">
        <f>_xlfn.IFNA(VLOOKUP($A52&amp;"-"&amp;J$47,'טבלת מקור'!$D:$H,3,FALSE),"")</f>
        <v>ד׳</v>
      </c>
      <c r="K52" s="10" t="str">
        <f>_xlfn.IFNA(VLOOKUP($A52&amp;"-"&amp;K$47,'טבלת מקור'!$D:$H,3,FALSE),"")</f>
        <v>ה׳</v>
      </c>
      <c r="L52" s="10" t="str">
        <f>_xlfn.IFNA(VLOOKUP($A52&amp;"-"&amp;L$47,'טבלת מקור'!$D:$H,3,FALSE),"")</f>
        <v>ו׳</v>
      </c>
      <c r="M52" s="10" t="str">
        <f>_xlfn.IFNA(VLOOKUP($A52&amp;"-"&amp;M$47,'טבלת מקור'!$D:$H,3,FALSE),"")</f>
        <v>ז׳</v>
      </c>
      <c r="N52" s="10" t="str">
        <f>_xlfn.IFNA(VLOOKUP($A52&amp;"-"&amp;N$47,'טבלת מקור'!$D:$H,3,FALSE),"")</f>
        <v>ח׳</v>
      </c>
      <c r="O52" s="10" t="str">
        <f>_xlfn.IFNA(VLOOKUP($A52&amp;"-"&amp;O$47,'טבלת מקור'!$D:$H,3,FALSE),"")</f>
        <v>ט׳</v>
      </c>
      <c r="P52" s="10" t="str">
        <f>_xlfn.IFNA(VLOOKUP($A52&amp;"-"&amp;P$47,'טבלת מקור'!$D:$H,3,FALSE),"")</f>
        <v>י׳</v>
      </c>
      <c r="Q52" s="13" t="str">
        <f>_xlfn.IFNA(VLOOKUP($A52&amp;"-"&amp;Q$47,'טבלת מקור'!$D:$H,3,FALSE),"")</f>
        <v>י״א</v>
      </c>
      <c r="R52" s="10" t="str">
        <f>_xlfn.IFNA(VLOOKUP($A52&amp;"-"&amp;R$47,'טבלת מקור'!$D:$H,3,FALSE),"")</f>
        <v>י״ב</v>
      </c>
      <c r="S52" s="10" t="str">
        <f>_xlfn.IFNA(VLOOKUP($A52&amp;"-"&amp;S$47,'טבלת מקור'!$D:$H,3,FALSE),"")</f>
        <v>י״ג</v>
      </c>
      <c r="T52" s="10" t="str">
        <f>_xlfn.IFNA(VLOOKUP($A52&amp;"-"&amp;T$47,'טבלת מקור'!$D:$H,3,FALSE),"")</f>
        <v>י״ד</v>
      </c>
      <c r="U52" s="10" t="str">
        <f>_xlfn.IFNA(VLOOKUP($A52&amp;"-"&amp;U$47,'טבלת מקור'!$D:$H,3,FALSE),"")</f>
        <v>ט״ו</v>
      </c>
      <c r="V52" s="10" t="str">
        <f>_xlfn.IFNA(VLOOKUP($A52&amp;"-"&amp;V$47,'טבלת מקור'!$D:$H,3,FALSE),"")</f>
        <v>ט״ז</v>
      </c>
      <c r="W52" s="10" t="str">
        <f>_xlfn.IFNA(VLOOKUP($A52&amp;"-"&amp;W$47,'טבלת מקור'!$D:$H,3,FALSE),"")</f>
        <v>י״ז</v>
      </c>
      <c r="X52" s="13" t="str">
        <f>_xlfn.IFNA(VLOOKUP($A52&amp;"-"&amp;X$47,'טבלת מקור'!$D:$H,3,FALSE),"")</f>
        <v>י״ח</v>
      </c>
      <c r="Y52" s="10" t="str">
        <f>_xlfn.IFNA(VLOOKUP($A52&amp;"-"&amp;Y$47,'טבלת מקור'!$D:$H,3,FALSE),"")</f>
        <v>י״ט</v>
      </c>
      <c r="Z52" s="10" t="str">
        <f>_xlfn.IFNA(VLOOKUP($A52&amp;"-"&amp;Z$47,'טבלת מקור'!$D:$H,3,FALSE),"")</f>
        <v>כ׳</v>
      </c>
      <c r="AA52" s="10" t="str">
        <f>_xlfn.IFNA(VLOOKUP($A52&amp;"-"&amp;AA$47,'טבלת מקור'!$D:$H,3,FALSE),"")</f>
        <v>כ״א</v>
      </c>
      <c r="AB52" s="10" t="str">
        <f>_xlfn.IFNA(VLOOKUP($A52&amp;"-"&amp;AB$47,'טבלת מקור'!$D:$H,3,FALSE),"")</f>
        <v>כ״ב</v>
      </c>
      <c r="AC52" s="10" t="str">
        <f>_xlfn.IFNA(VLOOKUP($A52&amp;"-"&amp;AC$47,'טבלת מקור'!$D:$H,3,FALSE),"")</f>
        <v>כ״ג</v>
      </c>
      <c r="AD52" s="10" t="str">
        <f>_xlfn.IFNA(VLOOKUP($A52&amp;"-"&amp;AD$47,'טבלת מקור'!$D:$H,3,FALSE),"")</f>
        <v>כ״ד</v>
      </c>
      <c r="AE52" s="13" t="str">
        <f>_xlfn.IFNA(VLOOKUP($A52&amp;"-"&amp;AE$47,'טבלת מקור'!$D:$H,3,FALSE),"")</f>
        <v>כ״ה</v>
      </c>
      <c r="AF52" s="10" t="str">
        <f>_xlfn.IFNA(VLOOKUP($A52&amp;"-"&amp;AF$47,'טבלת מקור'!$D:$H,3,FALSE),"")</f>
        <v>כ״ו</v>
      </c>
      <c r="AG52" s="10" t="str">
        <f>_xlfn.IFNA(VLOOKUP($A52&amp;"-"&amp;AG$47,'טבלת מקור'!$D:$H,3,FALSE),"")</f>
        <v>כ״ז</v>
      </c>
      <c r="AH52" s="10" t="str">
        <f>_xlfn.IFNA(VLOOKUP($A52&amp;"-"&amp;AH$47,'טבלת מקור'!$D:$H,3,FALSE),"")</f>
        <v>כ״ח</v>
      </c>
      <c r="AI52" s="10" t="str">
        <f>_xlfn.IFNA(VLOOKUP($A52&amp;"-"&amp;AI$47,'טבלת מקור'!$D:$H,3,FALSE),"")</f>
        <v>כ״ט</v>
      </c>
      <c r="AJ52" s="8" t="str">
        <f>_xlfn.IFNA(VLOOKUP($A52&amp;"-"&amp;AJ$47,'טבלת מקור'!$D:$H,3,FALSE),"")</f>
        <v/>
      </c>
      <c r="AK52" s="8" t="str">
        <f>_xlfn.IFNA(VLOOKUP($A52&amp;"-"&amp;AK$47,'טבלת מקור'!$D:$H,3,FALSE),"")</f>
        <v/>
      </c>
      <c r="AL52" s="8"/>
      <c r="AM52" s="8"/>
      <c r="AN52" s="8"/>
      <c r="AO52" s="8"/>
    </row>
    <row r="53" spans="1:41" ht="14.1" x14ac:dyDescent="0.45">
      <c r="A53" s="8">
        <f t="shared" si="1"/>
        <v>2</v>
      </c>
      <c r="B53" s="20" t="str">
        <f>VLOOKUP(A53,'טבלת מקור'!A:K,11,FALSE)</f>
        <v>אוק-נוב</v>
      </c>
      <c r="C53" s="8" t="str">
        <f>_xlfn.IFNA(VLOOKUP($A53&amp;"-"&amp;C$47,'טבלת מקור'!$D:$H,4,FALSE),"")</f>
        <v/>
      </c>
      <c r="D53" s="8" t="str">
        <f>_xlfn.IFNA(VLOOKUP($A53&amp;"-"&amp;D$47,'טבלת מקור'!$D:$H,4,FALSE),"")</f>
        <v/>
      </c>
      <c r="E53" s="8" t="str">
        <f>_xlfn.IFNA(VLOOKUP($A53&amp;"-"&amp;E$47,'טבלת מקור'!$D:$H,4,FALSE),"")</f>
        <v/>
      </c>
      <c r="F53" s="8" t="str">
        <f>_xlfn.IFNA(VLOOKUP($A53&amp;"-"&amp;F$47,'טבלת מקור'!$D:$H,4,FALSE),"")</f>
        <v/>
      </c>
      <c r="G53" s="11">
        <f>_xlfn.IFNA(VLOOKUP($A53&amp;"-"&amp;G$47,'טבלת מקור'!$D:$H,4,FALSE),"")</f>
        <v>7</v>
      </c>
      <c r="H53" s="11">
        <f>_xlfn.IFNA(VLOOKUP($A53&amp;"-"&amp;H$47,'טבלת מקור'!$D:$H,4,FALSE),"")</f>
        <v>8</v>
      </c>
      <c r="I53" s="11">
        <f>_xlfn.IFNA(VLOOKUP($A53&amp;"-"&amp;I$47,'טבלת מקור'!$D:$H,4,FALSE),"")</f>
        <v>9</v>
      </c>
      <c r="J53" s="14">
        <f>_xlfn.IFNA(VLOOKUP($A53&amp;"-"&amp;J$47,'טבלת מקור'!$D:$H,4,FALSE),"")</f>
        <v>10</v>
      </c>
      <c r="K53" s="11">
        <f>_xlfn.IFNA(VLOOKUP($A53&amp;"-"&amp;K$47,'טבלת מקור'!$D:$H,4,FALSE),"")</f>
        <v>11</v>
      </c>
      <c r="L53" s="11">
        <f>_xlfn.IFNA(VLOOKUP($A53&amp;"-"&amp;L$47,'טבלת מקור'!$D:$H,4,FALSE),"")</f>
        <v>12</v>
      </c>
      <c r="M53" s="11">
        <f>_xlfn.IFNA(VLOOKUP($A53&amp;"-"&amp;M$47,'טבלת מקור'!$D:$H,4,FALSE),"")</f>
        <v>13</v>
      </c>
      <c r="N53" s="11">
        <f>_xlfn.IFNA(VLOOKUP($A53&amp;"-"&amp;N$47,'טבלת מקור'!$D:$H,4,FALSE),"")</f>
        <v>14</v>
      </c>
      <c r="O53" s="11">
        <f>_xlfn.IFNA(VLOOKUP($A53&amp;"-"&amp;O$47,'טבלת מקור'!$D:$H,4,FALSE),"")</f>
        <v>15</v>
      </c>
      <c r="P53" s="11">
        <f>_xlfn.IFNA(VLOOKUP($A53&amp;"-"&amp;P$47,'טבלת מקור'!$D:$H,4,FALSE),"")</f>
        <v>16</v>
      </c>
      <c r="Q53" s="14">
        <f>_xlfn.IFNA(VLOOKUP($A53&amp;"-"&amp;Q$47,'טבלת מקור'!$D:$H,4,FALSE),"")</f>
        <v>17</v>
      </c>
      <c r="R53" s="11">
        <f>_xlfn.IFNA(VLOOKUP($A53&amp;"-"&amp;R$47,'טבלת מקור'!$D:$H,4,FALSE),"")</f>
        <v>18</v>
      </c>
      <c r="S53" s="11">
        <f>_xlfn.IFNA(VLOOKUP($A53&amp;"-"&amp;S$47,'טבלת מקור'!$D:$H,4,FALSE),"")</f>
        <v>19</v>
      </c>
      <c r="T53" s="11">
        <f>_xlfn.IFNA(VLOOKUP($A53&amp;"-"&amp;T$47,'טבלת מקור'!$D:$H,4,FALSE),"")</f>
        <v>20</v>
      </c>
      <c r="U53" s="11">
        <f>_xlfn.IFNA(VLOOKUP($A53&amp;"-"&amp;U$47,'טבלת מקור'!$D:$H,4,FALSE),"")</f>
        <v>21</v>
      </c>
      <c r="V53" s="11">
        <f>_xlfn.IFNA(VLOOKUP($A53&amp;"-"&amp;V$47,'טבלת מקור'!$D:$H,4,FALSE),"")</f>
        <v>22</v>
      </c>
      <c r="W53" s="11">
        <f>_xlfn.IFNA(VLOOKUP($A53&amp;"-"&amp;W$47,'טבלת מקור'!$D:$H,4,FALSE),"")</f>
        <v>23</v>
      </c>
      <c r="X53" s="14">
        <f>_xlfn.IFNA(VLOOKUP($A53&amp;"-"&amp;X$47,'טבלת מקור'!$D:$H,4,FALSE),"")</f>
        <v>24</v>
      </c>
      <c r="Y53" s="11">
        <f>_xlfn.IFNA(VLOOKUP($A53&amp;"-"&amp;Y$47,'טבלת מקור'!$D:$H,4,FALSE),"")</f>
        <v>25</v>
      </c>
      <c r="Z53" s="11">
        <f>_xlfn.IFNA(VLOOKUP($A53&amp;"-"&amp;Z$47,'טבלת מקור'!$D:$H,4,FALSE),"")</f>
        <v>26</v>
      </c>
      <c r="AA53" s="11">
        <f>_xlfn.IFNA(VLOOKUP($A53&amp;"-"&amp;AA$47,'טבלת מקור'!$D:$H,4,FALSE),"")</f>
        <v>27</v>
      </c>
      <c r="AB53" s="11">
        <f>_xlfn.IFNA(VLOOKUP($A53&amp;"-"&amp;AB$47,'טבלת מקור'!$D:$H,4,FALSE),"")</f>
        <v>28</v>
      </c>
      <c r="AC53" s="11">
        <f>_xlfn.IFNA(VLOOKUP($A53&amp;"-"&amp;AC$47,'טבלת מקור'!$D:$H,4,FALSE),"")</f>
        <v>29</v>
      </c>
      <c r="AD53" s="11">
        <f>_xlfn.IFNA(VLOOKUP($A53&amp;"-"&amp;AD$47,'טבלת מקור'!$D:$H,4,FALSE),"")</f>
        <v>30</v>
      </c>
      <c r="AE53" s="14">
        <f>_xlfn.IFNA(VLOOKUP($A53&amp;"-"&amp;AE$47,'טבלת מקור'!$D:$H,4,FALSE),"")</f>
        <v>31</v>
      </c>
      <c r="AF53" s="11">
        <f>_xlfn.IFNA(VLOOKUP($A53&amp;"-"&amp;AF$47,'טבלת מקור'!$D:$H,4,FALSE),"")</f>
        <v>1</v>
      </c>
      <c r="AG53" s="11">
        <f>_xlfn.IFNA(VLOOKUP($A53&amp;"-"&amp;AG$47,'טבלת מקור'!$D:$H,4,FALSE),"")</f>
        <v>2</v>
      </c>
      <c r="AH53" s="11">
        <f>_xlfn.IFNA(VLOOKUP($A53&amp;"-"&amp;AH$47,'טבלת מקור'!$D:$H,4,FALSE),"")</f>
        <v>3</v>
      </c>
      <c r="AI53" s="11">
        <f>_xlfn.IFNA(VLOOKUP($A53&amp;"-"&amp;AI$47,'טבלת מקור'!$D:$H,4,FALSE),"")</f>
        <v>4</v>
      </c>
      <c r="AJ53" s="8" t="str">
        <f>_xlfn.IFNA(VLOOKUP($A53&amp;"-"&amp;AJ$47,'טבלת מקור'!$D:$H,4,FALSE),"")</f>
        <v/>
      </c>
      <c r="AK53" s="8" t="str">
        <f>_xlfn.IFNA(VLOOKUP($A53&amp;"-"&amp;AK$47,'טבלת מקור'!$D:$H,4,FALSE),"")</f>
        <v/>
      </c>
      <c r="AL53" s="9"/>
      <c r="AM53" s="9"/>
      <c r="AN53" s="9"/>
      <c r="AO53" s="9"/>
    </row>
    <row r="54" spans="1:41" ht="18" thickBot="1" x14ac:dyDescent="0.5">
      <c r="A54" s="8">
        <f t="shared" si="1"/>
        <v>2</v>
      </c>
      <c r="B54" s="19"/>
      <c r="C54" s="9" t="str">
        <f>_xlfn.IFNA(VLOOKUP($A54&amp;"-"&amp;C$47,'טבלת מקור'!$D:$H,5,FALSE),"")</f>
        <v/>
      </c>
      <c r="D54" s="9" t="str">
        <f>_xlfn.IFNA(VLOOKUP($A54&amp;"-"&amp;D$47,'טבלת מקור'!$D:$H,5,FALSE),"")</f>
        <v/>
      </c>
      <c r="E54" s="9" t="str">
        <f>_xlfn.IFNA(VLOOKUP($A54&amp;"-"&amp;E$47,'טבלת מקור'!$D:$H,5,FALSE),"")</f>
        <v/>
      </c>
      <c r="F54" s="9" t="str">
        <f>_xlfn.IFNA(VLOOKUP($A54&amp;"-"&amp;F$47,'טבלת מקור'!$D:$H,5,FALSE),"")</f>
        <v/>
      </c>
      <c r="G54" s="12" t="str">
        <f>_xlfn.IFNA(VLOOKUP($A54&amp;"-"&amp;G$47,'טבלת מקור'!$D:$H,5,FALSE),"")</f>
        <v>ב׳ דראש חודש</v>
      </c>
      <c r="H54" s="12" t="str">
        <f>_xlfn.IFNA(VLOOKUP($A54&amp;"-"&amp;H$47,'טבלת מקור'!$D:$H,5,FALSE),"")</f>
        <v/>
      </c>
      <c r="I54" s="12" t="str">
        <f>_xlfn.IFNA(VLOOKUP($A54&amp;"-"&amp;I$47,'טבלת מקור'!$D:$H,5,FALSE),"")</f>
        <v/>
      </c>
      <c r="J54" s="15" t="str">
        <f>_xlfn.IFNA(VLOOKUP($A54&amp;"-"&amp;J$47,'טבלת מקור'!$D:$H,5,FALSE),"")</f>
        <v/>
      </c>
      <c r="K54" s="12" t="str">
        <f>_xlfn.IFNA(VLOOKUP($A54&amp;"-"&amp;K$47,'טבלת מקור'!$D:$H,5,FALSE),"")</f>
        <v/>
      </c>
      <c r="L54" s="12" t="str">
        <f>_xlfn.IFNA(VLOOKUP($A54&amp;"-"&amp;L$47,'טבלת מקור'!$D:$H,5,FALSE),"")</f>
        <v/>
      </c>
      <c r="M54" s="12" t="str">
        <f>_xlfn.IFNA(VLOOKUP($A54&amp;"-"&amp;M$47,'טבלת מקור'!$D:$H,5,FALSE),"")</f>
        <v>ותן טל ומטר</v>
      </c>
      <c r="N54" s="12" t="str">
        <f>_xlfn.IFNA(VLOOKUP($A54&amp;"-"&amp;N$47,'טבלת מקור'!$D:$H,5,FALSE),"")</f>
        <v/>
      </c>
      <c r="O54" s="12" t="str">
        <f>_xlfn.IFNA(VLOOKUP($A54&amp;"-"&amp;O$47,'טבלת מקור'!$D:$H,5,FALSE),"")</f>
        <v/>
      </c>
      <c r="P54" s="12" t="str">
        <f>_xlfn.IFNA(VLOOKUP($A54&amp;"-"&amp;P$47,'טבלת מקור'!$D:$H,5,FALSE),"")</f>
        <v/>
      </c>
      <c r="Q54" s="15" t="str">
        <f>_xlfn.IFNA(VLOOKUP($A54&amp;"-"&amp;Q$47,'טבלת מקור'!$D:$H,5,FALSE),"")</f>
        <v/>
      </c>
      <c r="R54" s="12" t="str">
        <f>_xlfn.IFNA(VLOOKUP($A54&amp;"-"&amp;R$47,'טבלת מקור'!$D:$H,5,FALSE),"")</f>
        <v/>
      </c>
      <c r="S54" s="12" t="str">
        <f>_xlfn.IFNA(VLOOKUP($A54&amp;"-"&amp;S$47,'טבלת מקור'!$D:$H,5,FALSE),"")</f>
        <v/>
      </c>
      <c r="T54" s="12" t="str">
        <f>_xlfn.IFNA(VLOOKUP($A54&amp;"-"&amp;T$47,'טבלת מקור'!$D:$H,5,FALSE),"")</f>
        <v/>
      </c>
      <c r="U54" s="12" t="str">
        <f>_xlfn.IFNA(VLOOKUP($A54&amp;"-"&amp;U$47,'טבלת מקור'!$D:$H,5,FALSE),"")</f>
        <v/>
      </c>
      <c r="V54" s="12" t="str">
        <f>_xlfn.IFNA(VLOOKUP($A54&amp;"-"&amp;V$47,'טבלת מקור'!$D:$H,5,FALSE),"")</f>
        <v/>
      </c>
      <c r="W54" s="12" t="str">
        <f>_xlfn.IFNA(VLOOKUP($A54&amp;"-"&amp;W$47,'טבלת מקור'!$D:$H,5,FALSE),"")</f>
        <v/>
      </c>
      <c r="X54" s="15" t="str">
        <f>_xlfn.IFNA(VLOOKUP($A54&amp;"-"&amp;X$47,'טבלת מקור'!$D:$H,5,FALSE),"")</f>
        <v/>
      </c>
      <c r="Y54" s="12" t="str">
        <f>_xlfn.IFNA(VLOOKUP($A54&amp;"-"&amp;Y$47,'טבלת מקור'!$D:$H,5,FALSE),"")</f>
        <v/>
      </c>
      <c r="Z54" s="12" t="str">
        <f>_xlfn.IFNA(VLOOKUP($A54&amp;"-"&amp;Z$47,'טבלת מקור'!$D:$H,5,FALSE),"")</f>
        <v/>
      </c>
      <c r="AA54" s="12" t="str">
        <f>_xlfn.IFNA(VLOOKUP($A54&amp;"-"&amp;AA$47,'טבלת מקור'!$D:$H,5,FALSE),"")</f>
        <v/>
      </c>
      <c r="AB54" s="12" t="str">
        <f>_xlfn.IFNA(VLOOKUP($A54&amp;"-"&amp;AB$47,'טבלת מקור'!$D:$H,5,FALSE),"")</f>
        <v/>
      </c>
      <c r="AC54" s="12" t="str">
        <f>_xlfn.IFNA(VLOOKUP($A54&amp;"-"&amp;AC$47,'טבלת מקור'!$D:$H,5,FALSE),"")</f>
        <v/>
      </c>
      <c r="AD54" s="12" t="str">
        <f>_xlfn.IFNA(VLOOKUP($A54&amp;"-"&amp;AD$47,'טבלת מקור'!$D:$H,5,FALSE),"")</f>
        <v/>
      </c>
      <c r="AE54" s="15" t="str">
        <f>_xlfn.IFNA(VLOOKUP($A54&amp;"-"&amp;AE$47,'טבלת מקור'!$D:$H,5,FALSE),"")</f>
        <v>תחילת שעון חורף</v>
      </c>
      <c r="AF54" s="17" t="str">
        <f>_xlfn.IFNA(VLOOKUP($A54&amp;"-"&amp;AF$47,'טבלת מקור'!$D:$H,5,FALSE),"")</f>
        <v/>
      </c>
      <c r="AG54" s="17" t="str">
        <f>_xlfn.IFNA(VLOOKUP($A54&amp;"-"&amp;AG$47,'טבלת מקור'!$D:$H,5,FALSE),"")</f>
        <v/>
      </c>
      <c r="AH54" s="12" t="str">
        <f>_xlfn.IFNA(VLOOKUP($A54&amp;"-"&amp;AH$47,'טבלת מקור'!$D:$H,5,FALSE),"")</f>
        <v/>
      </c>
      <c r="AI54" s="12" t="str">
        <f>_xlfn.IFNA(VLOOKUP($A54&amp;"-"&amp;AI$47,'טבלת מקור'!$D:$H,5,FALSE),"")</f>
        <v>ערב ראש חודש</v>
      </c>
      <c r="AJ54" s="9" t="str">
        <f>_xlfn.IFNA(VLOOKUP($A54&amp;"-"&amp;AJ$47,'טבלת מקור'!$D:$H,5,FALSE),"")</f>
        <v/>
      </c>
      <c r="AK54" s="9" t="str">
        <f>_xlfn.IFNA(VLOOKUP($A54&amp;"-"&amp;AK$47,'טבלת מקור'!$D:$H,5,FALSE),"")</f>
        <v/>
      </c>
      <c r="AL54" s="8"/>
      <c r="AM54" s="8"/>
      <c r="AN54" s="8"/>
      <c r="AO54" s="8"/>
    </row>
    <row r="55" spans="1:41" ht="22.5" x14ac:dyDescent="0.75">
      <c r="A55" s="8">
        <f t="shared" si="1"/>
        <v>3</v>
      </c>
      <c r="B55" s="25" t="str">
        <f>VLOOKUP(A55,חודשים,3,FALSE)</f>
        <v>כסליו</v>
      </c>
      <c r="C55" s="8" t="str">
        <f>_xlfn.IFNA(VLOOKUP($A55&amp;"-"&amp;C$47,'טבלת מקור'!$D:$H,3,FALSE),"")</f>
        <v/>
      </c>
      <c r="D55" s="8" t="str">
        <f>_xlfn.IFNA(VLOOKUP($A55&amp;"-"&amp;D$47,'טבלת מקור'!$D:$H,3,FALSE),"")</f>
        <v/>
      </c>
      <c r="E55" s="8" t="str">
        <f>_xlfn.IFNA(VLOOKUP($A55&amp;"-"&amp;E$47,'טבלת מקור'!$D:$H,3,FALSE),"")</f>
        <v/>
      </c>
      <c r="F55" s="8" t="str">
        <f>_xlfn.IFNA(VLOOKUP($A55&amp;"-"&amp;F$47,'טבלת מקור'!$D:$H,3,FALSE),"")</f>
        <v/>
      </c>
      <c r="G55" s="8" t="str">
        <f>_xlfn.IFNA(VLOOKUP($A55&amp;"-"&amp;G$47,'טבלת מקור'!$D:$H,3,FALSE),"")</f>
        <v/>
      </c>
      <c r="H55" s="10" t="str">
        <f>_xlfn.IFNA(VLOOKUP($A55&amp;"-"&amp;H$47,'טבלת מקור'!$D:$H,3,FALSE),"")</f>
        <v>א׳</v>
      </c>
      <c r="I55" s="10" t="str">
        <f>_xlfn.IFNA(VLOOKUP($A55&amp;"-"&amp;I$47,'טבלת מקור'!$D:$H,3,FALSE),"")</f>
        <v>ב׳</v>
      </c>
      <c r="J55" s="13" t="str">
        <f>_xlfn.IFNA(VLOOKUP($A55&amp;"-"&amp;J$47,'טבלת מקור'!$D:$H,3,FALSE),"")</f>
        <v>ג׳</v>
      </c>
      <c r="K55" s="10" t="str">
        <f>_xlfn.IFNA(VLOOKUP($A55&amp;"-"&amp;K$47,'טבלת מקור'!$D:$H,3,FALSE),"")</f>
        <v>ד׳</v>
      </c>
      <c r="L55" s="10" t="str">
        <f>_xlfn.IFNA(VLOOKUP($A55&amp;"-"&amp;L$47,'טבלת מקור'!$D:$H,3,FALSE),"")</f>
        <v>ה׳</v>
      </c>
      <c r="M55" s="10" t="str">
        <f>_xlfn.IFNA(VLOOKUP($A55&amp;"-"&amp;M$47,'טבלת מקור'!$D:$H,3,FALSE),"")</f>
        <v>ו׳</v>
      </c>
      <c r="N55" s="10" t="str">
        <f>_xlfn.IFNA(VLOOKUP($A55&amp;"-"&amp;N$47,'טבלת מקור'!$D:$H,3,FALSE),"")</f>
        <v>ז׳</v>
      </c>
      <c r="O55" s="10" t="str">
        <f>_xlfn.IFNA(VLOOKUP($A55&amp;"-"&amp;O$47,'טבלת מקור'!$D:$H,3,FALSE),"")</f>
        <v>ח׳</v>
      </c>
      <c r="P55" s="10" t="str">
        <f>_xlfn.IFNA(VLOOKUP($A55&amp;"-"&amp;P$47,'טבלת מקור'!$D:$H,3,FALSE),"")</f>
        <v>ט׳</v>
      </c>
      <c r="Q55" s="13" t="str">
        <f>_xlfn.IFNA(VLOOKUP($A55&amp;"-"&amp;Q$47,'טבלת מקור'!$D:$H,3,FALSE),"")</f>
        <v>י׳</v>
      </c>
      <c r="R55" s="10" t="str">
        <f>_xlfn.IFNA(VLOOKUP($A55&amp;"-"&amp;R$47,'טבלת מקור'!$D:$H,3,FALSE),"")</f>
        <v>י״א</v>
      </c>
      <c r="S55" s="10" t="str">
        <f>_xlfn.IFNA(VLOOKUP($A55&amp;"-"&amp;S$47,'טבלת מקור'!$D:$H,3,FALSE),"")</f>
        <v>י״ב</v>
      </c>
      <c r="T55" s="10" t="str">
        <f>_xlfn.IFNA(VLOOKUP($A55&amp;"-"&amp;T$47,'טבלת מקור'!$D:$H,3,FALSE),"")</f>
        <v>י״ג</v>
      </c>
      <c r="U55" s="10" t="str">
        <f>_xlfn.IFNA(VLOOKUP($A55&amp;"-"&amp;U$47,'טבלת מקור'!$D:$H,3,FALSE),"")</f>
        <v>י״ד</v>
      </c>
      <c r="V55" s="10" t="str">
        <f>_xlfn.IFNA(VLOOKUP($A55&amp;"-"&amp;V$47,'טבלת מקור'!$D:$H,3,FALSE),"")</f>
        <v>ט״ו</v>
      </c>
      <c r="W55" s="10" t="str">
        <f>_xlfn.IFNA(VLOOKUP($A55&amp;"-"&amp;W$47,'טבלת מקור'!$D:$H,3,FALSE),"")</f>
        <v>ט״ז</v>
      </c>
      <c r="X55" s="13" t="str">
        <f>_xlfn.IFNA(VLOOKUP($A55&amp;"-"&amp;X$47,'טבלת מקור'!$D:$H,3,FALSE),"")</f>
        <v>י״ז</v>
      </c>
      <c r="Y55" s="10" t="str">
        <f>_xlfn.IFNA(VLOOKUP($A55&amp;"-"&amp;Y$47,'טבלת מקור'!$D:$H,3,FALSE),"")</f>
        <v>י״ח</v>
      </c>
      <c r="Z55" s="10" t="str">
        <f>_xlfn.IFNA(VLOOKUP($A55&amp;"-"&amp;Z$47,'טבלת מקור'!$D:$H,3,FALSE),"")</f>
        <v>י״ט</v>
      </c>
      <c r="AA55" s="10" t="str">
        <f>_xlfn.IFNA(VLOOKUP($A55&amp;"-"&amp;AA$47,'טבלת מקור'!$D:$H,3,FALSE),"")</f>
        <v>כ׳</v>
      </c>
      <c r="AB55" s="10" t="str">
        <f>_xlfn.IFNA(VLOOKUP($A55&amp;"-"&amp;AB$47,'טבלת מקור'!$D:$H,3,FALSE),"")</f>
        <v>כ״א</v>
      </c>
      <c r="AC55" s="10" t="str">
        <f>_xlfn.IFNA(VLOOKUP($A55&amp;"-"&amp;AC$47,'טבלת מקור'!$D:$H,3,FALSE),"")</f>
        <v>כ״ב</v>
      </c>
      <c r="AD55" s="10" t="str">
        <f>_xlfn.IFNA(VLOOKUP($A55&amp;"-"&amp;AD$47,'טבלת מקור'!$D:$H,3,FALSE),"")</f>
        <v>כ״ג</v>
      </c>
      <c r="AE55" s="13" t="str">
        <f>_xlfn.IFNA(VLOOKUP($A55&amp;"-"&amp;AE$47,'טבלת מקור'!$D:$H,3,FALSE),"")</f>
        <v>כ״ד</v>
      </c>
      <c r="AF55" s="10" t="str">
        <f>_xlfn.IFNA(VLOOKUP($A55&amp;"-"&amp;AF$47,'טבלת מקור'!$D:$H,3,FALSE),"")</f>
        <v>כ״ה</v>
      </c>
      <c r="AG55" s="10" t="str">
        <f>_xlfn.IFNA(VLOOKUP($A55&amp;"-"&amp;AG$47,'טבלת מקור'!$D:$H,3,FALSE),"")</f>
        <v>כ״ו</v>
      </c>
      <c r="AH55" s="10" t="str">
        <f>_xlfn.IFNA(VLOOKUP($A55&amp;"-"&amp;AH$47,'טבלת מקור'!$D:$H,3,FALSE),"")</f>
        <v>כ״ז</v>
      </c>
      <c r="AI55" s="10" t="str">
        <f>_xlfn.IFNA(VLOOKUP($A55&amp;"-"&amp;AI$47,'טבלת מקור'!$D:$H,3,FALSE),"")</f>
        <v>כ״ח</v>
      </c>
      <c r="AJ55" s="10" t="str">
        <f>_xlfn.IFNA(VLOOKUP($A55&amp;"-"&amp;AJ$47,'טבלת מקור'!$D:$H,3,FALSE),"")</f>
        <v>כ״ט</v>
      </c>
      <c r="AK55" s="10" t="str">
        <f>_xlfn.IFNA(VLOOKUP($A55&amp;"-"&amp;AK$47,'טבלת מקור'!$D:$H,3,FALSE),"")</f>
        <v>ל׳</v>
      </c>
      <c r="AL55" s="8"/>
      <c r="AM55" s="8"/>
      <c r="AN55" s="8"/>
      <c r="AO55" s="8"/>
    </row>
    <row r="56" spans="1:41" ht="14.1" x14ac:dyDescent="0.45">
      <c r="A56" s="8">
        <f t="shared" si="1"/>
        <v>3</v>
      </c>
      <c r="B56" s="20" t="str">
        <f>VLOOKUP(A56,'טבלת מקור'!A:K,11,FALSE)</f>
        <v>נוב-דצמ</v>
      </c>
      <c r="C56" s="8" t="str">
        <f>_xlfn.IFNA(VLOOKUP($A56&amp;"-"&amp;C$47,'טבלת מקור'!$D:$H,4,FALSE),"")</f>
        <v/>
      </c>
      <c r="D56" s="8" t="str">
        <f>_xlfn.IFNA(VLOOKUP($A56&amp;"-"&amp;D$47,'טבלת מקור'!$D:$H,4,FALSE),"")</f>
        <v/>
      </c>
      <c r="E56" s="8" t="str">
        <f>_xlfn.IFNA(VLOOKUP($A56&amp;"-"&amp;E$47,'טבלת מקור'!$D:$H,4,FALSE),"")</f>
        <v/>
      </c>
      <c r="F56" s="8" t="str">
        <f>_xlfn.IFNA(VLOOKUP($A56&amp;"-"&amp;F$47,'טבלת מקור'!$D:$H,4,FALSE),"")</f>
        <v/>
      </c>
      <c r="G56" s="8" t="str">
        <f>_xlfn.IFNA(VLOOKUP($A56&amp;"-"&amp;G$47,'טבלת מקור'!$D:$H,4,FALSE),"")</f>
        <v/>
      </c>
      <c r="H56" s="11">
        <f>_xlfn.IFNA(VLOOKUP($A56&amp;"-"&amp;H$47,'טבלת מקור'!$D:$H,4,FALSE),"")</f>
        <v>5</v>
      </c>
      <c r="I56" s="11">
        <f>_xlfn.IFNA(VLOOKUP($A56&amp;"-"&amp;I$47,'טבלת מקור'!$D:$H,4,FALSE),"")</f>
        <v>6</v>
      </c>
      <c r="J56" s="14">
        <f>_xlfn.IFNA(VLOOKUP($A56&amp;"-"&amp;J$47,'טבלת מקור'!$D:$H,4,FALSE),"")</f>
        <v>7</v>
      </c>
      <c r="K56" s="11">
        <f>_xlfn.IFNA(VLOOKUP($A56&amp;"-"&amp;K$47,'טבלת מקור'!$D:$H,4,FALSE),"")</f>
        <v>8</v>
      </c>
      <c r="L56" s="11">
        <f>_xlfn.IFNA(VLOOKUP($A56&amp;"-"&amp;L$47,'טבלת מקור'!$D:$H,4,FALSE),"")</f>
        <v>9</v>
      </c>
      <c r="M56" s="11">
        <f>_xlfn.IFNA(VLOOKUP($A56&amp;"-"&amp;M$47,'טבלת מקור'!$D:$H,4,FALSE),"")</f>
        <v>10</v>
      </c>
      <c r="N56" s="11">
        <f>_xlfn.IFNA(VLOOKUP($A56&amp;"-"&amp;N$47,'טבלת מקור'!$D:$H,4,FALSE),"")</f>
        <v>11</v>
      </c>
      <c r="O56" s="11">
        <f>_xlfn.IFNA(VLOOKUP($A56&amp;"-"&amp;O$47,'טבלת מקור'!$D:$H,4,FALSE),"")</f>
        <v>12</v>
      </c>
      <c r="P56" s="11">
        <f>_xlfn.IFNA(VLOOKUP($A56&amp;"-"&amp;P$47,'טבלת מקור'!$D:$H,4,FALSE),"")</f>
        <v>13</v>
      </c>
      <c r="Q56" s="14">
        <f>_xlfn.IFNA(VLOOKUP($A56&amp;"-"&amp;Q$47,'טבלת מקור'!$D:$H,4,FALSE),"")</f>
        <v>14</v>
      </c>
      <c r="R56" s="11">
        <f>_xlfn.IFNA(VLOOKUP($A56&amp;"-"&amp;R$47,'טבלת מקור'!$D:$H,4,FALSE),"")</f>
        <v>15</v>
      </c>
      <c r="S56" s="11">
        <f>_xlfn.IFNA(VLOOKUP($A56&amp;"-"&amp;S$47,'טבלת מקור'!$D:$H,4,FALSE),"")</f>
        <v>16</v>
      </c>
      <c r="T56" s="11">
        <f>_xlfn.IFNA(VLOOKUP($A56&amp;"-"&amp;T$47,'טבלת מקור'!$D:$H,4,FALSE),"")</f>
        <v>17</v>
      </c>
      <c r="U56" s="11">
        <f>_xlfn.IFNA(VLOOKUP($A56&amp;"-"&amp;U$47,'טבלת מקור'!$D:$H,4,FALSE),"")</f>
        <v>18</v>
      </c>
      <c r="V56" s="11">
        <f>_xlfn.IFNA(VLOOKUP($A56&amp;"-"&amp;V$47,'טבלת מקור'!$D:$H,4,FALSE),"")</f>
        <v>19</v>
      </c>
      <c r="W56" s="11">
        <f>_xlfn.IFNA(VLOOKUP($A56&amp;"-"&amp;W$47,'טבלת מקור'!$D:$H,4,FALSE),"")</f>
        <v>20</v>
      </c>
      <c r="X56" s="14">
        <f>_xlfn.IFNA(VLOOKUP($A56&amp;"-"&amp;X$47,'טבלת מקור'!$D:$H,4,FALSE),"")</f>
        <v>21</v>
      </c>
      <c r="Y56" s="11">
        <f>_xlfn.IFNA(VLOOKUP($A56&amp;"-"&amp;Y$47,'טבלת מקור'!$D:$H,4,FALSE),"")</f>
        <v>22</v>
      </c>
      <c r="Z56" s="11">
        <f>_xlfn.IFNA(VLOOKUP($A56&amp;"-"&amp;Z$47,'טבלת מקור'!$D:$H,4,FALSE),"")</f>
        <v>23</v>
      </c>
      <c r="AA56" s="11">
        <f>_xlfn.IFNA(VLOOKUP($A56&amp;"-"&amp;AA$47,'טבלת מקור'!$D:$H,4,FALSE),"")</f>
        <v>24</v>
      </c>
      <c r="AB56" s="11">
        <f>_xlfn.IFNA(VLOOKUP($A56&amp;"-"&amp;AB$47,'טבלת מקור'!$D:$H,4,FALSE),"")</f>
        <v>25</v>
      </c>
      <c r="AC56" s="11">
        <f>_xlfn.IFNA(VLOOKUP($A56&amp;"-"&amp;AC$47,'טבלת מקור'!$D:$H,4,FALSE),"")</f>
        <v>26</v>
      </c>
      <c r="AD56" s="11">
        <f>_xlfn.IFNA(VLOOKUP($A56&amp;"-"&amp;AD$47,'טבלת מקור'!$D:$H,4,FALSE),"")</f>
        <v>27</v>
      </c>
      <c r="AE56" s="14">
        <f>_xlfn.IFNA(VLOOKUP($A56&amp;"-"&amp;AE$47,'טבלת מקור'!$D:$H,4,FALSE),"")</f>
        <v>28</v>
      </c>
      <c r="AF56" s="11">
        <f>_xlfn.IFNA(VLOOKUP($A56&amp;"-"&amp;AF$47,'טבלת מקור'!$D:$H,4,FALSE),"")</f>
        <v>29</v>
      </c>
      <c r="AG56" s="11">
        <f>_xlfn.IFNA(VLOOKUP($A56&amp;"-"&amp;AG$47,'טבלת מקור'!$D:$H,4,FALSE),"")</f>
        <v>30</v>
      </c>
      <c r="AH56" s="11">
        <f>_xlfn.IFNA(VLOOKUP($A56&amp;"-"&amp;AH$47,'טבלת מקור'!$D:$H,4,FALSE),"")</f>
        <v>1</v>
      </c>
      <c r="AI56" s="11">
        <f>_xlfn.IFNA(VLOOKUP($A56&amp;"-"&amp;AI$47,'טבלת מקור'!$D:$H,4,FALSE),"")</f>
        <v>2</v>
      </c>
      <c r="AJ56" s="11">
        <f>_xlfn.IFNA(VLOOKUP($A56&amp;"-"&amp;AJ$47,'טבלת מקור'!$D:$H,4,FALSE),"")</f>
        <v>3</v>
      </c>
      <c r="AK56" s="11">
        <f>_xlfn.IFNA(VLOOKUP($A56&amp;"-"&amp;AK$47,'טבלת מקור'!$D:$H,4,FALSE),"")</f>
        <v>4</v>
      </c>
      <c r="AL56" s="9"/>
      <c r="AM56" s="9"/>
      <c r="AN56" s="9"/>
      <c r="AO56" s="9"/>
    </row>
    <row r="57" spans="1:41" ht="18" thickBot="1" x14ac:dyDescent="0.5">
      <c r="A57" s="8">
        <f t="shared" si="1"/>
        <v>3</v>
      </c>
      <c r="B57" s="19"/>
      <c r="C57" s="9" t="str">
        <f>_xlfn.IFNA(VLOOKUP($A57&amp;"-"&amp;C$47,'טבלת מקור'!$D:$H,5,FALSE),"")</f>
        <v/>
      </c>
      <c r="D57" s="9" t="str">
        <f>_xlfn.IFNA(VLOOKUP($A57&amp;"-"&amp;D$47,'טבלת מקור'!$D:$H,5,FALSE),"")</f>
        <v/>
      </c>
      <c r="E57" s="9" t="str">
        <f>_xlfn.IFNA(VLOOKUP($A57&amp;"-"&amp;E$47,'טבלת מקור'!$D:$H,5,FALSE),"")</f>
        <v/>
      </c>
      <c r="F57" s="9" t="str">
        <f>_xlfn.IFNA(VLOOKUP($A57&amp;"-"&amp;F$47,'טבלת מקור'!$D:$H,5,FALSE),"")</f>
        <v/>
      </c>
      <c r="G57" s="9" t="str">
        <f>_xlfn.IFNA(VLOOKUP($A57&amp;"-"&amp;G$47,'טבלת מקור'!$D:$H,5,FALSE),"")</f>
        <v/>
      </c>
      <c r="H57" s="12" t="str">
        <f>_xlfn.IFNA(VLOOKUP($A57&amp;"-"&amp;H$47,'טבלת מקור'!$D:$H,5,FALSE),"")</f>
        <v>ראש חודש</v>
      </c>
      <c r="I57" s="12" t="str">
        <f>_xlfn.IFNA(VLOOKUP($A57&amp;"-"&amp;I$47,'טבלת מקור'!$D:$H,5,FALSE),"")</f>
        <v/>
      </c>
      <c r="J57" s="15" t="str">
        <f>_xlfn.IFNA(VLOOKUP($A57&amp;"-"&amp;J$47,'טבלת מקור'!$D:$H,5,FALSE),"")</f>
        <v/>
      </c>
      <c r="K57" s="12" t="str">
        <f>_xlfn.IFNA(VLOOKUP($A57&amp;"-"&amp;K$47,'טבלת מקור'!$D:$H,5,FALSE),"")</f>
        <v/>
      </c>
      <c r="L57" s="12" t="str">
        <f>_xlfn.IFNA(VLOOKUP($A57&amp;"-"&amp;L$47,'טבלת מקור'!$D:$H,5,FALSE),"")</f>
        <v/>
      </c>
      <c r="M57" s="12" t="str">
        <f>_xlfn.IFNA(VLOOKUP($A57&amp;"-"&amp;M$47,'טבלת מקור'!$D:$H,5,FALSE),"")</f>
        <v/>
      </c>
      <c r="N57" s="12" t="str">
        <f>_xlfn.IFNA(VLOOKUP($A57&amp;"-"&amp;N$47,'טבלת מקור'!$D:$H,5,FALSE),"")</f>
        <v/>
      </c>
      <c r="O57" s="12" t="str">
        <f>_xlfn.IFNA(VLOOKUP($A57&amp;"-"&amp;O$47,'טבלת מקור'!$D:$H,5,FALSE),"")</f>
        <v/>
      </c>
      <c r="P57" s="12" t="str">
        <f>_xlfn.IFNA(VLOOKUP($A57&amp;"-"&amp;P$47,'טבלת מקור'!$D:$H,5,FALSE),"")</f>
        <v/>
      </c>
      <c r="Q57" s="15" t="str">
        <f>_xlfn.IFNA(VLOOKUP($A57&amp;"-"&amp;Q$47,'טבלת מקור'!$D:$H,5,FALSE),"")</f>
        <v/>
      </c>
      <c r="R57" s="12" t="str">
        <f>_xlfn.IFNA(VLOOKUP($A57&amp;"-"&amp;R$47,'טבלת מקור'!$D:$H,5,FALSE),"")</f>
        <v/>
      </c>
      <c r="S57" s="12" t="str">
        <f>_xlfn.IFNA(VLOOKUP($A57&amp;"-"&amp;S$47,'טבלת מקור'!$D:$H,5,FALSE),"")</f>
        <v/>
      </c>
      <c r="T57" s="12" t="str">
        <f>_xlfn.IFNA(VLOOKUP($A57&amp;"-"&amp;T$47,'טבלת מקור'!$D:$H,5,FALSE),"")</f>
        <v/>
      </c>
      <c r="U57" s="12" t="str">
        <f>_xlfn.IFNA(VLOOKUP($A57&amp;"-"&amp;U$47,'טבלת מקור'!$D:$H,5,FALSE),"")</f>
        <v/>
      </c>
      <c r="V57" s="12" t="str">
        <f>_xlfn.IFNA(VLOOKUP($A57&amp;"-"&amp;V$47,'טבלת מקור'!$D:$H,5,FALSE),"")</f>
        <v/>
      </c>
      <c r="W57" s="12" t="str">
        <f>_xlfn.IFNA(VLOOKUP($A57&amp;"-"&amp;W$47,'טבלת מקור'!$D:$H,5,FALSE),"")</f>
        <v/>
      </c>
      <c r="X57" s="15" t="str">
        <f>_xlfn.IFNA(VLOOKUP($A57&amp;"-"&amp;X$47,'טבלת מקור'!$D:$H,5,FALSE),"")</f>
        <v/>
      </c>
      <c r="Y57" s="12" t="str">
        <f>_xlfn.IFNA(VLOOKUP($A57&amp;"-"&amp;Y$47,'טבלת מקור'!$D:$H,5,FALSE),"")</f>
        <v/>
      </c>
      <c r="Z57" s="12" t="str">
        <f>_xlfn.IFNA(VLOOKUP($A57&amp;"-"&amp;Z$47,'טבלת מקור'!$D:$H,5,FALSE),"")</f>
        <v/>
      </c>
      <c r="AA57" s="12" t="str">
        <f>_xlfn.IFNA(VLOOKUP($A57&amp;"-"&amp;AA$47,'טבלת מקור'!$D:$H,5,FALSE),"")</f>
        <v/>
      </c>
      <c r="AB57" s="12" t="str">
        <f>_xlfn.IFNA(VLOOKUP($A57&amp;"-"&amp;AB$47,'טבלת מקור'!$D:$H,5,FALSE),"")</f>
        <v/>
      </c>
      <c r="AC57" s="12" t="str">
        <f>_xlfn.IFNA(VLOOKUP($A57&amp;"-"&amp;AC$47,'טבלת מקור'!$D:$H,5,FALSE),"")</f>
        <v/>
      </c>
      <c r="AD57" s="12" t="str">
        <f>_xlfn.IFNA(VLOOKUP($A57&amp;"-"&amp;AD$47,'טבלת מקור'!$D:$H,5,FALSE),"")</f>
        <v/>
      </c>
      <c r="AE57" s="15" t="str">
        <f>_xlfn.IFNA(VLOOKUP($A57&amp;"-"&amp;AE$47,'טבלת מקור'!$D:$H,5,FALSE),"")</f>
        <v/>
      </c>
      <c r="AF57" s="17" t="str">
        <f>_xlfn.IFNA(VLOOKUP($A57&amp;"-"&amp;AF$47,'טבלת מקור'!$D:$H,5,FALSE),"")</f>
        <v>א׳ דחנוכה</v>
      </c>
      <c r="AG57" s="17" t="str">
        <f>_xlfn.IFNA(VLOOKUP($A57&amp;"-"&amp;AG$47,'טבלת מקור'!$D:$H,5,FALSE),"")</f>
        <v>ב׳ דחנוכה</v>
      </c>
      <c r="AH57" s="17" t="str">
        <f>_xlfn.IFNA(VLOOKUP($A57&amp;"-"&amp;AH$47,'טבלת מקור'!$D:$H,5,FALSE),"")</f>
        <v>ג׳ דחנוכה</v>
      </c>
      <c r="AI57" s="12" t="str">
        <f>_xlfn.IFNA(VLOOKUP($A57&amp;"-"&amp;AI$47,'טבלת מקור'!$D:$H,5,FALSE),"")</f>
        <v>ד׳ דחנוכה</v>
      </c>
      <c r="AJ57" s="12" t="str">
        <f>_xlfn.IFNA(VLOOKUP($A57&amp;"-"&amp;AJ$47,'טבלת מקור'!$D:$H,5,FALSE),"")</f>
        <v>ה׳ דחנוכה ערב ראש חודש</v>
      </c>
      <c r="AK57" s="12" t="str">
        <f>_xlfn.IFNA(VLOOKUP($A57&amp;"-"&amp;AK$47,'טבלת מקור'!$D:$H,5,FALSE),"")</f>
        <v>ו׳ דחנוכה ראש חודש</v>
      </c>
      <c r="AL57" s="8"/>
      <c r="AM57" s="8"/>
      <c r="AN57" s="8"/>
      <c r="AO57" s="8"/>
    </row>
    <row r="58" spans="1:41" ht="22.5" x14ac:dyDescent="0.75">
      <c r="A58" s="8">
        <f t="shared" si="1"/>
        <v>4</v>
      </c>
      <c r="B58" s="25" t="str">
        <f>VLOOKUP(A58,חודשים,3,FALSE)</f>
        <v>טבת</v>
      </c>
      <c r="C58" s="13" t="str">
        <f>_xlfn.IFNA(VLOOKUP($A58&amp;"-"&amp;C$47,'טבלת מקור'!$D:$H,3,FALSE),"")</f>
        <v>א׳</v>
      </c>
      <c r="D58" s="10" t="str">
        <f>_xlfn.IFNA(VLOOKUP($A58&amp;"-"&amp;D$47,'טבלת מקור'!$D:$H,3,FALSE),"")</f>
        <v>ב׳</v>
      </c>
      <c r="E58" s="10" t="str">
        <f>_xlfn.IFNA(VLOOKUP($A58&amp;"-"&amp;E$47,'טבלת מקור'!$D:$H,3,FALSE),"")</f>
        <v>ג׳</v>
      </c>
      <c r="F58" s="10" t="str">
        <f>_xlfn.IFNA(VLOOKUP($A58&amp;"-"&amp;F$47,'טבלת מקור'!$D:$H,3,FALSE),"")</f>
        <v>ד׳</v>
      </c>
      <c r="G58" s="10" t="str">
        <f>_xlfn.IFNA(VLOOKUP($A58&amp;"-"&amp;G$47,'טבלת מקור'!$D:$H,3,FALSE),"")</f>
        <v>ה׳</v>
      </c>
      <c r="H58" s="10" t="str">
        <f>_xlfn.IFNA(VLOOKUP($A58&amp;"-"&amp;H$47,'טבלת מקור'!$D:$H,3,FALSE),"")</f>
        <v>ו׳</v>
      </c>
      <c r="I58" s="10" t="str">
        <f>_xlfn.IFNA(VLOOKUP($A58&amp;"-"&amp;I$47,'טבלת מקור'!$D:$H,3,FALSE),"")</f>
        <v>ז׳</v>
      </c>
      <c r="J58" s="13" t="str">
        <f>_xlfn.IFNA(VLOOKUP($A58&amp;"-"&amp;J$47,'טבלת מקור'!$D:$H,3,FALSE),"")</f>
        <v>ח׳</v>
      </c>
      <c r="K58" s="10" t="str">
        <f>_xlfn.IFNA(VLOOKUP($A58&amp;"-"&amp;K$47,'טבלת מקור'!$D:$H,3,FALSE),"")</f>
        <v>ט׳</v>
      </c>
      <c r="L58" s="10" t="str">
        <f>_xlfn.IFNA(VLOOKUP($A58&amp;"-"&amp;L$47,'טבלת מקור'!$D:$H,3,FALSE),"")</f>
        <v>י׳</v>
      </c>
      <c r="M58" s="10" t="str">
        <f>_xlfn.IFNA(VLOOKUP($A58&amp;"-"&amp;M$47,'טבלת מקור'!$D:$H,3,FALSE),"")</f>
        <v>י״א</v>
      </c>
      <c r="N58" s="10" t="str">
        <f>_xlfn.IFNA(VLOOKUP($A58&amp;"-"&amp;N$47,'טבלת מקור'!$D:$H,3,FALSE),"")</f>
        <v>י״ב</v>
      </c>
      <c r="O58" s="10" t="str">
        <f>_xlfn.IFNA(VLOOKUP($A58&amp;"-"&amp;O$47,'טבלת מקור'!$D:$H,3,FALSE),"")</f>
        <v>י״ג</v>
      </c>
      <c r="P58" s="10" t="str">
        <f>_xlfn.IFNA(VLOOKUP($A58&amp;"-"&amp;P$47,'טבלת מקור'!$D:$H,3,FALSE),"")</f>
        <v>י״ד</v>
      </c>
      <c r="Q58" s="13" t="str">
        <f>_xlfn.IFNA(VLOOKUP($A58&amp;"-"&amp;Q$47,'טבלת מקור'!$D:$H,3,FALSE),"")</f>
        <v>ט״ו</v>
      </c>
      <c r="R58" s="10" t="str">
        <f>_xlfn.IFNA(VLOOKUP($A58&amp;"-"&amp;R$47,'טבלת מקור'!$D:$H,3,FALSE),"")</f>
        <v>ט״ז</v>
      </c>
      <c r="S58" s="10" t="str">
        <f>_xlfn.IFNA(VLOOKUP($A58&amp;"-"&amp;S$47,'טבלת מקור'!$D:$H,3,FALSE),"")</f>
        <v>י״ז</v>
      </c>
      <c r="T58" s="10" t="str">
        <f>_xlfn.IFNA(VLOOKUP($A58&amp;"-"&amp;T$47,'טבלת מקור'!$D:$H,3,FALSE),"")</f>
        <v>י״ח</v>
      </c>
      <c r="U58" s="10" t="str">
        <f>_xlfn.IFNA(VLOOKUP($A58&amp;"-"&amp;U$47,'טבלת מקור'!$D:$H,3,FALSE),"")</f>
        <v>י״ט</v>
      </c>
      <c r="V58" s="10" t="str">
        <f>_xlfn.IFNA(VLOOKUP($A58&amp;"-"&amp;V$47,'טבלת מקור'!$D:$H,3,FALSE),"")</f>
        <v>כ׳</v>
      </c>
      <c r="W58" s="10" t="str">
        <f>_xlfn.IFNA(VLOOKUP($A58&amp;"-"&amp;W$47,'טבלת מקור'!$D:$H,3,FALSE),"")</f>
        <v>כ״א</v>
      </c>
      <c r="X58" s="13" t="str">
        <f>_xlfn.IFNA(VLOOKUP($A58&amp;"-"&amp;X$47,'טבלת מקור'!$D:$H,3,FALSE),"")</f>
        <v>כ״ב</v>
      </c>
      <c r="Y58" s="10" t="str">
        <f>_xlfn.IFNA(VLOOKUP($A58&amp;"-"&amp;Y$47,'טבלת מקור'!$D:$H,3,FALSE),"")</f>
        <v>כ״ג</v>
      </c>
      <c r="Z58" s="10" t="str">
        <f>_xlfn.IFNA(VLOOKUP($A58&amp;"-"&amp;Z$47,'טבלת מקור'!$D:$H,3,FALSE),"")</f>
        <v>כ״ד</v>
      </c>
      <c r="AA58" s="10" t="str">
        <f>_xlfn.IFNA(VLOOKUP($A58&amp;"-"&amp;AA$47,'טבלת מקור'!$D:$H,3,FALSE),"")</f>
        <v>כ״ה</v>
      </c>
      <c r="AB58" s="10" t="str">
        <f>_xlfn.IFNA(VLOOKUP($A58&amp;"-"&amp;AB$47,'טבלת מקור'!$D:$H,3,FALSE),"")</f>
        <v>כ״ו</v>
      </c>
      <c r="AC58" s="10" t="str">
        <f>_xlfn.IFNA(VLOOKUP($A58&amp;"-"&amp;AC$47,'טבלת מקור'!$D:$H,3,FALSE),"")</f>
        <v>כ״ז</v>
      </c>
      <c r="AD58" s="10" t="str">
        <f>_xlfn.IFNA(VLOOKUP($A58&amp;"-"&amp;AD$47,'טבלת מקור'!$D:$H,3,FALSE),"")</f>
        <v>כ״ח</v>
      </c>
      <c r="AE58" s="13" t="str">
        <f>_xlfn.IFNA(VLOOKUP($A58&amp;"-"&amp;AE$47,'טבלת מקור'!$D:$H,3,FALSE),"")</f>
        <v>כ״ט</v>
      </c>
      <c r="AF58" s="8" t="str">
        <f>_xlfn.IFNA(VLOOKUP($A58&amp;"-"&amp;AF$47,'טבלת מקור'!$D:$H,3,FALSE),"")</f>
        <v/>
      </c>
      <c r="AG58" s="8" t="str">
        <f>_xlfn.IFNA(VLOOKUP($A58&amp;"-"&amp;AG$47,'טבלת מקור'!$D:$H,3,FALSE),"")</f>
        <v/>
      </c>
      <c r="AH58" s="8" t="str">
        <f>_xlfn.IFNA(VLOOKUP($A58&amp;"-"&amp;AH$47,'טבלת מקור'!$D:$H,3,FALSE),"")</f>
        <v/>
      </c>
      <c r="AI58" s="8" t="str">
        <f>_xlfn.IFNA(VLOOKUP($A58&amp;"-"&amp;AI$47,'טבלת מקור'!$D:$H,3,FALSE),"")</f>
        <v/>
      </c>
      <c r="AJ58" s="9" t="str">
        <f>_xlfn.IFNA(VLOOKUP($A58&amp;"-"&amp;AJ$47,'טבלת מקור'!$D:$H,3,FALSE),"")</f>
        <v/>
      </c>
      <c r="AK58" s="8" t="str">
        <f>_xlfn.IFNA(VLOOKUP($A58&amp;"-"&amp;AK$47,'טבלת מקור'!$D:$H,3,FALSE),"")</f>
        <v/>
      </c>
      <c r="AL58" s="8"/>
      <c r="AM58" s="8"/>
      <c r="AN58" s="8"/>
      <c r="AO58" s="8"/>
    </row>
    <row r="59" spans="1:41" ht="14.1" x14ac:dyDescent="0.45">
      <c r="A59" s="8">
        <f t="shared" si="1"/>
        <v>4</v>
      </c>
      <c r="B59" s="20" t="str">
        <f>VLOOKUP(A59,'טבלת מקור'!A:K,11,FALSE)</f>
        <v>דצמ-ינו</v>
      </c>
      <c r="C59" s="14">
        <f>_xlfn.IFNA(VLOOKUP($A59&amp;"-"&amp;C$47,'טבלת מקור'!$D:$H,4,FALSE),"")</f>
        <v>5</v>
      </c>
      <c r="D59" s="11">
        <f>_xlfn.IFNA(VLOOKUP($A59&amp;"-"&amp;D$47,'טבלת מקור'!$D:$H,4,FALSE),"")</f>
        <v>6</v>
      </c>
      <c r="E59" s="11">
        <f>_xlfn.IFNA(VLOOKUP($A59&amp;"-"&amp;E$47,'טבלת מקור'!$D:$H,4,FALSE),"")</f>
        <v>7</v>
      </c>
      <c r="F59" s="11">
        <f>_xlfn.IFNA(VLOOKUP($A59&amp;"-"&amp;F$47,'טבלת מקור'!$D:$H,4,FALSE),"")</f>
        <v>8</v>
      </c>
      <c r="G59" s="11">
        <f>_xlfn.IFNA(VLOOKUP($A59&amp;"-"&amp;G$47,'טבלת מקור'!$D:$H,4,FALSE),"")</f>
        <v>9</v>
      </c>
      <c r="H59" s="11">
        <f>_xlfn.IFNA(VLOOKUP($A59&amp;"-"&amp;H$47,'טבלת מקור'!$D:$H,4,FALSE),"")</f>
        <v>10</v>
      </c>
      <c r="I59" s="11">
        <f>_xlfn.IFNA(VLOOKUP($A59&amp;"-"&amp;I$47,'טבלת מקור'!$D:$H,4,FALSE),"")</f>
        <v>11</v>
      </c>
      <c r="J59" s="14">
        <f>_xlfn.IFNA(VLOOKUP($A59&amp;"-"&amp;J$47,'טבלת מקור'!$D:$H,4,FALSE),"")</f>
        <v>12</v>
      </c>
      <c r="K59" s="11">
        <f>_xlfn.IFNA(VLOOKUP($A59&amp;"-"&amp;K$47,'טבלת מקור'!$D:$H,4,FALSE),"")</f>
        <v>13</v>
      </c>
      <c r="L59" s="11">
        <f>_xlfn.IFNA(VLOOKUP($A59&amp;"-"&amp;L$47,'טבלת מקור'!$D:$H,4,FALSE),"")</f>
        <v>14</v>
      </c>
      <c r="M59" s="11">
        <f>_xlfn.IFNA(VLOOKUP($A59&amp;"-"&amp;M$47,'טבלת מקור'!$D:$H,4,FALSE),"")</f>
        <v>15</v>
      </c>
      <c r="N59" s="11">
        <f>_xlfn.IFNA(VLOOKUP($A59&amp;"-"&amp;N$47,'טבלת מקור'!$D:$H,4,FALSE),"")</f>
        <v>16</v>
      </c>
      <c r="O59" s="11">
        <f>_xlfn.IFNA(VLOOKUP($A59&amp;"-"&amp;O$47,'טבלת מקור'!$D:$H,4,FALSE),"")</f>
        <v>17</v>
      </c>
      <c r="P59" s="11">
        <f>_xlfn.IFNA(VLOOKUP($A59&amp;"-"&amp;P$47,'טבלת מקור'!$D:$H,4,FALSE),"")</f>
        <v>18</v>
      </c>
      <c r="Q59" s="14">
        <f>_xlfn.IFNA(VLOOKUP($A59&amp;"-"&amp;Q$47,'טבלת מקור'!$D:$H,4,FALSE),"")</f>
        <v>19</v>
      </c>
      <c r="R59" s="11">
        <f>_xlfn.IFNA(VLOOKUP($A59&amp;"-"&amp;R$47,'טבלת מקור'!$D:$H,4,FALSE),"")</f>
        <v>20</v>
      </c>
      <c r="S59" s="11">
        <f>_xlfn.IFNA(VLOOKUP($A59&amp;"-"&amp;S$47,'טבלת מקור'!$D:$H,4,FALSE),"")</f>
        <v>21</v>
      </c>
      <c r="T59" s="11">
        <f>_xlfn.IFNA(VLOOKUP($A59&amp;"-"&amp;T$47,'טבלת מקור'!$D:$H,4,FALSE),"")</f>
        <v>22</v>
      </c>
      <c r="U59" s="11">
        <f>_xlfn.IFNA(VLOOKUP($A59&amp;"-"&amp;U$47,'טבלת מקור'!$D:$H,4,FALSE),"")</f>
        <v>23</v>
      </c>
      <c r="V59" s="11">
        <f>_xlfn.IFNA(VLOOKUP($A59&amp;"-"&amp;V$47,'טבלת מקור'!$D:$H,4,FALSE),"")</f>
        <v>24</v>
      </c>
      <c r="W59" s="11">
        <f>_xlfn.IFNA(VLOOKUP($A59&amp;"-"&amp;W$47,'טבלת מקור'!$D:$H,4,FALSE),"")</f>
        <v>25</v>
      </c>
      <c r="X59" s="14">
        <f>_xlfn.IFNA(VLOOKUP($A59&amp;"-"&amp;X$47,'טבלת מקור'!$D:$H,4,FALSE),"")</f>
        <v>26</v>
      </c>
      <c r="Y59" s="11">
        <f>_xlfn.IFNA(VLOOKUP($A59&amp;"-"&amp;Y$47,'טבלת מקור'!$D:$H,4,FALSE),"")</f>
        <v>27</v>
      </c>
      <c r="Z59" s="11">
        <f>_xlfn.IFNA(VLOOKUP($A59&amp;"-"&amp;Z$47,'טבלת מקור'!$D:$H,4,FALSE),"")</f>
        <v>28</v>
      </c>
      <c r="AA59" s="11">
        <f>_xlfn.IFNA(VLOOKUP($A59&amp;"-"&amp;AA$47,'טבלת מקור'!$D:$H,4,FALSE),"")</f>
        <v>29</v>
      </c>
      <c r="AB59" s="11">
        <f>_xlfn.IFNA(VLOOKUP($A59&amp;"-"&amp;AB$47,'טבלת מקור'!$D:$H,4,FALSE),"")</f>
        <v>30</v>
      </c>
      <c r="AC59" s="11">
        <f>_xlfn.IFNA(VLOOKUP($A59&amp;"-"&amp;AC$47,'טבלת מקור'!$D:$H,4,FALSE),"")</f>
        <v>31</v>
      </c>
      <c r="AD59" s="11">
        <f>_xlfn.IFNA(VLOOKUP($A59&amp;"-"&amp;AD$47,'טבלת מקור'!$D:$H,4,FALSE),"")</f>
        <v>1</v>
      </c>
      <c r="AE59" s="14">
        <f>_xlfn.IFNA(VLOOKUP($A59&amp;"-"&amp;AE$47,'טבלת מקור'!$D:$H,4,FALSE),"")</f>
        <v>2</v>
      </c>
      <c r="AF59" s="8" t="str">
        <f>_xlfn.IFNA(VLOOKUP($A59&amp;"-"&amp;AF$47,'טבלת מקור'!$D:$H,4,FALSE),"")</f>
        <v/>
      </c>
      <c r="AG59" s="8" t="str">
        <f>_xlfn.IFNA(VLOOKUP($A59&amp;"-"&amp;AG$47,'טבלת מקור'!$D:$H,4,FALSE),"")</f>
        <v/>
      </c>
      <c r="AH59" s="8" t="str">
        <f>_xlfn.IFNA(VLOOKUP($A59&amp;"-"&amp;AH$47,'טבלת מקור'!$D:$H,4,FALSE),"")</f>
        <v/>
      </c>
      <c r="AI59" s="8" t="str">
        <f>_xlfn.IFNA(VLOOKUP($A59&amp;"-"&amp;AI$47,'טבלת מקור'!$D:$H,4,FALSE),"")</f>
        <v/>
      </c>
      <c r="AJ59" s="9" t="str">
        <f>_xlfn.IFNA(VLOOKUP($A59&amp;"-"&amp;AJ$47,'טבלת מקור'!$D:$H,4,FALSE),"")</f>
        <v/>
      </c>
      <c r="AK59" s="8" t="str">
        <f>_xlfn.IFNA(VLOOKUP($A59&amp;"-"&amp;AK$47,'טבלת מקור'!$D:$H,4,FALSE),"")</f>
        <v/>
      </c>
      <c r="AL59" s="9"/>
      <c r="AM59" s="9"/>
      <c r="AN59" s="9"/>
      <c r="AO59" s="9"/>
    </row>
    <row r="60" spans="1:41" s="1" customFormat="1" ht="18" thickBot="1" x14ac:dyDescent="0.5">
      <c r="A60" s="8">
        <f t="shared" si="1"/>
        <v>4</v>
      </c>
      <c r="B60" s="19"/>
      <c r="C60" s="15" t="str">
        <f>_xlfn.IFNA(VLOOKUP($A60&amp;"-"&amp;C$47,'טבלת מקור'!$D:$H,5,FALSE),"")</f>
        <v>ז׳ דחנוכה ראש חודש, שאילת גשמים בחו״ל</v>
      </c>
      <c r="D60" s="12" t="str">
        <f>_xlfn.IFNA(VLOOKUP($A60&amp;"-"&amp;D$47,'טבלת מקור'!$D:$H,5,FALSE),"")</f>
        <v>זאת חנוכה</v>
      </c>
      <c r="E60" s="12" t="str">
        <f>_xlfn.IFNA(VLOOKUP($A60&amp;"-"&amp;E$47,'טבלת מקור'!$D:$H,5,FALSE),"")</f>
        <v/>
      </c>
      <c r="F60" s="12" t="str">
        <f>_xlfn.IFNA(VLOOKUP($A60&amp;"-"&amp;F$47,'טבלת מקור'!$D:$H,5,FALSE),"")</f>
        <v/>
      </c>
      <c r="G60" s="12" t="str">
        <f>_xlfn.IFNA(VLOOKUP($A60&amp;"-"&amp;G$47,'טבלת מקור'!$D:$H,5,FALSE),"")</f>
        <v/>
      </c>
      <c r="H60" s="12" t="str">
        <f>_xlfn.IFNA(VLOOKUP($A60&amp;"-"&amp;H$47,'טבלת מקור'!$D:$H,5,FALSE),"")</f>
        <v/>
      </c>
      <c r="I60" s="12" t="str">
        <f>_xlfn.IFNA(VLOOKUP($A60&amp;"-"&amp;I$47,'טבלת מקור'!$D:$H,5,FALSE),"")</f>
        <v/>
      </c>
      <c r="J60" s="15" t="str">
        <f>_xlfn.IFNA(VLOOKUP($A60&amp;"-"&amp;J$47,'טבלת מקור'!$D:$H,5,FALSE),"")</f>
        <v/>
      </c>
      <c r="K60" s="12" t="str">
        <f>_xlfn.IFNA(VLOOKUP($A60&amp;"-"&amp;K$47,'טבלת מקור'!$D:$H,5,FALSE),"")</f>
        <v/>
      </c>
      <c r="L60" s="12" t="str">
        <f>_xlfn.IFNA(VLOOKUP($A60&amp;"-"&amp;L$47,'טבלת מקור'!$D:$H,5,FALSE),"")</f>
        <v>צום עשרה בטבת יום הקדיש הכללי</v>
      </c>
      <c r="M60" s="12" t="str">
        <f>_xlfn.IFNA(VLOOKUP($A60&amp;"-"&amp;M$47,'טבלת מקור'!$D:$H,5,FALSE),"")</f>
        <v/>
      </c>
      <c r="N60" s="12" t="str">
        <f>_xlfn.IFNA(VLOOKUP($A60&amp;"-"&amp;N$47,'טבלת מקור'!$D:$H,5,FALSE),"")</f>
        <v/>
      </c>
      <c r="O60" s="12" t="str">
        <f>_xlfn.IFNA(VLOOKUP($A60&amp;"-"&amp;O$47,'טבלת מקור'!$D:$H,5,FALSE),"")</f>
        <v/>
      </c>
      <c r="P60" s="12" t="str">
        <f>_xlfn.IFNA(VLOOKUP($A60&amp;"-"&amp;P$47,'טבלת מקור'!$D:$H,5,FALSE),"")</f>
        <v/>
      </c>
      <c r="Q60" s="15" t="str">
        <f>_xlfn.IFNA(VLOOKUP($A60&amp;"-"&amp;Q$47,'טבלת מקור'!$D:$H,5,FALSE),"")</f>
        <v/>
      </c>
      <c r="R60" s="12" t="str">
        <f>_xlfn.IFNA(VLOOKUP($A60&amp;"-"&amp;R$47,'טבלת מקור'!$D:$H,5,FALSE),"")</f>
        <v/>
      </c>
      <c r="S60" s="12" t="str">
        <f>_xlfn.IFNA(VLOOKUP($A60&amp;"-"&amp;S$47,'טבלת מקור'!$D:$H,5,FALSE),"")</f>
        <v/>
      </c>
      <c r="T60" s="12" t="str">
        <f>_xlfn.IFNA(VLOOKUP($A60&amp;"-"&amp;T$47,'טבלת מקור'!$D:$H,5,FALSE),"")</f>
        <v/>
      </c>
      <c r="U60" s="12" t="str">
        <f>_xlfn.IFNA(VLOOKUP($A60&amp;"-"&amp;U$47,'טבלת מקור'!$D:$H,5,FALSE),"")</f>
        <v/>
      </c>
      <c r="V60" s="12" t="str">
        <f>_xlfn.IFNA(VLOOKUP($A60&amp;"-"&amp;V$47,'טבלת מקור'!$D:$H,5,FALSE),"")</f>
        <v/>
      </c>
      <c r="W60" s="12" t="str">
        <f>_xlfn.IFNA(VLOOKUP($A60&amp;"-"&amp;W$47,'טבלת מקור'!$D:$H,5,FALSE),"")</f>
        <v/>
      </c>
      <c r="X60" s="15" t="str">
        <f>_xlfn.IFNA(VLOOKUP($A60&amp;"-"&amp;X$47,'טבלת מקור'!$D:$H,5,FALSE),"")</f>
        <v/>
      </c>
      <c r="Y60" s="12" t="str">
        <f>_xlfn.IFNA(VLOOKUP($A60&amp;"-"&amp;Y$47,'טבלת מקור'!$D:$H,5,FALSE),"")</f>
        <v/>
      </c>
      <c r="Z60" s="12" t="str">
        <f>_xlfn.IFNA(VLOOKUP($A60&amp;"-"&amp;Z$47,'טבלת מקור'!$D:$H,5,FALSE),"")</f>
        <v/>
      </c>
      <c r="AA60" s="12" t="str">
        <f>_xlfn.IFNA(VLOOKUP($A60&amp;"-"&amp;AA$47,'טבלת מקור'!$D:$H,5,FALSE),"")</f>
        <v/>
      </c>
      <c r="AB60" s="12" t="str">
        <f>_xlfn.IFNA(VLOOKUP($A60&amp;"-"&amp;AB$47,'טבלת מקור'!$D:$H,5,FALSE),"")</f>
        <v/>
      </c>
      <c r="AC60" s="12" t="str">
        <f>_xlfn.IFNA(VLOOKUP($A60&amp;"-"&amp;AC$47,'טבלת מקור'!$D:$H,5,FALSE),"")</f>
        <v/>
      </c>
      <c r="AD60" s="12" t="str">
        <f>_xlfn.IFNA(VLOOKUP($A60&amp;"-"&amp;AD$47,'טבלת מקור'!$D:$H,5,FALSE),"")</f>
        <v/>
      </c>
      <c r="AE60" s="15" t="str">
        <f>_xlfn.IFNA(VLOOKUP($A60&amp;"-"&amp;AE$47,'טבלת מקור'!$D:$H,5,FALSE),"")</f>
        <v>ערב ראש חודש</v>
      </c>
      <c r="AF60" s="9" t="str">
        <f>_xlfn.IFNA(VLOOKUP($A60&amp;"-"&amp;AF$47,'טבלת מקור'!$D:$H,5,FALSE),"")</f>
        <v/>
      </c>
      <c r="AG60" s="9" t="str">
        <f>_xlfn.IFNA(VLOOKUP($A60&amp;"-"&amp;AG$47,'טבלת מקור'!$D:$H,5,FALSE),"")</f>
        <v/>
      </c>
      <c r="AH60" s="9" t="str">
        <f>_xlfn.IFNA(VLOOKUP($A60&amp;"-"&amp;AH$47,'טבלת מקור'!$D:$H,5,FALSE),"")</f>
        <v/>
      </c>
      <c r="AI60" s="9" t="str">
        <f>_xlfn.IFNA(VLOOKUP($A60&amp;"-"&amp;AI$47,'טבלת מקור'!$D:$H,5,FALSE),"")</f>
        <v/>
      </c>
      <c r="AJ60" s="9" t="str">
        <f>_xlfn.IFNA(VLOOKUP($A60&amp;"-"&amp;AJ$47,'טבלת מקור'!$D:$H,5,FALSE),"")</f>
        <v/>
      </c>
      <c r="AK60" s="9" t="str">
        <f>_xlfn.IFNA(VLOOKUP($A60&amp;"-"&amp;AK$47,'טבלת מקור'!$D:$H,5,FALSE),"")</f>
        <v/>
      </c>
      <c r="AL60" s="8"/>
      <c r="AM60" s="8"/>
      <c r="AN60" s="8"/>
      <c r="AO60" s="8"/>
    </row>
    <row r="61" spans="1:41" ht="22.5" x14ac:dyDescent="0.75">
      <c r="A61" s="8">
        <f t="shared" si="1"/>
        <v>5</v>
      </c>
      <c r="B61" s="25" t="str">
        <f>VLOOKUP(A61,חודשים,3,FALSE)</f>
        <v>שבט</v>
      </c>
      <c r="C61" s="8" t="str">
        <f>_xlfn.IFNA(VLOOKUP($A61&amp;"-"&amp;C$47,'טבלת מקור'!$D:$H,3,FALSE),"")</f>
        <v/>
      </c>
      <c r="D61" s="10" t="str">
        <f>_xlfn.IFNA(VLOOKUP($A61&amp;"-"&amp;D$47,'טבלת מקור'!$D:$H,3,FALSE),"")</f>
        <v>א׳</v>
      </c>
      <c r="E61" s="10" t="str">
        <f>_xlfn.IFNA(VLOOKUP($A61&amp;"-"&amp;E$47,'טבלת מקור'!$D:$H,3,FALSE),"")</f>
        <v>ב׳</v>
      </c>
      <c r="F61" s="10" t="str">
        <f>_xlfn.IFNA(VLOOKUP($A61&amp;"-"&amp;F$47,'טבלת מקור'!$D:$H,3,FALSE),"")</f>
        <v>ג׳</v>
      </c>
      <c r="G61" s="10" t="str">
        <f>_xlfn.IFNA(VLOOKUP($A61&amp;"-"&amp;G$47,'טבלת מקור'!$D:$H,3,FALSE),"")</f>
        <v>ד׳</v>
      </c>
      <c r="H61" s="10" t="str">
        <f>_xlfn.IFNA(VLOOKUP($A61&amp;"-"&amp;H$47,'טבלת מקור'!$D:$H,3,FALSE),"")</f>
        <v>ה׳</v>
      </c>
      <c r="I61" s="10" t="str">
        <f>_xlfn.IFNA(VLOOKUP($A61&amp;"-"&amp;I$47,'טבלת מקור'!$D:$H,3,FALSE),"")</f>
        <v>ו׳</v>
      </c>
      <c r="J61" s="13" t="str">
        <f>_xlfn.IFNA(VLOOKUP($A61&amp;"-"&amp;J$47,'טבלת מקור'!$D:$H,3,FALSE),"")</f>
        <v>ז׳</v>
      </c>
      <c r="K61" s="10" t="str">
        <f>_xlfn.IFNA(VLOOKUP($A61&amp;"-"&amp;K$47,'טבלת מקור'!$D:$H,3,FALSE),"")</f>
        <v>ח׳</v>
      </c>
      <c r="L61" s="10" t="str">
        <f>_xlfn.IFNA(VLOOKUP($A61&amp;"-"&amp;L$47,'טבלת מקור'!$D:$H,3,FALSE),"")</f>
        <v>ט׳</v>
      </c>
      <c r="M61" s="10" t="str">
        <f>_xlfn.IFNA(VLOOKUP($A61&amp;"-"&amp;M$47,'טבלת מקור'!$D:$H,3,FALSE),"")</f>
        <v>י׳</v>
      </c>
      <c r="N61" s="10" t="str">
        <f>_xlfn.IFNA(VLOOKUP($A61&amp;"-"&amp;N$47,'טבלת מקור'!$D:$H,3,FALSE),"")</f>
        <v>י״א</v>
      </c>
      <c r="O61" s="10" t="str">
        <f>_xlfn.IFNA(VLOOKUP($A61&amp;"-"&amp;O$47,'טבלת מקור'!$D:$H,3,FALSE),"")</f>
        <v>י״ב</v>
      </c>
      <c r="P61" s="10" t="str">
        <f>_xlfn.IFNA(VLOOKUP($A61&amp;"-"&amp;P$47,'טבלת מקור'!$D:$H,3,FALSE),"")</f>
        <v>י״ג</v>
      </c>
      <c r="Q61" s="13" t="str">
        <f>_xlfn.IFNA(VLOOKUP($A61&amp;"-"&amp;Q$47,'טבלת מקור'!$D:$H,3,FALSE),"")</f>
        <v>י״ד</v>
      </c>
      <c r="R61" s="10" t="str">
        <f>_xlfn.IFNA(VLOOKUP($A61&amp;"-"&amp;R$47,'טבלת מקור'!$D:$H,3,FALSE),"")</f>
        <v>ט״ו</v>
      </c>
      <c r="S61" s="10" t="str">
        <f>_xlfn.IFNA(VLOOKUP($A61&amp;"-"&amp;S$47,'טבלת מקור'!$D:$H,3,FALSE),"")</f>
        <v>ט״ז</v>
      </c>
      <c r="T61" s="10" t="str">
        <f>_xlfn.IFNA(VLOOKUP($A61&amp;"-"&amp;T$47,'טבלת מקור'!$D:$H,3,FALSE),"")</f>
        <v>י״ז</v>
      </c>
      <c r="U61" s="10" t="str">
        <f>_xlfn.IFNA(VLOOKUP($A61&amp;"-"&amp;U$47,'טבלת מקור'!$D:$H,3,FALSE),"")</f>
        <v>י״ח</v>
      </c>
      <c r="V61" s="10" t="str">
        <f>_xlfn.IFNA(VLOOKUP($A61&amp;"-"&amp;V$47,'טבלת מקור'!$D:$H,3,FALSE),"")</f>
        <v>י״ט</v>
      </c>
      <c r="W61" s="10" t="str">
        <f>_xlfn.IFNA(VLOOKUP($A61&amp;"-"&amp;W$47,'טבלת מקור'!$D:$H,3,FALSE),"")</f>
        <v>כ׳</v>
      </c>
      <c r="X61" s="13" t="str">
        <f>_xlfn.IFNA(VLOOKUP($A61&amp;"-"&amp;X$47,'טבלת מקור'!$D:$H,3,FALSE),"")</f>
        <v>כ״א</v>
      </c>
      <c r="Y61" s="10" t="str">
        <f>_xlfn.IFNA(VLOOKUP($A61&amp;"-"&amp;Y$47,'טבלת מקור'!$D:$H,3,FALSE),"")</f>
        <v>כ״ב</v>
      </c>
      <c r="Z61" s="10" t="str">
        <f>_xlfn.IFNA(VLOOKUP($A61&amp;"-"&amp;Z$47,'טבלת מקור'!$D:$H,3,FALSE),"")</f>
        <v>כ״ג</v>
      </c>
      <c r="AA61" s="10" t="str">
        <f>_xlfn.IFNA(VLOOKUP($A61&amp;"-"&amp;AA$47,'טבלת מקור'!$D:$H,3,FALSE),"")</f>
        <v>כ״ד</v>
      </c>
      <c r="AB61" s="10" t="str">
        <f>_xlfn.IFNA(VLOOKUP($A61&amp;"-"&amp;AB$47,'טבלת מקור'!$D:$H,3,FALSE),"")</f>
        <v>כ״ה</v>
      </c>
      <c r="AC61" s="10" t="str">
        <f>_xlfn.IFNA(VLOOKUP($A61&amp;"-"&amp;AC$47,'טבלת מקור'!$D:$H,3,FALSE),"")</f>
        <v>כ״ו</v>
      </c>
      <c r="AD61" s="10" t="str">
        <f>_xlfn.IFNA(VLOOKUP($A61&amp;"-"&amp;AD$47,'טבלת מקור'!$D:$H,3,FALSE),"")</f>
        <v>כ״ז</v>
      </c>
      <c r="AE61" s="13" t="str">
        <f>_xlfn.IFNA(VLOOKUP($A61&amp;"-"&amp;AE$47,'טבלת מקור'!$D:$H,3,FALSE),"")</f>
        <v>כ״ח</v>
      </c>
      <c r="AF61" s="10" t="str">
        <f>_xlfn.IFNA(VLOOKUP($A61&amp;"-"&amp;AF$47,'טבלת מקור'!$D:$H,3,FALSE),"")</f>
        <v>כ״ט</v>
      </c>
      <c r="AG61" s="10" t="str">
        <f>_xlfn.IFNA(VLOOKUP($A61&amp;"-"&amp;AG$47,'טבלת מקור'!$D:$H,3,FALSE),"")</f>
        <v>ל׳</v>
      </c>
      <c r="AH61" s="8" t="str">
        <f>_xlfn.IFNA(VLOOKUP($A61&amp;"-"&amp;AH$47,'טבלת מקור'!$D:$H,3,FALSE),"")</f>
        <v/>
      </c>
      <c r="AI61" s="8" t="str">
        <f>_xlfn.IFNA(VLOOKUP($A61&amp;"-"&amp;AI$47,'טבלת מקור'!$D:$H,3,FALSE),"")</f>
        <v/>
      </c>
      <c r="AJ61" s="8" t="str">
        <f>_xlfn.IFNA(VLOOKUP($A61&amp;"-"&amp;AJ$47,'טבלת מקור'!$D:$H,3,FALSE),"")</f>
        <v/>
      </c>
      <c r="AK61" s="8" t="str">
        <f>_xlfn.IFNA(VLOOKUP($A61&amp;"-"&amp;AK$47,'טבלת מקור'!$D:$H,3,FALSE),"")</f>
        <v/>
      </c>
      <c r="AL61" s="8"/>
      <c r="AM61" s="8"/>
      <c r="AN61" s="8"/>
      <c r="AO61" s="8"/>
    </row>
    <row r="62" spans="1:41" ht="14.1" x14ac:dyDescent="0.45">
      <c r="A62" s="8">
        <f t="shared" si="1"/>
        <v>5</v>
      </c>
      <c r="B62" s="20" t="str">
        <f>VLOOKUP(A62,'טבלת מקור'!A:K,11,FALSE)</f>
        <v>ינו-פבר</v>
      </c>
      <c r="C62" s="8" t="str">
        <f>_xlfn.IFNA(VLOOKUP($A62&amp;"-"&amp;C$47,'טבלת מקור'!$D:$H,4,FALSE),"")</f>
        <v/>
      </c>
      <c r="D62" s="11">
        <f>_xlfn.IFNA(VLOOKUP($A62&amp;"-"&amp;D$47,'טבלת מקור'!$D:$H,4,FALSE),"")</f>
        <v>3</v>
      </c>
      <c r="E62" s="11">
        <f>_xlfn.IFNA(VLOOKUP($A62&amp;"-"&amp;E$47,'טבלת מקור'!$D:$H,4,FALSE),"")</f>
        <v>4</v>
      </c>
      <c r="F62" s="11">
        <f>_xlfn.IFNA(VLOOKUP($A62&amp;"-"&amp;F$47,'טבלת מקור'!$D:$H,4,FALSE),"")</f>
        <v>5</v>
      </c>
      <c r="G62" s="11">
        <f>_xlfn.IFNA(VLOOKUP($A62&amp;"-"&amp;G$47,'טבלת מקור'!$D:$H,4,FALSE),"")</f>
        <v>6</v>
      </c>
      <c r="H62" s="11">
        <f>_xlfn.IFNA(VLOOKUP($A62&amp;"-"&amp;H$47,'טבלת מקור'!$D:$H,4,FALSE),"")</f>
        <v>7</v>
      </c>
      <c r="I62" s="11">
        <f>_xlfn.IFNA(VLOOKUP($A62&amp;"-"&amp;I$47,'טבלת מקור'!$D:$H,4,FALSE),"")</f>
        <v>8</v>
      </c>
      <c r="J62" s="14">
        <f>_xlfn.IFNA(VLOOKUP($A62&amp;"-"&amp;J$47,'טבלת מקור'!$D:$H,4,FALSE),"")</f>
        <v>9</v>
      </c>
      <c r="K62" s="11">
        <f>_xlfn.IFNA(VLOOKUP($A62&amp;"-"&amp;K$47,'טבלת מקור'!$D:$H,4,FALSE),"")</f>
        <v>10</v>
      </c>
      <c r="L62" s="11">
        <f>_xlfn.IFNA(VLOOKUP($A62&amp;"-"&amp;L$47,'טבלת מקור'!$D:$H,4,FALSE),"")</f>
        <v>11</v>
      </c>
      <c r="M62" s="11">
        <f>_xlfn.IFNA(VLOOKUP($A62&amp;"-"&amp;M$47,'טבלת מקור'!$D:$H,4,FALSE),"")</f>
        <v>12</v>
      </c>
      <c r="N62" s="11">
        <f>_xlfn.IFNA(VLOOKUP($A62&amp;"-"&amp;N$47,'טבלת מקור'!$D:$H,4,FALSE),"")</f>
        <v>13</v>
      </c>
      <c r="O62" s="11">
        <f>_xlfn.IFNA(VLOOKUP($A62&amp;"-"&amp;O$47,'טבלת מקור'!$D:$H,4,FALSE),"")</f>
        <v>14</v>
      </c>
      <c r="P62" s="11">
        <f>_xlfn.IFNA(VLOOKUP($A62&amp;"-"&amp;P$47,'טבלת מקור'!$D:$H,4,FALSE),"")</f>
        <v>15</v>
      </c>
      <c r="Q62" s="14">
        <f>_xlfn.IFNA(VLOOKUP($A62&amp;"-"&amp;Q$47,'טבלת מקור'!$D:$H,4,FALSE),"")</f>
        <v>16</v>
      </c>
      <c r="R62" s="11">
        <f>_xlfn.IFNA(VLOOKUP($A62&amp;"-"&amp;R$47,'טבלת מקור'!$D:$H,4,FALSE),"")</f>
        <v>17</v>
      </c>
      <c r="S62" s="11">
        <f>_xlfn.IFNA(VLOOKUP($A62&amp;"-"&amp;S$47,'טבלת מקור'!$D:$H,4,FALSE),"")</f>
        <v>18</v>
      </c>
      <c r="T62" s="11">
        <f>_xlfn.IFNA(VLOOKUP($A62&amp;"-"&amp;T$47,'טבלת מקור'!$D:$H,4,FALSE),"")</f>
        <v>19</v>
      </c>
      <c r="U62" s="11">
        <f>_xlfn.IFNA(VLOOKUP($A62&amp;"-"&amp;U$47,'טבלת מקור'!$D:$H,4,FALSE),"")</f>
        <v>20</v>
      </c>
      <c r="V62" s="11">
        <f>_xlfn.IFNA(VLOOKUP($A62&amp;"-"&amp;V$47,'טבלת מקור'!$D:$H,4,FALSE),"")</f>
        <v>21</v>
      </c>
      <c r="W62" s="11">
        <f>_xlfn.IFNA(VLOOKUP($A62&amp;"-"&amp;W$47,'טבלת מקור'!$D:$H,4,FALSE),"")</f>
        <v>22</v>
      </c>
      <c r="X62" s="14">
        <f>_xlfn.IFNA(VLOOKUP($A62&amp;"-"&amp;X$47,'טבלת מקור'!$D:$H,4,FALSE),"")</f>
        <v>23</v>
      </c>
      <c r="Y62" s="11">
        <f>_xlfn.IFNA(VLOOKUP($A62&amp;"-"&amp;Y$47,'טבלת מקור'!$D:$H,4,FALSE),"")</f>
        <v>24</v>
      </c>
      <c r="Z62" s="11">
        <f>_xlfn.IFNA(VLOOKUP($A62&amp;"-"&amp;Z$47,'טבלת מקור'!$D:$H,4,FALSE),"")</f>
        <v>25</v>
      </c>
      <c r="AA62" s="11">
        <f>_xlfn.IFNA(VLOOKUP($A62&amp;"-"&amp;AA$47,'טבלת מקור'!$D:$H,4,FALSE),"")</f>
        <v>26</v>
      </c>
      <c r="AB62" s="11">
        <f>_xlfn.IFNA(VLOOKUP($A62&amp;"-"&amp;AB$47,'טבלת מקור'!$D:$H,4,FALSE),"")</f>
        <v>27</v>
      </c>
      <c r="AC62" s="11">
        <f>_xlfn.IFNA(VLOOKUP($A62&amp;"-"&amp;AC$47,'טבלת מקור'!$D:$H,4,FALSE),"")</f>
        <v>28</v>
      </c>
      <c r="AD62" s="11">
        <f>_xlfn.IFNA(VLOOKUP($A62&amp;"-"&amp;AD$47,'טבלת מקור'!$D:$H,4,FALSE),"")</f>
        <v>29</v>
      </c>
      <c r="AE62" s="14">
        <f>_xlfn.IFNA(VLOOKUP($A62&amp;"-"&amp;AE$47,'טבלת מקור'!$D:$H,4,FALSE),"")</f>
        <v>30</v>
      </c>
      <c r="AF62" s="11">
        <f>_xlfn.IFNA(VLOOKUP($A62&amp;"-"&amp;AF$47,'טבלת מקור'!$D:$H,4,FALSE),"")</f>
        <v>31</v>
      </c>
      <c r="AG62" s="11">
        <f>_xlfn.IFNA(VLOOKUP($A62&amp;"-"&amp;AG$47,'טבלת מקור'!$D:$H,4,FALSE),"")</f>
        <v>1</v>
      </c>
      <c r="AH62" s="8" t="str">
        <f>_xlfn.IFNA(VLOOKUP($A62&amp;"-"&amp;AH$47,'טבלת מקור'!$D:$H,4,FALSE),"")</f>
        <v/>
      </c>
      <c r="AI62" s="8" t="str">
        <f>_xlfn.IFNA(VLOOKUP($A62&amp;"-"&amp;AI$47,'טבלת מקור'!$D:$H,4,FALSE),"")</f>
        <v/>
      </c>
      <c r="AJ62" s="8" t="str">
        <f>_xlfn.IFNA(VLOOKUP($A62&amp;"-"&amp;AJ$47,'טבלת מקור'!$D:$H,4,FALSE),"")</f>
        <v/>
      </c>
      <c r="AK62" s="8" t="str">
        <f>_xlfn.IFNA(VLOOKUP($A62&amp;"-"&amp;AK$47,'טבלת מקור'!$D:$H,4,FALSE),"")</f>
        <v/>
      </c>
      <c r="AL62" s="9"/>
      <c r="AM62" s="9"/>
      <c r="AN62" s="9"/>
      <c r="AO62" s="9"/>
    </row>
    <row r="63" spans="1:41" ht="18" thickBot="1" x14ac:dyDescent="0.5">
      <c r="A63" s="8">
        <f t="shared" si="1"/>
        <v>5</v>
      </c>
      <c r="B63" s="19"/>
      <c r="C63" s="9" t="str">
        <f>_xlfn.IFNA(VLOOKUP($A63&amp;"-"&amp;C$47,'טבלת מקור'!$D:$H,5,FALSE),"")</f>
        <v/>
      </c>
      <c r="D63" s="12" t="str">
        <f>_xlfn.IFNA(VLOOKUP($A63&amp;"-"&amp;D$47,'טבלת מקור'!$D:$H,5,FALSE),"")</f>
        <v>ראש חודש</v>
      </c>
      <c r="E63" s="12" t="str">
        <f>_xlfn.IFNA(VLOOKUP($A63&amp;"-"&amp;E$47,'טבלת מקור'!$D:$H,5,FALSE),"")</f>
        <v/>
      </c>
      <c r="F63" s="12" t="str">
        <f>_xlfn.IFNA(VLOOKUP($A63&amp;"-"&amp;F$47,'טבלת מקור'!$D:$H,5,FALSE),"")</f>
        <v/>
      </c>
      <c r="G63" s="12" t="str">
        <f>_xlfn.IFNA(VLOOKUP($A63&amp;"-"&amp;G$47,'טבלת מקור'!$D:$H,5,FALSE),"")</f>
        <v/>
      </c>
      <c r="H63" s="12" t="str">
        <f>_xlfn.IFNA(VLOOKUP($A63&amp;"-"&amp;H$47,'טבלת מקור'!$D:$H,5,FALSE),"")</f>
        <v/>
      </c>
      <c r="I63" s="12" t="str">
        <f>_xlfn.IFNA(VLOOKUP($A63&amp;"-"&amp;I$47,'טבלת מקור'!$D:$H,5,FALSE),"")</f>
        <v/>
      </c>
      <c r="J63" s="15" t="str">
        <f>_xlfn.IFNA(VLOOKUP($A63&amp;"-"&amp;J$47,'טבלת מקור'!$D:$H,5,FALSE),"")</f>
        <v/>
      </c>
      <c r="K63" s="12" t="str">
        <f>_xlfn.IFNA(VLOOKUP($A63&amp;"-"&amp;K$47,'טבלת מקור'!$D:$H,5,FALSE),"")</f>
        <v/>
      </c>
      <c r="L63" s="12" t="str">
        <f>_xlfn.IFNA(VLOOKUP($A63&amp;"-"&amp;L$47,'טבלת מקור'!$D:$H,5,FALSE),"")</f>
        <v/>
      </c>
      <c r="M63" s="12" t="str">
        <f>_xlfn.IFNA(VLOOKUP($A63&amp;"-"&amp;M$47,'טבלת מקור'!$D:$H,5,FALSE),"")</f>
        <v/>
      </c>
      <c r="N63" s="12" t="str">
        <f>_xlfn.IFNA(VLOOKUP($A63&amp;"-"&amp;N$47,'טבלת מקור'!$D:$H,5,FALSE),"")</f>
        <v/>
      </c>
      <c r="O63" s="12" t="str">
        <f>_xlfn.IFNA(VLOOKUP($A63&amp;"-"&amp;O$47,'טבלת מקור'!$D:$H,5,FALSE),"")</f>
        <v/>
      </c>
      <c r="P63" s="12" t="str">
        <f>_xlfn.IFNA(VLOOKUP($A63&amp;"-"&amp;P$47,'טבלת מקור'!$D:$H,5,FALSE),"")</f>
        <v/>
      </c>
      <c r="Q63" s="15" t="str">
        <f>_xlfn.IFNA(VLOOKUP($A63&amp;"-"&amp;Q$47,'טבלת מקור'!$D:$H,5,FALSE),"")</f>
        <v/>
      </c>
      <c r="R63" s="12" t="str">
        <f>_xlfn.IFNA(VLOOKUP($A63&amp;"-"&amp;R$47,'טבלת מקור'!$D:$H,5,FALSE),"")</f>
        <v>ראש השנה לאילנות</v>
      </c>
      <c r="S63" s="12" t="str">
        <f>_xlfn.IFNA(VLOOKUP($A63&amp;"-"&amp;S$47,'טבלת מקור'!$D:$H,5,FALSE),"")</f>
        <v/>
      </c>
      <c r="T63" s="12" t="str">
        <f>_xlfn.IFNA(VLOOKUP($A63&amp;"-"&amp;T$47,'טבלת מקור'!$D:$H,5,FALSE),"")</f>
        <v/>
      </c>
      <c r="U63" s="12" t="str">
        <f>_xlfn.IFNA(VLOOKUP($A63&amp;"-"&amp;U$47,'טבלת מקור'!$D:$H,5,FALSE),"")</f>
        <v/>
      </c>
      <c r="V63" s="12" t="str">
        <f>_xlfn.IFNA(VLOOKUP($A63&amp;"-"&amp;V$47,'טבלת מקור'!$D:$H,5,FALSE),"")</f>
        <v/>
      </c>
      <c r="W63" s="12" t="str">
        <f>_xlfn.IFNA(VLOOKUP($A63&amp;"-"&amp;W$47,'טבלת מקור'!$D:$H,5,FALSE),"")</f>
        <v/>
      </c>
      <c r="X63" s="15" t="str">
        <f>_xlfn.IFNA(VLOOKUP($A63&amp;"-"&amp;X$47,'טבלת מקור'!$D:$H,5,FALSE),"")</f>
        <v/>
      </c>
      <c r="Y63" s="12" t="str">
        <f>_xlfn.IFNA(VLOOKUP($A63&amp;"-"&amp;Y$47,'טבלת מקור'!$D:$H,5,FALSE),"")</f>
        <v/>
      </c>
      <c r="Z63" s="12" t="str">
        <f>_xlfn.IFNA(VLOOKUP($A63&amp;"-"&amp;Z$47,'טבלת מקור'!$D:$H,5,FALSE),"")</f>
        <v/>
      </c>
      <c r="AA63" s="12" t="str">
        <f>_xlfn.IFNA(VLOOKUP($A63&amp;"-"&amp;AA$47,'טבלת מקור'!$D:$H,5,FALSE),"")</f>
        <v/>
      </c>
      <c r="AB63" s="12" t="str">
        <f>_xlfn.IFNA(VLOOKUP($A63&amp;"-"&amp;AB$47,'טבלת מקור'!$D:$H,5,FALSE),"")</f>
        <v/>
      </c>
      <c r="AC63" s="12" t="str">
        <f>_xlfn.IFNA(VLOOKUP($A63&amp;"-"&amp;AC$47,'טבלת מקור'!$D:$H,5,FALSE),"")</f>
        <v/>
      </c>
      <c r="AD63" s="12" t="str">
        <f>_xlfn.IFNA(VLOOKUP($A63&amp;"-"&amp;AD$47,'טבלת מקור'!$D:$H,5,FALSE),"")</f>
        <v/>
      </c>
      <c r="AE63" s="15" t="str">
        <f>_xlfn.IFNA(VLOOKUP($A63&amp;"-"&amp;AE$47,'טבלת מקור'!$D:$H,5,FALSE),"")</f>
        <v/>
      </c>
      <c r="AF63" s="17" t="str">
        <f>_xlfn.IFNA(VLOOKUP($A63&amp;"-"&amp;AF$47,'טבלת מקור'!$D:$H,5,FALSE),"")</f>
        <v>ערב ראש חודש</v>
      </c>
      <c r="AG63" s="17" t="str">
        <f>_xlfn.IFNA(VLOOKUP($A63&amp;"-"&amp;AG$47,'טבלת מקור'!$D:$H,5,FALSE),"")</f>
        <v>א׳ דראש חודש</v>
      </c>
      <c r="AH63" s="9" t="str">
        <f>_xlfn.IFNA(VLOOKUP($A63&amp;"-"&amp;AH$47,'טבלת מקור'!$D:$H,5,FALSE),"")</f>
        <v/>
      </c>
      <c r="AI63" s="9" t="str">
        <f>_xlfn.IFNA(VLOOKUP($A63&amp;"-"&amp;AI$47,'טבלת מקור'!$D:$H,5,FALSE),"")</f>
        <v/>
      </c>
      <c r="AJ63" s="9" t="str">
        <f>_xlfn.IFNA(VLOOKUP($A63&amp;"-"&amp;AJ$47,'טבלת מקור'!$D:$H,5,FALSE),"")</f>
        <v/>
      </c>
      <c r="AK63" s="9" t="str">
        <f>_xlfn.IFNA(VLOOKUP($A63&amp;"-"&amp;AK$47,'טבלת מקור'!$D:$H,5,FALSE),"")</f>
        <v/>
      </c>
      <c r="AL63" s="8"/>
      <c r="AM63" s="8"/>
      <c r="AN63" s="8"/>
      <c r="AO63" s="8"/>
    </row>
    <row r="64" spans="1:41" ht="22.5" x14ac:dyDescent="0.75">
      <c r="A64" s="8">
        <f t="shared" si="1"/>
        <v>6</v>
      </c>
      <c r="B64" s="25" t="str">
        <f>VLOOKUP(A64,חודשים,3,FALSE)</f>
        <v>אדר א'</v>
      </c>
      <c r="C64" s="8" t="str">
        <f>_xlfn.IFNA(VLOOKUP($A64&amp;"-"&amp;C$47,'טבלת מקור'!$D:$H,3,FALSE),"")</f>
        <v/>
      </c>
      <c r="D64" s="8" t="str">
        <f>_xlfn.IFNA(VLOOKUP($A64&amp;"-"&amp;D$47,'טבלת מקור'!$D:$H,3,FALSE),"")</f>
        <v/>
      </c>
      <c r="E64" s="8" t="str">
        <f>_xlfn.IFNA(VLOOKUP($A64&amp;"-"&amp;E$47,'טבלת מקור'!$D:$H,3,FALSE),"")</f>
        <v/>
      </c>
      <c r="F64" s="10" t="str">
        <f>_xlfn.IFNA(VLOOKUP($A64&amp;"-"&amp;F$47,'טבלת מקור'!$D:$H,3,FALSE),"")</f>
        <v>א׳</v>
      </c>
      <c r="G64" s="10" t="str">
        <f>_xlfn.IFNA(VLOOKUP($A64&amp;"-"&amp;G$47,'טבלת מקור'!$D:$H,3,FALSE),"")</f>
        <v>ב׳</v>
      </c>
      <c r="H64" s="10" t="str">
        <f>_xlfn.IFNA(VLOOKUP($A64&amp;"-"&amp;H$47,'טבלת מקור'!$D:$H,3,FALSE),"")</f>
        <v>ג׳</v>
      </c>
      <c r="I64" s="10" t="str">
        <f>_xlfn.IFNA(VLOOKUP($A64&amp;"-"&amp;I$47,'טבלת מקור'!$D:$H,3,FALSE),"")</f>
        <v>ד׳</v>
      </c>
      <c r="J64" s="13" t="str">
        <f>_xlfn.IFNA(VLOOKUP($A64&amp;"-"&amp;J$47,'טבלת מקור'!$D:$H,3,FALSE),"")</f>
        <v>ה׳</v>
      </c>
      <c r="K64" s="10" t="str">
        <f>_xlfn.IFNA(VLOOKUP($A64&amp;"-"&amp;K$47,'טבלת מקור'!$D:$H,3,FALSE),"")</f>
        <v>ו׳</v>
      </c>
      <c r="L64" s="10" t="str">
        <f>_xlfn.IFNA(VLOOKUP($A64&amp;"-"&amp;L$47,'טבלת מקור'!$D:$H,3,FALSE),"")</f>
        <v>ז׳</v>
      </c>
      <c r="M64" s="10" t="str">
        <f>_xlfn.IFNA(VLOOKUP($A64&amp;"-"&amp;M$47,'טבלת מקור'!$D:$H,3,FALSE),"")</f>
        <v>ח׳</v>
      </c>
      <c r="N64" s="10" t="str">
        <f>_xlfn.IFNA(VLOOKUP($A64&amp;"-"&amp;N$47,'טבלת מקור'!$D:$H,3,FALSE),"")</f>
        <v>ט׳</v>
      </c>
      <c r="O64" s="10" t="str">
        <f>_xlfn.IFNA(VLOOKUP($A64&amp;"-"&amp;O$47,'טבלת מקור'!$D:$H,3,FALSE),"")</f>
        <v>י׳</v>
      </c>
      <c r="P64" s="10" t="str">
        <f>_xlfn.IFNA(VLOOKUP($A64&amp;"-"&amp;P$47,'טבלת מקור'!$D:$H,3,FALSE),"")</f>
        <v>י״א</v>
      </c>
      <c r="Q64" s="13" t="str">
        <f>_xlfn.IFNA(VLOOKUP($A64&amp;"-"&amp;Q$47,'טבלת מקור'!$D:$H,3,FALSE),"")</f>
        <v>י״ב</v>
      </c>
      <c r="R64" s="10" t="str">
        <f>_xlfn.IFNA(VLOOKUP($A64&amp;"-"&amp;R$47,'טבלת מקור'!$D:$H,3,FALSE),"")</f>
        <v>י״ג</v>
      </c>
      <c r="S64" s="10" t="str">
        <f>_xlfn.IFNA(VLOOKUP($A64&amp;"-"&amp;S$47,'טבלת מקור'!$D:$H,3,FALSE),"")</f>
        <v>י״ד</v>
      </c>
      <c r="T64" s="10" t="str">
        <f>_xlfn.IFNA(VLOOKUP($A64&amp;"-"&amp;T$47,'טבלת מקור'!$D:$H,3,FALSE),"")</f>
        <v>ט״ו</v>
      </c>
      <c r="U64" s="10" t="str">
        <f>_xlfn.IFNA(VLOOKUP($A64&amp;"-"&amp;U$47,'טבלת מקור'!$D:$H,3,FALSE),"")</f>
        <v>ט״ז</v>
      </c>
      <c r="V64" s="10" t="str">
        <f>_xlfn.IFNA(VLOOKUP($A64&amp;"-"&amp;V$47,'טבלת מקור'!$D:$H,3,FALSE),"")</f>
        <v>י״ז</v>
      </c>
      <c r="W64" s="10" t="str">
        <f>_xlfn.IFNA(VLOOKUP($A64&amp;"-"&amp;W$47,'טבלת מקור'!$D:$H,3,FALSE),"")</f>
        <v>י״ח</v>
      </c>
      <c r="X64" s="13" t="str">
        <f>_xlfn.IFNA(VLOOKUP($A64&amp;"-"&amp;X$47,'טבלת מקור'!$D:$H,3,FALSE),"")</f>
        <v>י״ט</v>
      </c>
      <c r="Y64" s="10" t="str">
        <f>_xlfn.IFNA(VLOOKUP($A64&amp;"-"&amp;Y$47,'טבלת מקור'!$D:$H,3,FALSE),"")</f>
        <v>כ׳</v>
      </c>
      <c r="Z64" s="10" t="str">
        <f>_xlfn.IFNA(VLOOKUP($A64&amp;"-"&amp;Z$47,'טבלת מקור'!$D:$H,3,FALSE),"")</f>
        <v>כ״א</v>
      </c>
      <c r="AA64" s="10" t="str">
        <f>_xlfn.IFNA(VLOOKUP($A64&amp;"-"&amp;AA$47,'טבלת מקור'!$D:$H,3,FALSE),"")</f>
        <v>כ״ב</v>
      </c>
      <c r="AB64" s="10" t="str">
        <f>_xlfn.IFNA(VLOOKUP($A64&amp;"-"&amp;AB$47,'טבלת מקור'!$D:$H,3,FALSE),"")</f>
        <v>כ״ג</v>
      </c>
      <c r="AC64" s="10" t="str">
        <f>_xlfn.IFNA(VLOOKUP($A64&amp;"-"&amp;AC$47,'טבלת מקור'!$D:$H,3,FALSE),"")</f>
        <v>כ״ד</v>
      </c>
      <c r="AD64" s="10" t="str">
        <f>_xlfn.IFNA(VLOOKUP($A64&amp;"-"&amp;AD$47,'טבלת מקור'!$D:$H,3,FALSE),"")</f>
        <v>כ״ה</v>
      </c>
      <c r="AE64" s="13" t="str">
        <f>_xlfn.IFNA(VLOOKUP($A64&amp;"-"&amp;AE$47,'טבלת מקור'!$D:$H,3,FALSE),"")</f>
        <v>כ״ו</v>
      </c>
      <c r="AF64" s="10" t="str">
        <f>_xlfn.IFNA(VLOOKUP($A64&amp;"-"&amp;AF$47,'טבלת מקור'!$D:$H,3,FALSE),"")</f>
        <v>כ״ז</v>
      </c>
      <c r="AG64" s="10" t="str">
        <f>_xlfn.IFNA(VLOOKUP($A64&amp;"-"&amp;AG$47,'טבלת מקור'!$D:$H,3,FALSE),"")</f>
        <v>כ״ח</v>
      </c>
      <c r="AH64" s="10" t="str">
        <f>_xlfn.IFNA(VLOOKUP($A64&amp;"-"&amp;AH$47,'טבלת מקור'!$D:$H,3,FALSE),"")</f>
        <v>כ״ט</v>
      </c>
      <c r="AI64" s="10" t="str">
        <f>_xlfn.IFNA(VLOOKUP($A64&amp;"-"&amp;AI$47,'טבלת מקור'!$D:$H,3,FALSE),"")</f>
        <v>ל׳</v>
      </c>
      <c r="AJ64" s="8" t="str">
        <f>_xlfn.IFNA(VLOOKUP($A64&amp;"-"&amp;AJ$47,'טבלת מקור'!$D:$H,3,FALSE),"")</f>
        <v/>
      </c>
      <c r="AK64" s="8" t="str">
        <f>_xlfn.IFNA(VLOOKUP($A64&amp;"-"&amp;AK$47,'טבלת מקור'!$D:$H,3,FALSE),"")</f>
        <v/>
      </c>
      <c r="AL64" s="8"/>
      <c r="AM64" s="8"/>
      <c r="AN64" s="8"/>
      <c r="AO64" s="8"/>
    </row>
    <row r="65" spans="1:41" ht="14.1" x14ac:dyDescent="0.45">
      <c r="A65" s="8">
        <f t="shared" si="1"/>
        <v>6</v>
      </c>
      <c r="B65" s="20" t="str">
        <f>VLOOKUP(A65,'טבלת מקור'!A:K,11,FALSE)</f>
        <v>פבר-מרץ</v>
      </c>
      <c r="C65" s="8" t="str">
        <f>_xlfn.IFNA(VLOOKUP($A65&amp;"-"&amp;C$47,'טבלת מקור'!$D:$H,4,FALSE),"")</f>
        <v/>
      </c>
      <c r="D65" s="8" t="str">
        <f>_xlfn.IFNA(VLOOKUP($A65&amp;"-"&amp;D$47,'טבלת מקור'!$D:$H,4,FALSE),"")</f>
        <v/>
      </c>
      <c r="E65" s="8" t="str">
        <f>_xlfn.IFNA(VLOOKUP($A65&amp;"-"&amp;E$47,'טבלת מקור'!$D:$H,4,FALSE),"")</f>
        <v/>
      </c>
      <c r="F65" s="11">
        <f>_xlfn.IFNA(VLOOKUP($A65&amp;"-"&amp;F$47,'טבלת מקור'!$D:$H,4,FALSE),"")</f>
        <v>2</v>
      </c>
      <c r="G65" s="11">
        <f>_xlfn.IFNA(VLOOKUP($A65&amp;"-"&amp;G$47,'טבלת מקור'!$D:$H,4,FALSE),"")</f>
        <v>3</v>
      </c>
      <c r="H65" s="11">
        <f>_xlfn.IFNA(VLOOKUP($A65&amp;"-"&amp;H$47,'טבלת מקור'!$D:$H,4,FALSE),"")</f>
        <v>4</v>
      </c>
      <c r="I65" s="11">
        <f>_xlfn.IFNA(VLOOKUP($A65&amp;"-"&amp;I$47,'טבלת מקור'!$D:$H,4,FALSE),"")</f>
        <v>5</v>
      </c>
      <c r="J65" s="14">
        <f>_xlfn.IFNA(VLOOKUP($A65&amp;"-"&amp;J$47,'טבלת מקור'!$D:$H,4,FALSE),"")</f>
        <v>6</v>
      </c>
      <c r="K65" s="11">
        <f>_xlfn.IFNA(VLOOKUP($A65&amp;"-"&amp;K$47,'טבלת מקור'!$D:$H,4,FALSE),"")</f>
        <v>7</v>
      </c>
      <c r="L65" s="11">
        <f>_xlfn.IFNA(VLOOKUP($A65&amp;"-"&amp;L$47,'טבלת מקור'!$D:$H,4,FALSE),"")</f>
        <v>8</v>
      </c>
      <c r="M65" s="11">
        <f>_xlfn.IFNA(VLOOKUP($A65&amp;"-"&amp;M$47,'טבלת מקור'!$D:$H,4,FALSE),"")</f>
        <v>9</v>
      </c>
      <c r="N65" s="11">
        <f>_xlfn.IFNA(VLOOKUP($A65&amp;"-"&amp;N$47,'טבלת מקור'!$D:$H,4,FALSE),"")</f>
        <v>10</v>
      </c>
      <c r="O65" s="11">
        <f>_xlfn.IFNA(VLOOKUP($A65&amp;"-"&amp;O$47,'טבלת מקור'!$D:$H,4,FALSE),"")</f>
        <v>11</v>
      </c>
      <c r="P65" s="11">
        <f>_xlfn.IFNA(VLOOKUP($A65&amp;"-"&amp;P$47,'טבלת מקור'!$D:$H,4,FALSE),"")</f>
        <v>12</v>
      </c>
      <c r="Q65" s="14">
        <f>_xlfn.IFNA(VLOOKUP($A65&amp;"-"&amp;Q$47,'טבלת מקור'!$D:$H,4,FALSE),"")</f>
        <v>13</v>
      </c>
      <c r="R65" s="11">
        <f>_xlfn.IFNA(VLOOKUP($A65&amp;"-"&amp;R$47,'טבלת מקור'!$D:$H,4,FALSE),"")</f>
        <v>14</v>
      </c>
      <c r="S65" s="11">
        <f>_xlfn.IFNA(VLOOKUP($A65&amp;"-"&amp;S$47,'טבלת מקור'!$D:$H,4,FALSE),"")</f>
        <v>15</v>
      </c>
      <c r="T65" s="11">
        <f>_xlfn.IFNA(VLOOKUP($A65&amp;"-"&amp;T$47,'טבלת מקור'!$D:$H,4,FALSE),"")</f>
        <v>16</v>
      </c>
      <c r="U65" s="11">
        <f>_xlfn.IFNA(VLOOKUP($A65&amp;"-"&amp;U$47,'טבלת מקור'!$D:$H,4,FALSE),"")</f>
        <v>17</v>
      </c>
      <c r="V65" s="11">
        <f>_xlfn.IFNA(VLOOKUP($A65&amp;"-"&amp;V$47,'טבלת מקור'!$D:$H,4,FALSE),"")</f>
        <v>18</v>
      </c>
      <c r="W65" s="11">
        <f>_xlfn.IFNA(VLOOKUP($A65&amp;"-"&amp;W$47,'טבלת מקור'!$D:$H,4,FALSE),"")</f>
        <v>19</v>
      </c>
      <c r="X65" s="14">
        <f>_xlfn.IFNA(VLOOKUP($A65&amp;"-"&amp;X$47,'טבלת מקור'!$D:$H,4,FALSE),"")</f>
        <v>20</v>
      </c>
      <c r="Y65" s="11">
        <f>_xlfn.IFNA(VLOOKUP($A65&amp;"-"&amp;Y$47,'טבלת מקור'!$D:$H,4,FALSE),"")</f>
        <v>21</v>
      </c>
      <c r="Z65" s="11">
        <f>_xlfn.IFNA(VLOOKUP($A65&amp;"-"&amp;Z$47,'טבלת מקור'!$D:$H,4,FALSE),"")</f>
        <v>22</v>
      </c>
      <c r="AA65" s="11">
        <f>_xlfn.IFNA(VLOOKUP($A65&amp;"-"&amp;AA$47,'טבלת מקור'!$D:$H,4,FALSE),"")</f>
        <v>23</v>
      </c>
      <c r="AB65" s="11">
        <f>_xlfn.IFNA(VLOOKUP($A65&amp;"-"&amp;AB$47,'טבלת מקור'!$D:$H,4,FALSE),"")</f>
        <v>24</v>
      </c>
      <c r="AC65" s="11">
        <f>_xlfn.IFNA(VLOOKUP($A65&amp;"-"&amp;AC$47,'טבלת מקור'!$D:$H,4,FALSE),"")</f>
        <v>25</v>
      </c>
      <c r="AD65" s="11">
        <f>_xlfn.IFNA(VLOOKUP($A65&amp;"-"&amp;AD$47,'טבלת מקור'!$D:$H,4,FALSE),"")</f>
        <v>26</v>
      </c>
      <c r="AE65" s="14">
        <f>_xlfn.IFNA(VLOOKUP($A65&amp;"-"&amp;AE$47,'טבלת מקור'!$D:$H,4,FALSE),"")</f>
        <v>27</v>
      </c>
      <c r="AF65" s="11">
        <f>_xlfn.IFNA(VLOOKUP($A65&amp;"-"&amp;AF$47,'טבלת מקור'!$D:$H,4,FALSE),"")</f>
        <v>28</v>
      </c>
      <c r="AG65" s="11">
        <f>_xlfn.IFNA(VLOOKUP($A65&amp;"-"&amp;AG$47,'טבלת מקור'!$D:$H,4,FALSE),"")</f>
        <v>1</v>
      </c>
      <c r="AH65" s="11">
        <f>_xlfn.IFNA(VLOOKUP($A65&amp;"-"&amp;AH$47,'טבלת מקור'!$D:$H,4,FALSE),"")</f>
        <v>2</v>
      </c>
      <c r="AI65" s="11">
        <f>_xlfn.IFNA(VLOOKUP($A65&amp;"-"&amp;AI$47,'טבלת מקור'!$D:$H,4,FALSE),"")</f>
        <v>3</v>
      </c>
      <c r="AJ65" s="8" t="str">
        <f>_xlfn.IFNA(VLOOKUP($A65&amp;"-"&amp;AJ$47,'טבלת מקור'!$D:$H,4,FALSE),"")</f>
        <v/>
      </c>
      <c r="AK65" s="8" t="str">
        <f>_xlfn.IFNA(VLOOKUP($A65&amp;"-"&amp;AK$47,'טבלת מקור'!$D:$H,4,FALSE),"")</f>
        <v/>
      </c>
      <c r="AL65" s="9"/>
      <c r="AM65" s="9"/>
      <c r="AN65" s="9"/>
      <c r="AO65" s="9"/>
    </row>
    <row r="66" spans="1:41" s="1" customFormat="1" ht="18" thickBot="1" x14ac:dyDescent="0.5">
      <c r="A66" s="8">
        <f t="shared" si="1"/>
        <v>6</v>
      </c>
      <c r="B66" s="19"/>
      <c r="C66" s="9" t="str">
        <f>_xlfn.IFNA(VLOOKUP($A66&amp;"-"&amp;C$47,'טבלת מקור'!$D:$H,5,FALSE),"")</f>
        <v/>
      </c>
      <c r="D66" s="9" t="str">
        <f>_xlfn.IFNA(VLOOKUP($A66&amp;"-"&amp;D$47,'טבלת מקור'!$D:$H,5,FALSE),"")</f>
        <v/>
      </c>
      <c r="E66" s="9" t="str">
        <f>_xlfn.IFNA(VLOOKUP($A66&amp;"-"&amp;E$47,'טבלת מקור'!$D:$H,5,FALSE),"")</f>
        <v/>
      </c>
      <c r="F66" s="12" t="str">
        <f>_xlfn.IFNA(VLOOKUP($A66&amp;"-"&amp;F$47,'טבלת מקור'!$D:$H,5,FALSE),"")</f>
        <v>ב׳ דראש חודש</v>
      </c>
      <c r="G66" s="12" t="str">
        <f>_xlfn.IFNA(VLOOKUP($A66&amp;"-"&amp;G$47,'טבלת מקור'!$D:$H,5,FALSE),"")</f>
        <v/>
      </c>
      <c r="H66" s="12" t="str">
        <f>_xlfn.IFNA(VLOOKUP($A66&amp;"-"&amp;H$47,'טבלת מקור'!$D:$H,5,FALSE),"")</f>
        <v/>
      </c>
      <c r="I66" s="12" t="str">
        <f>_xlfn.IFNA(VLOOKUP($A66&amp;"-"&amp;I$47,'טבלת מקור'!$D:$H,5,FALSE),"")</f>
        <v/>
      </c>
      <c r="J66" s="15" t="str">
        <f>_xlfn.IFNA(VLOOKUP($A66&amp;"-"&amp;J$47,'טבלת מקור'!$D:$H,5,FALSE),"")</f>
        <v/>
      </c>
      <c r="K66" s="12" t="str">
        <f>_xlfn.IFNA(VLOOKUP($A66&amp;"-"&amp;K$47,'טבלת מקור'!$D:$H,5,FALSE),"")</f>
        <v/>
      </c>
      <c r="L66" s="12" t="str">
        <f>_xlfn.IFNA(VLOOKUP($A66&amp;"-"&amp;L$47,'טבלת מקור'!$D:$H,5,FALSE),"")</f>
        <v/>
      </c>
      <c r="M66" s="12" t="str">
        <f>_xlfn.IFNA(VLOOKUP($A66&amp;"-"&amp;M$47,'טבלת מקור'!$D:$H,5,FALSE),"")</f>
        <v/>
      </c>
      <c r="N66" s="12" t="str">
        <f>_xlfn.IFNA(VLOOKUP($A66&amp;"-"&amp;N$47,'טבלת מקור'!$D:$H,5,FALSE),"")</f>
        <v/>
      </c>
      <c r="O66" s="12" t="str">
        <f>_xlfn.IFNA(VLOOKUP($A66&amp;"-"&amp;O$47,'טבלת מקור'!$D:$H,5,FALSE),"")</f>
        <v/>
      </c>
      <c r="P66" s="12" t="str">
        <f>_xlfn.IFNA(VLOOKUP($A66&amp;"-"&amp;P$47,'טבלת מקור'!$D:$H,5,FALSE),"")</f>
        <v/>
      </c>
      <c r="Q66" s="15" t="str">
        <f>_xlfn.IFNA(VLOOKUP($A66&amp;"-"&amp;Q$47,'טבלת מקור'!$D:$H,5,FALSE),"")</f>
        <v/>
      </c>
      <c r="R66" s="12" t="str">
        <f>_xlfn.IFNA(VLOOKUP($A66&amp;"-"&amp;R$47,'טבלת מקור'!$D:$H,5,FALSE),"")</f>
        <v/>
      </c>
      <c r="S66" s="12" t="str">
        <f>_xlfn.IFNA(VLOOKUP($A66&amp;"-"&amp;S$47,'טבלת מקור'!$D:$H,5,FALSE),"")</f>
        <v>פורים קטן</v>
      </c>
      <c r="T66" s="12" t="str">
        <f>_xlfn.IFNA(VLOOKUP($A66&amp;"-"&amp;T$47,'טבלת מקור'!$D:$H,5,FALSE),"")</f>
        <v>שושן פורים קטן</v>
      </c>
      <c r="U66" s="12" t="str">
        <f>_xlfn.IFNA(VLOOKUP($A66&amp;"-"&amp;U$47,'טבלת מקור'!$D:$H,5,FALSE),"")</f>
        <v/>
      </c>
      <c r="V66" s="12" t="str">
        <f>_xlfn.IFNA(VLOOKUP($A66&amp;"-"&amp;V$47,'טבלת מקור'!$D:$H,5,FALSE),"")</f>
        <v/>
      </c>
      <c r="W66" s="12" t="str">
        <f>_xlfn.IFNA(VLOOKUP($A66&amp;"-"&amp;W$47,'טבלת מקור'!$D:$H,5,FALSE),"")</f>
        <v/>
      </c>
      <c r="X66" s="15" t="str">
        <f>_xlfn.IFNA(VLOOKUP($A66&amp;"-"&amp;X$47,'טבלת מקור'!$D:$H,5,FALSE),"")</f>
        <v/>
      </c>
      <c r="Y66" s="12" t="str">
        <f>_xlfn.IFNA(VLOOKUP($A66&amp;"-"&amp;Y$47,'טבלת מקור'!$D:$H,5,FALSE),"")</f>
        <v/>
      </c>
      <c r="Z66" s="12" t="str">
        <f>_xlfn.IFNA(VLOOKUP($A66&amp;"-"&amp;Z$47,'טבלת מקור'!$D:$H,5,FALSE),"")</f>
        <v/>
      </c>
      <c r="AA66" s="12" t="str">
        <f>_xlfn.IFNA(VLOOKUP($A66&amp;"-"&amp;AA$47,'טבלת מקור'!$D:$H,5,FALSE),"")</f>
        <v/>
      </c>
      <c r="AB66" s="12" t="str">
        <f>_xlfn.IFNA(VLOOKUP($A66&amp;"-"&amp;AB$47,'טבלת מקור'!$D:$H,5,FALSE),"")</f>
        <v/>
      </c>
      <c r="AC66" s="12" t="str">
        <f>_xlfn.IFNA(VLOOKUP($A66&amp;"-"&amp;AC$47,'טבלת מקור'!$D:$H,5,FALSE),"")</f>
        <v/>
      </c>
      <c r="AD66" s="12" t="str">
        <f>_xlfn.IFNA(VLOOKUP($A66&amp;"-"&amp;AD$47,'טבלת מקור'!$D:$H,5,FALSE),"")</f>
        <v/>
      </c>
      <c r="AE66" s="15" t="str">
        <f>_xlfn.IFNA(VLOOKUP($A66&amp;"-"&amp;AE$47,'טבלת מקור'!$D:$H,5,FALSE),"")</f>
        <v/>
      </c>
      <c r="AF66" s="12" t="str">
        <f>_xlfn.IFNA(VLOOKUP($A66&amp;"-"&amp;AF$47,'טבלת מקור'!$D:$H,5,FALSE),"")</f>
        <v/>
      </c>
      <c r="AG66" s="12" t="str">
        <f>_xlfn.IFNA(VLOOKUP($A66&amp;"-"&amp;AG$47,'טבלת מקור'!$D:$H,5,FALSE),"")</f>
        <v/>
      </c>
      <c r="AH66" s="12" t="str">
        <f>_xlfn.IFNA(VLOOKUP($A66&amp;"-"&amp;AH$47,'טבלת מקור'!$D:$H,5,FALSE),"")</f>
        <v>ערב ראש חודש</v>
      </c>
      <c r="AI66" s="12" t="str">
        <f>_xlfn.IFNA(VLOOKUP($A66&amp;"-"&amp;AI$47,'טבלת מקור'!$D:$H,5,FALSE),"")</f>
        <v>א׳ דראש חודש</v>
      </c>
      <c r="AJ66" s="9" t="str">
        <f>_xlfn.IFNA(VLOOKUP($A66&amp;"-"&amp;AJ$47,'טבלת מקור'!$D:$H,5,FALSE),"")</f>
        <v/>
      </c>
      <c r="AK66" s="9" t="str">
        <f>_xlfn.IFNA(VLOOKUP($A66&amp;"-"&amp;AK$47,'טבלת מקור'!$D:$H,5,FALSE),"")</f>
        <v/>
      </c>
      <c r="AL66" s="8"/>
      <c r="AM66" s="8"/>
      <c r="AN66" s="8"/>
      <c r="AO66" s="8"/>
    </row>
    <row r="67" spans="1:41" ht="22.5" x14ac:dyDescent="0.75">
      <c r="A67" s="8">
        <f t="shared" si="1"/>
        <v>7</v>
      </c>
      <c r="B67" s="25" t="str">
        <f>VLOOKUP(A67,חודשים,3,FALSE)</f>
        <v>אדר ב'</v>
      </c>
      <c r="C67" s="8" t="str">
        <f>_xlfn.IFNA(VLOOKUP($A67&amp;"-"&amp;C$47,'טבלת מקור'!$D:$H,3,FALSE),"")</f>
        <v/>
      </c>
      <c r="D67" s="8" t="str">
        <f>_xlfn.IFNA(VLOOKUP($A67&amp;"-"&amp;D$47,'טבלת מקור'!$D:$H,3,FALSE),"")</f>
        <v/>
      </c>
      <c r="E67" s="8" t="str">
        <f>_xlfn.IFNA(VLOOKUP($A67&amp;"-"&amp;E$47,'טבלת מקור'!$D:$H,3,FALSE),"")</f>
        <v/>
      </c>
      <c r="F67" s="8" t="str">
        <f>_xlfn.IFNA(VLOOKUP($A67&amp;"-"&amp;F$47,'טבלת מקור'!$D:$H,3,FALSE),"")</f>
        <v/>
      </c>
      <c r="G67" s="8" t="str">
        <f>_xlfn.IFNA(VLOOKUP($A67&amp;"-"&amp;G$47,'טבלת מקור'!$D:$H,3,FALSE),"")</f>
        <v/>
      </c>
      <c r="H67" s="10" t="str">
        <f>_xlfn.IFNA(VLOOKUP($A67&amp;"-"&amp;H$47,'טבלת מקור'!$D:$H,3,FALSE),"")</f>
        <v>א׳</v>
      </c>
      <c r="I67" s="10" t="str">
        <f>_xlfn.IFNA(VLOOKUP($A67&amp;"-"&amp;I$47,'טבלת מקור'!$D:$H,3,FALSE),"")</f>
        <v>ב׳</v>
      </c>
      <c r="J67" s="13" t="str">
        <f>_xlfn.IFNA(VLOOKUP($A67&amp;"-"&amp;J$47,'טבלת מקור'!$D:$H,3,FALSE),"")</f>
        <v>ג׳</v>
      </c>
      <c r="K67" s="10" t="str">
        <f>_xlfn.IFNA(VLOOKUP($A67&amp;"-"&amp;K$47,'טבלת מקור'!$D:$H,3,FALSE),"")</f>
        <v>ד׳</v>
      </c>
      <c r="L67" s="10" t="str">
        <f>_xlfn.IFNA(VLOOKUP($A67&amp;"-"&amp;L$47,'טבלת מקור'!$D:$H,3,FALSE),"")</f>
        <v>ה׳</v>
      </c>
      <c r="M67" s="10" t="str">
        <f>_xlfn.IFNA(VLOOKUP($A67&amp;"-"&amp;M$47,'טבלת מקור'!$D:$H,3,FALSE),"")</f>
        <v>ו׳</v>
      </c>
      <c r="N67" s="10" t="str">
        <f>_xlfn.IFNA(VLOOKUP($A67&amp;"-"&amp;N$47,'טבלת מקור'!$D:$H,3,FALSE),"")</f>
        <v>ז׳</v>
      </c>
      <c r="O67" s="10" t="str">
        <f>_xlfn.IFNA(VLOOKUP($A67&amp;"-"&amp;O$47,'טבלת מקור'!$D:$H,3,FALSE),"")</f>
        <v>ח׳</v>
      </c>
      <c r="P67" s="3" t="str">
        <f>_xlfn.IFNA(VLOOKUP($A67&amp;"-"&amp;P$47,'טבלת מקור'!$D:$H,3,FALSE),"")</f>
        <v>ט׳</v>
      </c>
      <c r="Q67" s="13" t="str">
        <f>_xlfn.IFNA(VLOOKUP($A67&amp;"-"&amp;Q$47,'טבלת מקור'!$D:$H,3,FALSE),"")</f>
        <v>י׳</v>
      </c>
      <c r="R67" s="10" t="str">
        <f>_xlfn.IFNA(VLOOKUP($A67&amp;"-"&amp;R$47,'טבלת מקור'!$D:$H,3,FALSE),"")</f>
        <v>י״א</v>
      </c>
      <c r="S67" s="10" t="str">
        <f>_xlfn.IFNA(VLOOKUP($A67&amp;"-"&amp;S$47,'טבלת מקור'!$D:$H,3,FALSE),"")</f>
        <v>י״ב</v>
      </c>
      <c r="T67" s="10" t="str">
        <f>_xlfn.IFNA(VLOOKUP($A67&amp;"-"&amp;T$47,'טבלת מקור'!$D:$H,3,FALSE),"")</f>
        <v>י״ג</v>
      </c>
      <c r="U67" s="27" t="str">
        <f>_xlfn.IFNA(VLOOKUP($A67&amp;"-"&amp;U$47,'טבלת מקור'!$D:$H,3,FALSE),"")</f>
        <v>י״ד</v>
      </c>
      <c r="V67" s="27" t="str">
        <f>_xlfn.IFNA(VLOOKUP($A67&amp;"-"&amp;V$47,'טבלת מקור'!$D:$H,3,FALSE),"")</f>
        <v>ט״ו</v>
      </c>
      <c r="W67" s="10" t="str">
        <f>_xlfn.IFNA(VLOOKUP($A67&amp;"-"&amp;W$47,'טבלת מקור'!$D:$H,3,FALSE),"")</f>
        <v>ט״ז</v>
      </c>
      <c r="X67" s="13" t="str">
        <f>_xlfn.IFNA(VLOOKUP($A67&amp;"-"&amp;X$47,'טבלת מקור'!$D:$H,3,FALSE),"")</f>
        <v>י״ז</v>
      </c>
      <c r="Y67" s="10" t="str">
        <f>_xlfn.IFNA(VLOOKUP($A67&amp;"-"&amp;Y$47,'טבלת מקור'!$D:$H,3,FALSE),"")</f>
        <v>י״ח</v>
      </c>
      <c r="Z67" s="10" t="str">
        <f>_xlfn.IFNA(VLOOKUP($A67&amp;"-"&amp;Z$47,'טבלת מקור'!$D:$H,3,FALSE),"")</f>
        <v>י״ט</v>
      </c>
      <c r="AA67" s="10" t="str">
        <f>_xlfn.IFNA(VLOOKUP($A67&amp;"-"&amp;AA$47,'טבלת מקור'!$D:$H,3,FALSE),"")</f>
        <v>כ׳</v>
      </c>
      <c r="AB67" s="10" t="str">
        <f>_xlfn.IFNA(VLOOKUP($A67&amp;"-"&amp;AB$47,'טבלת מקור'!$D:$H,3,FALSE),"")</f>
        <v>כ״א</v>
      </c>
      <c r="AC67" s="10" t="str">
        <f>_xlfn.IFNA(VLOOKUP($A67&amp;"-"&amp;AC$47,'טבלת מקור'!$D:$H,3,FALSE),"")</f>
        <v>כ״ב</v>
      </c>
      <c r="AD67" s="10" t="str">
        <f>_xlfn.IFNA(VLOOKUP($A67&amp;"-"&amp;AD$47,'טבלת מקור'!$D:$H,3,FALSE),"")</f>
        <v>כ״ג</v>
      </c>
      <c r="AE67" s="13" t="str">
        <f>_xlfn.IFNA(VLOOKUP($A67&amp;"-"&amp;AE$47,'טבלת מקור'!$D:$H,3,FALSE),"")</f>
        <v>כ״ד</v>
      </c>
      <c r="AF67" s="10" t="str">
        <f>_xlfn.IFNA(VLOOKUP($A67&amp;"-"&amp;AF$47,'טבלת מקור'!$D:$H,3,FALSE),"")</f>
        <v>כ״ה</v>
      </c>
      <c r="AG67" s="10" t="str">
        <f>_xlfn.IFNA(VLOOKUP($A67&amp;"-"&amp;AG$47,'טבלת מקור'!$D:$H,3,FALSE),"")</f>
        <v>כ״ו</v>
      </c>
      <c r="AH67" s="10" t="str">
        <f>_xlfn.IFNA(VLOOKUP($A67&amp;"-"&amp;AH$47,'טבלת מקור'!$D:$H,3,FALSE),"")</f>
        <v>כ״ז</v>
      </c>
      <c r="AI67" s="10" t="str">
        <f>_xlfn.IFNA(VLOOKUP($A67&amp;"-"&amp;AI$47,'טבלת מקור'!$D:$H,3,FALSE),"")</f>
        <v>כ״ח</v>
      </c>
      <c r="AJ67" s="10" t="str">
        <f>_xlfn.IFNA(VLOOKUP($A67&amp;"-"&amp;AJ$47,'טבלת מקור'!$D:$H,3,FALSE),"")</f>
        <v>כ״ט</v>
      </c>
      <c r="AK67" s="8" t="str">
        <f>_xlfn.IFNA(VLOOKUP($A67&amp;"-"&amp;AK$47,'טבלת מקור'!$D:$H,3,FALSE),"")</f>
        <v/>
      </c>
      <c r="AL67" s="8"/>
      <c r="AM67" s="8"/>
      <c r="AN67" s="8"/>
      <c r="AO67" s="8"/>
    </row>
    <row r="68" spans="1:41" ht="14.1" x14ac:dyDescent="0.45">
      <c r="A68" s="8">
        <f t="shared" si="1"/>
        <v>7</v>
      </c>
      <c r="B68" s="20" t="str">
        <f>VLOOKUP(A68,'טבלת מקור'!A:K,11,FALSE)</f>
        <v>מרץ-אפר</v>
      </c>
      <c r="C68" s="8" t="str">
        <f>_xlfn.IFNA(VLOOKUP($A68&amp;"-"&amp;C$47,'טבלת מקור'!$D:$H,4,FALSE),"")</f>
        <v/>
      </c>
      <c r="D68" s="8" t="str">
        <f>_xlfn.IFNA(VLOOKUP($A68&amp;"-"&amp;D$47,'טבלת מקור'!$D:$H,4,FALSE),"")</f>
        <v/>
      </c>
      <c r="E68" s="8" t="str">
        <f>_xlfn.IFNA(VLOOKUP($A68&amp;"-"&amp;E$47,'טבלת מקור'!$D:$H,4,FALSE),"")</f>
        <v/>
      </c>
      <c r="F68" s="8" t="str">
        <f>_xlfn.IFNA(VLOOKUP($A68&amp;"-"&amp;F$47,'טבלת מקור'!$D:$H,4,FALSE),"")</f>
        <v/>
      </c>
      <c r="G68" s="8" t="str">
        <f>_xlfn.IFNA(VLOOKUP($A68&amp;"-"&amp;G$47,'טבלת מקור'!$D:$H,4,FALSE),"")</f>
        <v/>
      </c>
      <c r="H68" s="11">
        <f>_xlfn.IFNA(VLOOKUP($A68&amp;"-"&amp;H$47,'טבלת מקור'!$D:$H,4,FALSE),"")</f>
        <v>4</v>
      </c>
      <c r="I68" s="11">
        <f>_xlfn.IFNA(VLOOKUP($A68&amp;"-"&amp;I$47,'טבלת מקור'!$D:$H,4,FALSE),"")</f>
        <v>5</v>
      </c>
      <c r="J68" s="14">
        <f>_xlfn.IFNA(VLOOKUP($A68&amp;"-"&amp;J$47,'טבלת מקור'!$D:$H,4,FALSE),"")</f>
        <v>6</v>
      </c>
      <c r="K68" s="11">
        <f>_xlfn.IFNA(VLOOKUP($A68&amp;"-"&amp;K$47,'טבלת מקור'!$D:$H,4,FALSE),"")</f>
        <v>7</v>
      </c>
      <c r="L68" s="11">
        <f>_xlfn.IFNA(VLOOKUP($A68&amp;"-"&amp;L$47,'טבלת מקור'!$D:$H,4,FALSE),"")</f>
        <v>8</v>
      </c>
      <c r="M68" s="11">
        <f>_xlfn.IFNA(VLOOKUP($A68&amp;"-"&amp;M$47,'טבלת מקור'!$D:$H,4,FALSE),"")</f>
        <v>9</v>
      </c>
      <c r="N68" s="11">
        <f>_xlfn.IFNA(VLOOKUP($A68&amp;"-"&amp;N$47,'טבלת מקור'!$D:$H,4,FALSE),"")</f>
        <v>10</v>
      </c>
      <c r="O68" s="11">
        <f>_xlfn.IFNA(VLOOKUP($A68&amp;"-"&amp;O$47,'טבלת מקור'!$D:$H,4,FALSE),"")</f>
        <v>11</v>
      </c>
      <c r="P68" s="2">
        <f>_xlfn.IFNA(VLOOKUP($A68&amp;"-"&amp;P$47,'טבלת מקור'!$D:$H,4,FALSE),"")</f>
        <v>12</v>
      </c>
      <c r="Q68" s="14">
        <f>_xlfn.IFNA(VLOOKUP($A68&amp;"-"&amp;Q$47,'טבלת מקור'!$D:$H,4,FALSE),"")</f>
        <v>13</v>
      </c>
      <c r="R68" s="11">
        <f>_xlfn.IFNA(VLOOKUP($A68&amp;"-"&amp;R$47,'טבלת מקור'!$D:$H,4,FALSE),"")</f>
        <v>14</v>
      </c>
      <c r="S68" s="11">
        <f>_xlfn.IFNA(VLOOKUP($A68&amp;"-"&amp;S$47,'טבלת מקור'!$D:$H,4,FALSE),"")</f>
        <v>15</v>
      </c>
      <c r="T68" s="11">
        <f>_xlfn.IFNA(VLOOKUP($A68&amp;"-"&amp;T$47,'טבלת מקור'!$D:$H,4,FALSE),"")</f>
        <v>16</v>
      </c>
      <c r="U68" s="18">
        <f>_xlfn.IFNA(VLOOKUP($A68&amp;"-"&amp;U$47,'טבלת מקור'!$D:$H,4,FALSE),"")</f>
        <v>17</v>
      </c>
      <c r="V68" s="18">
        <f>_xlfn.IFNA(VLOOKUP($A68&amp;"-"&amp;V$47,'טבלת מקור'!$D:$H,4,FALSE),"")</f>
        <v>18</v>
      </c>
      <c r="W68" s="11">
        <f>_xlfn.IFNA(VLOOKUP($A68&amp;"-"&amp;W$47,'טבלת מקור'!$D:$H,4,FALSE),"")</f>
        <v>19</v>
      </c>
      <c r="X68" s="14">
        <f>_xlfn.IFNA(VLOOKUP($A68&amp;"-"&amp;X$47,'טבלת מקור'!$D:$H,4,FALSE),"")</f>
        <v>20</v>
      </c>
      <c r="Y68" s="11">
        <f>_xlfn.IFNA(VLOOKUP($A68&amp;"-"&amp;Y$47,'טבלת מקור'!$D:$H,4,FALSE),"")</f>
        <v>21</v>
      </c>
      <c r="Z68" s="11">
        <f>_xlfn.IFNA(VLOOKUP($A68&amp;"-"&amp;Z$47,'טבלת מקור'!$D:$H,4,FALSE),"")</f>
        <v>22</v>
      </c>
      <c r="AA68" s="11">
        <f>_xlfn.IFNA(VLOOKUP($A68&amp;"-"&amp;AA$47,'טבלת מקור'!$D:$H,4,FALSE),"")</f>
        <v>23</v>
      </c>
      <c r="AB68" s="11">
        <f>_xlfn.IFNA(VLOOKUP($A68&amp;"-"&amp;AB$47,'טבלת מקור'!$D:$H,4,FALSE),"")</f>
        <v>24</v>
      </c>
      <c r="AC68" s="11">
        <f>_xlfn.IFNA(VLOOKUP($A68&amp;"-"&amp;AC$47,'טבלת מקור'!$D:$H,4,FALSE),"")</f>
        <v>25</v>
      </c>
      <c r="AD68" s="11">
        <f>_xlfn.IFNA(VLOOKUP($A68&amp;"-"&amp;AD$47,'טבלת מקור'!$D:$H,4,FALSE),"")</f>
        <v>26</v>
      </c>
      <c r="AE68" s="14">
        <f>_xlfn.IFNA(VLOOKUP($A68&amp;"-"&amp;AE$47,'טבלת מקור'!$D:$H,4,FALSE),"")</f>
        <v>27</v>
      </c>
      <c r="AF68" s="11">
        <f>_xlfn.IFNA(VLOOKUP($A68&amp;"-"&amp;AF$47,'טבלת מקור'!$D:$H,4,FALSE),"")</f>
        <v>28</v>
      </c>
      <c r="AG68" s="11">
        <f>_xlfn.IFNA(VLOOKUP($A68&amp;"-"&amp;AG$47,'טבלת מקור'!$D:$H,4,FALSE),"")</f>
        <v>29</v>
      </c>
      <c r="AH68" s="11">
        <f>_xlfn.IFNA(VLOOKUP($A68&amp;"-"&amp;AH$47,'טבלת מקור'!$D:$H,4,FALSE),"")</f>
        <v>30</v>
      </c>
      <c r="AI68" s="11">
        <f>_xlfn.IFNA(VLOOKUP($A68&amp;"-"&amp;AI$47,'טבלת מקור'!$D:$H,4,FALSE),"")</f>
        <v>31</v>
      </c>
      <c r="AJ68" s="11">
        <f>_xlfn.IFNA(VLOOKUP($A68&amp;"-"&amp;AJ$47,'טבלת מקור'!$D:$H,4,FALSE),"")</f>
        <v>1</v>
      </c>
      <c r="AK68" s="8" t="str">
        <f>_xlfn.IFNA(VLOOKUP($A68&amp;"-"&amp;AK$47,'טבלת מקור'!$D:$H,4,FALSE),"")</f>
        <v/>
      </c>
      <c r="AL68" s="9"/>
      <c r="AM68" s="9"/>
      <c r="AN68" s="9"/>
      <c r="AO68" s="9"/>
    </row>
    <row r="69" spans="1:41" s="1" customFormat="1" ht="18" thickBot="1" x14ac:dyDescent="0.5">
      <c r="A69" s="8">
        <f t="shared" si="1"/>
        <v>7</v>
      </c>
      <c r="B69" s="19"/>
      <c r="C69" s="9" t="str">
        <f>_xlfn.IFNA(VLOOKUP($A69&amp;"-"&amp;C$47,'טבלת מקור'!$D:$H,5,FALSE),"")</f>
        <v/>
      </c>
      <c r="D69" s="9" t="str">
        <f>_xlfn.IFNA(VLOOKUP($A69&amp;"-"&amp;D$47,'טבלת מקור'!$D:$H,5,FALSE),"")</f>
        <v/>
      </c>
      <c r="E69" s="9" t="str">
        <f>_xlfn.IFNA(VLOOKUP($A69&amp;"-"&amp;E$47,'טבלת מקור'!$D:$H,5,FALSE),"")</f>
        <v/>
      </c>
      <c r="F69" s="9" t="str">
        <f>_xlfn.IFNA(VLOOKUP($A69&amp;"-"&amp;F$47,'טבלת מקור'!$D:$H,5,FALSE),"")</f>
        <v/>
      </c>
      <c r="G69" s="9" t="str">
        <f>_xlfn.IFNA(VLOOKUP($A69&amp;"-"&amp;G$47,'טבלת מקור'!$D:$H,5,FALSE),"")</f>
        <v/>
      </c>
      <c r="H69" s="12" t="str">
        <f>_xlfn.IFNA(VLOOKUP($A69&amp;"-"&amp;H$47,'טבלת מקור'!$D:$H,5,FALSE),"")</f>
        <v>ב׳ דראש חודש</v>
      </c>
      <c r="I69" s="12" t="str">
        <f>_xlfn.IFNA(VLOOKUP($A69&amp;"-"&amp;I$47,'טבלת מקור'!$D:$H,5,FALSE),"")</f>
        <v/>
      </c>
      <c r="J69" s="15" t="str">
        <f>_xlfn.IFNA(VLOOKUP($A69&amp;"-"&amp;J$47,'טבלת מקור'!$D:$H,5,FALSE),"")</f>
        <v/>
      </c>
      <c r="K69" s="12" t="str">
        <f>_xlfn.IFNA(VLOOKUP($A69&amp;"-"&amp;K$47,'טבלת מקור'!$D:$H,5,FALSE),"")</f>
        <v/>
      </c>
      <c r="L69" s="12" t="str">
        <f>_xlfn.IFNA(VLOOKUP($A69&amp;"-"&amp;L$47,'טבלת מקור'!$D:$H,5,FALSE),"")</f>
        <v/>
      </c>
      <c r="M69" s="12" t="str">
        <f>_xlfn.IFNA(VLOOKUP($A69&amp;"-"&amp;M$47,'טבלת מקור'!$D:$H,5,FALSE),"")</f>
        <v/>
      </c>
      <c r="N69" s="12" t="str">
        <f>_xlfn.IFNA(VLOOKUP($A69&amp;"-"&amp;N$47,'טבלת מקור'!$D:$H,5,FALSE),"")</f>
        <v/>
      </c>
      <c r="O69" s="12" t="str">
        <f>_xlfn.IFNA(VLOOKUP($A69&amp;"-"&amp;O$47,'טבלת מקור'!$D:$H,5,FALSE),"")</f>
        <v/>
      </c>
      <c r="P69" s="5" t="str">
        <f>_xlfn.IFNA(VLOOKUP($A69&amp;"-"&amp;P$47,'טבלת מקור'!$D:$H,5,FALSE),"")</f>
        <v/>
      </c>
      <c r="Q69" s="15" t="str">
        <f>_xlfn.IFNA(VLOOKUP($A69&amp;"-"&amp;Q$47,'טבלת מקור'!$D:$H,5,FALSE),"")</f>
        <v/>
      </c>
      <c r="R69" s="12" t="str">
        <f>_xlfn.IFNA(VLOOKUP($A69&amp;"-"&amp;R$47,'טבלת מקור'!$D:$H,5,FALSE),"")</f>
        <v/>
      </c>
      <c r="S69" s="12" t="str">
        <f>_xlfn.IFNA(VLOOKUP($A69&amp;"-"&amp;S$47,'טבלת מקור'!$D:$H,5,FALSE),"")</f>
        <v/>
      </c>
      <c r="T69" s="12" t="str">
        <f>_xlfn.IFNA(VLOOKUP($A69&amp;"-"&amp;T$47,'טבלת מקור'!$D:$H,5,FALSE),"")</f>
        <v>תענית אסתר</v>
      </c>
      <c r="U69" s="16" t="str">
        <f>_xlfn.IFNA(VLOOKUP($A69&amp;"-"&amp;U$47,'טבלת מקור'!$D:$H,5,FALSE),"")</f>
        <v>פורים</v>
      </c>
      <c r="V69" s="16" t="str">
        <f>_xlfn.IFNA(VLOOKUP($A69&amp;"-"&amp;V$47,'טבלת מקור'!$D:$H,5,FALSE),"")</f>
        <v>שושן פורים</v>
      </c>
      <c r="W69" s="12" t="str">
        <f>_xlfn.IFNA(VLOOKUP($A69&amp;"-"&amp;W$47,'טבלת מקור'!$D:$H,5,FALSE),"")</f>
        <v/>
      </c>
      <c r="X69" s="15" t="str">
        <f>_xlfn.IFNA(VLOOKUP($A69&amp;"-"&amp;X$47,'טבלת מקור'!$D:$H,5,FALSE),"")</f>
        <v/>
      </c>
      <c r="Y69" s="12" t="str">
        <f>_xlfn.IFNA(VLOOKUP($A69&amp;"-"&amp;Y$47,'טבלת מקור'!$D:$H,5,FALSE),"")</f>
        <v/>
      </c>
      <c r="Z69" s="12" t="str">
        <f>_xlfn.IFNA(VLOOKUP($A69&amp;"-"&amp;Z$47,'טבלת מקור'!$D:$H,5,FALSE),"")</f>
        <v/>
      </c>
      <c r="AA69" s="12" t="str">
        <f>_xlfn.IFNA(VLOOKUP($A69&amp;"-"&amp;AA$47,'טבלת מקור'!$D:$H,5,FALSE),"")</f>
        <v/>
      </c>
      <c r="AB69" s="12" t="str">
        <f>_xlfn.IFNA(VLOOKUP($A69&amp;"-"&amp;AB$47,'טבלת מקור'!$D:$H,5,FALSE),"")</f>
        <v/>
      </c>
      <c r="AC69" s="12" t="str">
        <f>_xlfn.IFNA(VLOOKUP($A69&amp;"-"&amp;AC$47,'טבלת מקור'!$D:$H,5,FALSE),"")</f>
        <v>תחילת שעון קיץ</v>
      </c>
      <c r="AD69" s="12" t="str">
        <f>_xlfn.IFNA(VLOOKUP($A69&amp;"-"&amp;AD$47,'טבלת מקור'!$D:$H,5,FALSE),"")</f>
        <v/>
      </c>
      <c r="AE69" s="15" t="str">
        <f>_xlfn.IFNA(VLOOKUP($A69&amp;"-"&amp;AE$47,'טבלת מקור'!$D:$H,5,FALSE),"")</f>
        <v/>
      </c>
      <c r="AF69" s="17" t="str">
        <f>_xlfn.IFNA(VLOOKUP($A69&amp;"-"&amp;AF$47,'טבלת מקור'!$D:$H,5,FALSE),"")</f>
        <v/>
      </c>
      <c r="AG69" s="17" t="str">
        <f>_xlfn.IFNA(VLOOKUP($A69&amp;"-"&amp;AG$47,'טבלת מקור'!$D:$H,5,FALSE),"")</f>
        <v/>
      </c>
      <c r="AH69" s="12" t="str">
        <f>_xlfn.IFNA(VLOOKUP($A69&amp;"-"&amp;AH$47,'טבלת מקור'!$D:$H,5,FALSE),"")</f>
        <v/>
      </c>
      <c r="AI69" s="12" t="str">
        <f>_xlfn.IFNA(VLOOKUP($A69&amp;"-"&amp;AI$47,'טבלת מקור'!$D:$H,5,FALSE),"")</f>
        <v/>
      </c>
      <c r="AJ69" s="12" t="str">
        <f>_xlfn.IFNA(VLOOKUP($A69&amp;"-"&amp;AJ$47,'טבלת מקור'!$D:$H,5,FALSE),"")</f>
        <v>ערב ראש חודש</v>
      </c>
      <c r="AK69" s="9" t="str">
        <f>_xlfn.IFNA(VLOOKUP($A69&amp;"-"&amp;AK$47,'טבלת מקור'!$D:$H,5,FALSE),"")</f>
        <v/>
      </c>
      <c r="AL69" s="8"/>
      <c r="AM69" s="8"/>
      <c r="AN69" s="8"/>
      <c r="AO69" s="8"/>
    </row>
    <row r="70" spans="1:41" ht="22.5" x14ac:dyDescent="0.75">
      <c r="A70" s="8">
        <f t="shared" si="1"/>
        <v>8</v>
      </c>
      <c r="B70" s="25" t="str">
        <f>VLOOKUP(A70,חודשים,3,FALSE)</f>
        <v>ניסן</v>
      </c>
      <c r="C70" s="8" t="str">
        <f>_xlfn.IFNA(VLOOKUP($A70&amp;"-"&amp;C$47,'טבלת מקור'!$D:$H,3,FALSE),"")</f>
        <v/>
      </c>
      <c r="D70" s="8" t="str">
        <f>_xlfn.IFNA(VLOOKUP($A70&amp;"-"&amp;D$47,'טבלת מקור'!$D:$H,3,FALSE),"")</f>
        <v/>
      </c>
      <c r="E70" s="8" t="str">
        <f>_xlfn.IFNA(VLOOKUP($A70&amp;"-"&amp;E$47,'טבלת מקור'!$D:$H,3,FALSE),"")</f>
        <v/>
      </c>
      <c r="F70" s="8" t="str">
        <f>_xlfn.IFNA(VLOOKUP($A70&amp;"-"&amp;F$47,'טבלת מקור'!$D:$H,3,FALSE),"")</f>
        <v/>
      </c>
      <c r="G70" s="8" t="str">
        <f>_xlfn.IFNA(VLOOKUP($A70&amp;"-"&amp;G$47,'טבלת מקור'!$D:$H,3,FALSE),"")</f>
        <v/>
      </c>
      <c r="H70" s="8" t="str">
        <f>_xlfn.IFNA(VLOOKUP($A70&amp;"-"&amp;H$47,'טבלת מקור'!$D:$H,3,FALSE),"")</f>
        <v/>
      </c>
      <c r="I70" s="10" t="str">
        <f>_xlfn.IFNA(VLOOKUP($A70&amp;"-"&amp;I$47,'טבלת מקור'!$D:$H,3,FALSE),"")</f>
        <v>א׳</v>
      </c>
      <c r="J70" s="13" t="str">
        <f>_xlfn.IFNA(VLOOKUP($A70&amp;"-"&amp;J$47,'טבלת מקור'!$D:$H,3,FALSE),"")</f>
        <v>ב׳</v>
      </c>
      <c r="K70" s="10" t="str">
        <f>_xlfn.IFNA(VLOOKUP($A70&amp;"-"&amp;K$47,'טבלת מקור'!$D:$H,3,FALSE),"")</f>
        <v>ג׳</v>
      </c>
      <c r="L70" s="10" t="str">
        <f>_xlfn.IFNA(VLOOKUP($A70&amp;"-"&amp;L$47,'טבלת מקור'!$D:$H,3,FALSE),"")</f>
        <v>ד׳</v>
      </c>
      <c r="M70" s="10" t="str">
        <f>_xlfn.IFNA(VLOOKUP($A70&amp;"-"&amp;M$47,'טבלת מקור'!$D:$H,3,FALSE),"")</f>
        <v>ה׳</v>
      </c>
      <c r="N70" s="10" t="str">
        <f>_xlfn.IFNA(VLOOKUP($A70&amp;"-"&amp;N$47,'טבלת מקור'!$D:$H,3,FALSE),"")</f>
        <v>ו׳</v>
      </c>
      <c r="O70" s="10" t="str">
        <f>_xlfn.IFNA(VLOOKUP($A70&amp;"-"&amp;O$47,'טבלת מקור'!$D:$H,3,FALSE),"")</f>
        <v>ז׳</v>
      </c>
      <c r="P70" s="10" t="str">
        <f>_xlfn.IFNA(VLOOKUP($A70&amp;"-"&amp;P$47,'טבלת מקור'!$D:$H,3,FALSE),"")</f>
        <v>ח׳</v>
      </c>
      <c r="Q70" s="13" t="str">
        <f>_xlfn.IFNA(VLOOKUP($A70&amp;"-"&amp;Q$47,'טבלת מקור'!$D:$H,3,FALSE),"")</f>
        <v>ט׳</v>
      </c>
      <c r="R70" s="10" t="str">
        <f>_xlfn.IFNA(VLOOKUP($A70&amp;"-"&amp;R$47,'טבלת מקור'!$D:$H,3,FALSE),"")</f>
        <v>י׳</v>
      </c>
      <c r="S70" s="10" t="str">
        <f>_xlfn.IFNA(VLOOKUP($A70&amp;"-"&amp;S$47,'טבלת מקור'!$D:$H,3,FALSE),"")</f>
        <v>י״א</v>
      </c>
      <c r="T70" s="10" t="str">
        <f>_xlfn.IFNA(VLOOKUP($A70&amp;"-"&amp;T$47,'טבלת מקור'!$D:$H,3,FALSE),"")</f>
        <v>י״ב</v>
      </c>
      <c r="U70" s="10" t="str">
        <f>_xlfn.IFNA(VLOOKUP($A70&amp;"-"&amp;U$47,'טבלת מקור'!$D:$H,3,FALSE),"")</f>
        <v>י״ג</v>
      </c>
      <c r="V70" s="10" t="str">
        <f>_xlfn.IFNA(VLOOKUP($A70&amp;"-"&amp;V$47,'טבלת מקור'!$D:$H,3,FALSE),"")</f>
        <v>י״ד</v>
      </c>
      <c r="W70" s="27" t="str">
        <f>_xlfn.IFNA(VLOOKUP($A70&amp;"-"&amp;W$47,'טבלת מקור'!$D:$H,3,FALSE),"")</f>
        <v>ט״ו</v>
      </c>
      <c r="X70" s="30" t="str">
        <f>_xlfn.IFNA(VLOOKUP($A70&amp;"-"&amp;X$47,'טבלת מקור'!$D:$H,3,FALSE),"")</f>
        <v>ט״ז</v>
      </c>
      <c r="Y70" s="27" t="str">
        <f>_xlfn.IFNA(VLOOKUP($A70&amp;"-"&amp;Y$47,'טבלת מקור'!$D:$H,3,FALSE),"")</f>
        <v>י״ז</v>
      </c>
      <c r="Z70" s="27" t="str">
        <f>_xlfn.IFNA(VLOOKUP($A70&amp;"-"&amp;Z$47,'טבלת מקור'!$D:$H,3,FALSE),"")</f>
        <v>י״ח</v>
      </c>
      <c r="AA70" s="27" t="str">
        <f>_xlfn.IFNA(VLOOKUP($A70&amp;"-"&amp;AA$47,'טבלת מקור'!$D:$H,3,FALSE),"")</f>
        <v>י״ט</v>
      </c>
      <c r="AB70" s="27" t="str">
        <f>_xlfn.IFNA(VLOOKUP($A70&amp;"-"&amp;AB$47,'טבלת מקור'!$D:$H,3,FALSE),"")</f>
        <v>כ׳</v>
      </c>
      <c r="AC70" s="27" t="str">
        <f>_xlfn.IFNA(VLOOKUP($A70&amp;"-"&amp;AC$47,'טבלת מקור'!$D:$H,3,FALSE),"")</f>
        <v>כ״א</v>
      </c>
      <c r="AD70" s="10" t="str">
        <f>_xlfn.IFNA(VLOOKUP($A70&amp;"-"&amp;AD$47,'טבלת מקור'!$D:$H,3,FALSE),"")</f>
        <v>כ״ב</v>
      </c>
      <c r="AE70" s="13" t="str">
        <f>_xlfn.IFNA(VLOOKUP($A70&amp;"-"&amp;AE$47,'טבלת מקור'!$D:$H,3,FALSE),"")</f>
        <v>כ״ג</v>
      </c>
      <c r="AF70" s="10" t="str">
        <f>_xlfn.IFNA(VLOOKUP($A70&amp;"-"&amp;AF$47,'טבלת מקור'!$D:$H,3,FALSE),"")</f>
        <v>כ״ד</v>
      </c>
      <c r="AG70" s="10" t="str">
        <f>_xlfn.IFNA(VLOOKUP($A70&amp;"-"&amp;AG$47,'טבלת מקור'!$D:$H,3,FALSE),"")</f>
        <v>כ״ה</v>
      </c>
      <c r="AH70" s="10" t="str">
        <f>_xlfn.IFNA(VLOOKUP($A70&amp;"-"&amp;AH$47,'טבלת מקור'!$D:$H,3,FALSE),"")</f>
        <v>כ״ו</v>
      </c>
      <c r="AI70" s="10" t="str">
        <f>_xlfn.IFNA(VLOOKUP($A70&amp;"-"&amp;AI$47,'טבלת מקור'!$D:$H,3,FALSE),"")</f>
        <v>כ״ז</v>
      </c>
      <c r="AJ70" s="10" t="str">
        <f>_xlfn.IFNA(VLOOKUP($A70&amp;"-"&amp;AJ$47,'טבלת מקור'!$D:$H,3,FALSE),"")</f>
        <v>כ״ח</v>
      </c>
      <c r="AK70" s="10" t="str">
        <f>_xlfn.IFNA(VLOOKUP($A70&amp;"-"&amp;AK$47,'טבלת מקור'!$D:$H,3,FALSE),"")</f>
        <v>כ״ט</v>
      </c>
      <c r="AL70" s="8"/>
      <c r="AM70" s="8"/>
      <c r="AN70" s="8"/>
      <c r="AO70" s="8"/>
    </row>
    <row r="71" spans="1:41" ht="14.1" x14ac:dyDescent="0.45">
      <c r="A71" s="8">
        <f t="shared" si="1"/>
        <v>8</v>
      </c>
      <c r="B71" s="20" t="str">
        <f>VLOOKUP(A71,'טבלת מקור'!A:K,11,FALSE)</f>
        <v>אפר-מאי</v>
      </c>
      <c r="C71" s="8" t="str">
        <f>_xlfn.IFNA(VLOOKUP($A71&amp;"-"&amp;C$47,'טבלת מקור'!$D:$H,4,FALSE),"")</f>
        <v/>
      </c>
      <c r="D71" s="8" t="str">
        <f>_xlfn.IFNA(VLOOKUP($A71&amp;"-"&amp;D$47,'טבלת מקור'!$D:$H,4,FALSE),"")</f>
        <v/>
      </c>
      <c r="E71" s="8" t="str">
        <f>_xlfn.IFNA(VLOOKUP($A71&amp;"-"&amp;E$47,'טבלת מקור'!$D:$H,4,FALSE),"")</f>
        <v/>
      </c>
      <c r="F71" s="8" t="str">
        <f>_xlfn.IFNA(VLOOKUP($A71&amp;"-"&amp;F$47,'טבלת מקור'!$D:$H,4,FALSE),"")</f>
        <v/>
      </c>
      <c r="G71" s="8" t="str">
        <f>_xlfn.IFNA(VLOOKUP($A71&amp;"-"&amp;G$47,'טבלת מקור'!$D:$H,4,FALSE),"")</f>
        <v/>
      </c>
      <c r="H71" s="8" t="str">
        <f>_xlfn.IFNA(VLOOKUP($A71&amp;"-"&amp;H$47,'טבלת מקור'!$D:$H,4,FALSE),"")</f>
        <v/>
      </c>
      <c r="I71" s="11">
        <f>_xlfn.IFNA(VLOOKUP($A71&amp;"-"&amp;I$47,'טבלת מקור'!$D:$H,4,FALSE),"")</f>
        <v>2</v>
      </c>
      <c r="J71" s="14">
        <f>_xlfn.IFNA(VLOOKUP($A71&amp;"-"&amp;J$47,'טבלת מקור'!$D:$H,4,FALSE),"")</f>
        <v>3</v>
      </c>
      <c r="K71" s="11">
        <f>_xlfn.IFNA(VLOOKUP($A71&amp;"-"&amp;K$47,'טבלת מקור'!$D:$H,4,FALSE),"")</f>
        <v>4</v>
      </c>
      <c r="L71" s="11">
        <f>_xlfn.IFNA(VLOOKUP($A71&amp;"-"&amp;L$47,'טבלת מקור'!$D:$H,4,FALSE),"")</f>
        <v>5</v>
      </c>
      <c r="M71" s="11">
        <f>_xlfn.IFNA(VLOOKUP($A71&amp;"-"&amp;M$47,'טבלת מקור'!$D:$H,4,FALSE),"")</f>
        <v>6</v>
      </c>
      <c r="N71" s="11">
        <f>_xlfn.IFNA(VLOOKUP($A71&amp;"-"&amp;N$47,'טבלת מקור'!$D:$H,4,FALSE),"")</f>
        <v>7</v>
      </c>
      <c r="O71" s="11">
        <f>_xlfn.IFNA(VLOOKUP($A71&amp;"-"&amp;O$47,'טבלת מקור'!$D:$H,4,FALSE),"")</f>
        <v>8</v>
      </c>
      <c r="P71" s="11">
        <f>_xlfn.IFNA(VLOOKUP($A71&amp;"-"&amp;P$47,'טבלת מקור'!$D:$H,4,FALSE),"")</f>
        <v>9</v>
      </c>
      <c r="Q71" s="14">
        <f>_xlfn.IFNA(VLOOKUP($A71&amp;"-"&amp;Q$47,'טבלת מקור'!$D:$H,4,FALSE),"")</f>
        <v>10</v>
      </c>
      <c r="R71" s="11">
        <f>_xlfn.IFNA(VLOOKUP($A71&amp;"-"&amp;R$47,'טבלת מקור'!$D:$H,4,FALSE),"")</f>
        <v>11</v>
      </c>
      <c r="S71" s="11">
        <f>_xlfn.IFNA(VLOOKUP($A71&amp;"-"&amp;S$47,'טבלת מקור'!$D:$H,4,FALSE),"")</f>
        <v>12</v>
      </c>
      <c r="T71" s="11">
        <f>_xlfn.IFNA(VLOOKUP($A71&amp;"-"&amp;T$47,'טבלת מקור'!$D:$H,4,FALSE),"")</f>
        <v>13</v>
      </c>
      <c r="U71" s="11">
        <f>_xlfn.IFNA(VLOOKUP($A71&amp;"-"&amp;U$47,'טבלת מקור'!$D:$H,4,FALSE),"")</f>
        <v>14</v>
      </c>
      <c r="V71" s="11">
        <f>_xlfn.IFNA(VLOOKUP($A71&amp;"-"&amp;V$47,'טבלת מקור'!$D:$H,4,FALSE),"")</f>
        <v>15</v>
      </c>
      <c r="W71" s="18">
        <f>_xlfn.IFNA(VLOOKUP($A71&amp;"-"&amp;W$47,'טבלת מקור'!$D:$H,4,FALSE),"")</f>
        <v>16</v>
      </c>
      <c r="X71" s="4">
        <f>_xlfn.IFNA(VLOOKUP($A71&amp;"-"&amp;X$47,'טבלת מקור'!$D:$H,4,FALSE),"")</f>
        <v>17</v>
      </c>
      <c r="Y71" s="18">
        <f>_xlfn.IFNA(VLOOKUP($A71&amp;"-"&amp;Y$47,'טבלת מקור'!$D:$H,4,FALSE),"")</f>
        <v>18</v>
      </c>
      <c r="Z71" s="18">
        <f>_xlfn.IFNA(VLOOKUP($A71&amp;"-"&amp;Z$47,'טבלת מקור'!$D:$H,4,FALSE),"")</f>
        <v>19</v>
      </c>
      <c r="AA71" s="18">
        <f>_xlfn.IFNA(VLOOKUP($A71&amp;"-"&amp;AA$47,'טבלת מקור'!$D:$H,4,FALSE),"")</f>
        <v>20</v>
      </c>
      <c r="AB71" s="18">
        <f>_xlfn.IFNA(VLOOKUP($A71&amp;"-"&amp;AB$47,'טבלת מקור'!$D:$H,4,FALSE),"")</f>
        <v>21</v>
      </c>
      <c r="AC71" s="18">
        <f>_xlfn.IFNA(VLOOKUP($A71&amp;"-"&amp;AC$47,'טבלת מקור'!$D:$H,4,FALSE),"")</f>
        <v>22</v>
      </c>
      <c r="AD71" s="11">
        <f>_xlfn.IFNA(VLOOKUP($A71&amp;"-"&amp;AD$47,'טבלת מקור'!$D:$H,4,FALSE),"")</f>
        <v>23</v>
      </c>
      <c r="AE71" s="14">
        <f>_xlfn.IFNA(VLOOKUP($A71&amp;"-"&amp;AE$47,'טבלת מקור'!$D:$H,4,FALSE),"")</f>
        <v>24</v>
      </c>
      <c r="AF71" s="11">
        <f>_xlfn.IFNA(VLOOKUP($A71&amp;"-"&amp;AF$47,'טבלת מקור'!$D:$H,4,FALSE),"")</f>
        <v>25</v>
      </c>
      <c r="AG71" s="11">
        <f>_xlfn.IFNA(VLOOKUP($A71&amp;"-"&amp;AG$47,'טבלת מקור'!$D:$H,4,FALSE),"")</f>
        <v>26</v>
      </c>
      <c r="AH71" s="11">
        <f>_xlfn.IFNA(VLOOKUP($A71&amp;"-"&amp;AH$47,'טבלת מקור'!$D:$H,4,FALSE),"")</f>
        <v>27</v>
      </c>
      <c r="AI71" s="11">
        <f>_xlfn.IFNA(VLOOKUP($A71&amp;"-"&amp;AI$47,'טבלת מקור'!$D:$H,4,FALSE),"")</f>
        <v>28</v>
      </c>
      <c r="AJ71" s="11">
        <f>_xlfn.IFNA(VLOOKUP($A71&amp;"-"&amp;AJ$47,'טבלת מקור'!$D:$H,4,FALSE),"")</f>
        <v>29</v>
      </c>
      <c r="AK71" s="11">
        <f>_xlfn.IFNA(VLOOKUP($A71&amp;"-"&amp;AK$47,'טבלת מקור'!$D:$H,4,FALSE),"")</f>
        <v>30</v>
      </c>
      <c r="AL71" s="9"/>
      <c r="AM71" s="9"/>
      <c r="AN71" s="9"/>
      <c r="AO71" s="9"/>
    </row>
    <row r="72" spans="1:41" ht="18" thickBot="1" x14ac:dyDescent="0.5">
      <c r="A72" s="8">
        <f t="shared" si="1"/>
        <v>8</v>
      </c>
      <c r="B72" s="19"/>
      <c r="C72" s="9" t="str">
        <f>_xlfn.IFNA(VLOOKUP($A72&amp;"-"&amp;C$47,'טבלת מקור'!$D:$H,5,FALSE),"")</f>
        <v/>
      </c>
      <c r="D72" s="9" t="str">
        <f>_xlfn.IFNA(VLOOKUP($A72&amp;"-"&amp;D$47,'טבלת מקור'!$D:$H,5,FALSE),"")</f>
        <v/>
      </c>
      <c r="E72" s="9" t="str">
        <f>_xlfn.IFNA(VLOOKUP($A72&amp;"-"&amp;E$47,'טבלת מקור'!$D:$H,5,FALSE),"")</f>
        <v/>
      </c>
      <c r="F72" s="9" t="str">
        <f>_xlfn.IFNA(VLOOKUP($A72&amp;"-"&amp;F$47,'טבלת מקור'!$D:$H,5,FALSE),"")</f>
        <v/>
      </c>
      <c r="G72" s="9" t="str">
        <f>_xlfn.IFNA(VLOOKUP($A72&amp;"-"&amp;G$47,'טבלת מקור'!$D:$H,5,FALSE),"")</f>
        <v/>
      </c>
      <c r="H72" s="9" t="str">
        <f>_xlfn.IFNA(VLOOKUP($A72&amp;"-"&amp;H$47,'טבלת מקור'!$D:$H,5,FALSE),"")</f>
        <v/>
      </c>
      <c r="I72" s="12" t="str">
        <f>_xlfn.IFNA(VLOOKUP($A72&amp;"-"&amp;I$47,'טבלת מקור'!$D:$H,5,FALSE),"")</f>
        <v>שבת ראש חודש</v>
      </c>
      <c r="J72" s="15" t="str">
        <f>_xlfn.IFNA(VLOOKUP($A72&amp;"-"&amp;J$47,'טבלת מקור'!$D:$H,5,FALSE),"")</f>
        <v/>
      </c>
      <c r="K72" s="12" t="str">
        <f>_xlfn.IFNA(VLOOKUP($A72&amp;"-"&amp;K$47,'טבלת מקור'!$D:$H,5,FALSE),"")</f>
        <v/>
      </c>
      <c r="L72" s="12" t="str">
        <f>_xlfn.IFNA(VLOOKUP($A72&amp;"-"&amp;L$47,'טבלת מקור'!$D:$H,5,FALSE),"")</f>
        <v/>
      </c>
      <c r="M72" s="12" t="str">
        <f>_xlfn.IFNA(VLOOKUP($A72&amp;"-"&amp;M$47,'טבלת מקור'!$D:$H,5,FALSE),"")</f>
        <v/>
      </c>
      <c r="N72" s="12" t="str">
        <f>_xlfn.IFNA(VLOOKUP($A72&amp;"-"&amp;N$47,'טבלת מקור'!$D:$H,5,FALSE),"")</f>
        <v/>
      </c>
      <c r="O72" s="12" t="str">
        <f>_xlfn.IFNA(VLOOKUP($A72&amp;"-"&amp;O$47,'טבלת מקור'!$D:$H,5,FALSE),"")</f>
        <v/>
      </c>
      <c r="P72" s="12" t="str">
        <f>_xlfn.IFNA(VLOOKUP($A72&amp;"-"&amp;P$47,'טבלת מקור'!$D:$H,5,FALSE),"")</f>
        <v/>
      </c>
      <c r="Q72" s="15" t="str">
        <f>_xlfn.IFNA(VLOOKUP($A72&amp;"-"&amp;Q$47,'טבלת מקור'!$D:$H,5,FALSE),"")</f>
        <v/>
      </c>
      <c r="R72" s="12" t="str">
        <f>_xlfn.IFNA(VLOOKUP($A72&amp;"-"&amp;R$47,'טבלת מקור'!$D:$H,5,FALSE),"")</f>
        <v/>
      </c>
      <c r="S72" s="12" t="str">
        <f>_xlfn.IFNA(VLOOKUP($A72&amp;"-"&amp;S$47,'טבלת מקור'!$D:$H,5,FALSE),"")</f>
        <v/>
      </c>
      <c r="T72" s="12" t="str">
        <f>_xlfn.IFNA(VLOOKUP($A72&amp;"-"&amp;T$47,'טבלת מקור'!$D:$H,5,FALSE),"")</f>
        <v/>
      </c>
      <c r="U72" s="12" t="str">
        <f>_xlfn.IFNA(VLOOKUP($A72&amp;"-"&amp;U$47,'טבלת מקור'!$D:$H,5,FALSE),"")</f>
        <v>בערב בדיקת חמץ</v>
      </c>
      <c r="V72" s="12" t="str">
        <f>_xlfn.IFNA(VLOOKUP($A72&amp;"-"&amp;V$47,'טבלת מקור'!$D:$H,5,FALSE),"")</f>
        <v>ערב פסח</v>
      </c>
      <c r="W72" s="16" t="str">
        <f>_xlfn.IFNA(VLOOKUP($A72&amp;"-"&amp;W$47,'טבלת מקור'!$D:$H,5,FALSE),"")</f>
        <v>א׳ דפסח בשבת</v>
      </c>
      <c r="X72" s="7" t="str">
        <f>_xlfn.IFNA(VLOOKUP($A72&amp;"-"&amp;X$47,'טבלת מקור'!$D:$H,5,FALSE),"")</f>
        <v>א׳ דחוה״מ פסח</v>
      </c>
      <c r="Y72" s="16" t="str">
        <f>_xlfn.IFNA(VLOOKUP($A72&amp;"-"&amp;Y$47,'טבלת מקור'!$D:$H,5,FALSE),"")</f>
        <v>ב׳ דחוה״מ פסח</v>
      </c>
      <c r="Z72" s="16" t="str">
        <f>_xlfn.IFNA(VLOOKUP($A72&amp;"-"&amp;Z$47,'טבלת מקור'!$D:$H,5,FALSE),"")</f>
        <v>ג׳ דחוה״מ פסח</v>
      </c>
      <c r="AA72" s="16" t="str">
        <f>_xlfn.IFNA(VLOOKUP($A72&amp;"-"&amp;AA$47,'טבלת מקור'!$D:$H,5,FALSE),"")</f>
        <v>ד׳ דחוה״מ פסח</v>
      </c>
      <c r="AB72" s="16" t="str">
        <f>_xlfn.IFNA(VLOOKUP($A72&amp;"-"&amp;AB$47,'טבלת מקור'!$D:$H,5,FALSE),"")</f>
        <v>ה׳ דחוה״מ פסח</v>
      </c>
      <c r="AC72" s="16" t="str">
        <f>_xlfn.IFNA(VLOOKUP($A72&amp;"-"&amp;AC$47,'טבלת מקור'!$D:$H,5,FALSE),"")</f>
        <v>שביעי של פסח</v>
      </c>
      <c r="AD72" s="12" t="str">
        <f>_xlfn.IFNA(VLOOKUP($A72&amp;"-"&amp;AD$47,'טבלת מקור'!$D:$H,5,FALSE),"")</f>
        <v>אסרו חג</v>
      </c>
      <c r="AE72" s="15" t="str">
        <f>_xlfn.IFNA(VLOOKUP($A72&amp;"-"&amp;AE$47,'טבלת מקור'!$D:$H,5,FALSE),"")</f>
        <v/>
      </c>
      <c r="AF72" s="17" t="str">
        <f>_xlfn.IFNA(VLOOKUP($A72&amp;"-"&amp;AF$47,'טבלת מקור'!$D:$H,5,FALSE),"")</f>
        <v/>
      </c>
      <c r="AG72" s="17" t="str">
        <f>_xlfn.IFNA(VLOOKUP($A72&amp;"-"&amp;AG$47,'טבלת מקור'!$D:$H,5,FALSE),"")</f>
        <v/>
      </c>
      <c r="AH72" s="17" t="str">
        <f>_xlfn.IFNA(VLOOKUP($A72&amp;"-"&amp;AH$47,'טבלת מקור'!$D:$H,5,FALSE),"")</f>
        <v/>
      </c>
      <c r="AI72" s="12" t="str">
        <f>_xlfn.IFNA(VLOOKUP($A72&amp;"-"&amp;AI$47,'טבלת מקור'!$D:$H,5,FALSE),"")</f>
        <v>יום הזכרון לשואה ולגבורה</v>
      </c>
      <c r="AJ72" s="12" t="str">
        <f>_xlfn.IFNA(VLOOKUP($A72&amp;"-"&amp;AJ$47,'טבלת מקור'!$D:$H,5,FALSE),"")</f>
        <v/>
      </c>
      <c r="AK72" s="12" t="str">
        <f>_xlfn.IFNA(VLOOKUP($A72&amp;"-"&amp;AK$47,'טבלת מקור'!$D:$H,5,FALSE),"")</f>
        <v>ערב ראש חודש</v>
      </c>
      <c r="AL72" s="8"/>
      <c r="AM72" s="8"/>
      <c r="AN72" s="8"/>
      <c r="AO72" s="8"/>
    </row>
    <row r="73" spans="1:41" ht="22.5" x14ac:dyDescent="0.75">
      <c r="A73" s="8">
        <f t="shared" si="1"/>
        <v>9</v>
      </c>
      <c r="B73" s="25" t="str">
        <f>VLOOKUP(A73,חודשים,3,FALSE)</f>
        <v>אייר</v>
      </c>
      <c r="C73" s="8" t="str">
        <f>_xlfn.IFNA(VLOOKUP($A73&amp;"-"&amp;C$47,'טבלת מקור'!$D:$H,3,FALSE),"")</f>
        <v/>
      </c>
      <c r="D73" s="10" t="str">
        <f>_xlfn.IFNA(VLOOKUP($A73&amp;"-"&amp;D$47,'טבלת מקור'!$D:$H,3,FALSE),"")</f>
        <v>א׳</v>
      </c>
      <c r="E73" s="10" t="str">
        <f>_xlfn.IFNA(VLOOKUP($A73&amp;"-"&amp;E$47,'טבלת מקור'!$D:$H,3,FALSE),"")</f>
        <v>ב׳</v>
      </c>
      <c r="F73" s="10" t="str">
        <f>_xlfn.IFNA(VLOOKUP($A73&amp;"-"&amp;F$47,'טבלת מקור'!$D:$H,3,FALSE),"")</f>
        <v>ג׳</v>
      </c>
      <c r="G73" s="10" t="str">
        <f>_xlfn.IFNA(VLOOKUP($A73&amp;"-"&amp;G$47,'טבלת מקור'!$D:$H,3,FALSE),"")</f>
        <v>ד׳</v>
      </c>
      <c r="H73" s="10" t="str">
        <f>_xlfn.IFNA(VLOOKUP($A73&amp;"-"&amp;H$47,'טבלת מקור'!$D:$H,3,FALSE),"")</f>
        <v>ה׳</v>
      </c>
      <c r="I73" s="10" t="str">
        <f>_xlfn.IFNA(VLOOKUP($A73&amp;"-"&amp;I$47,'טבלת מקור'!$D:$H,3,FALSE),"")</f>
        <v>ו׳</v>
      </c>
      <c r="J73" s="13" t="str">
        <f>_xlfn.IFNA(VLOOKUP($A73&amp;"-"&amp;J$47,'טבלת מקור'!$D:$H,3,FALSE),"")</f>
        <v>ז׳</v>
      </c>
      <c r="K73" s="10" t="str">
        <f>_xlfn.IFNA(VLOOKUP($A73&amp;"-"&amp;K$47,'טבלת מקור'!$D:$H,3,FALSE),"")</f>
        <v>ח׳</v>
      </c>
      <c r="L73" s="10" t="str">
        <f>_xlfn.IFNA(VLOOKUP($A73&amp;"-"&amp;L$47,'טבלת מקור'!$D:$H,3,FALSE),"")</f>
        <v>ט׳</v>
      </c>
      <c r="M73" s="10" t="str">
        <f>_xlfn.IFNA(VLOOKUP($A73&amp;"-"&amp;M$47,'טבלת מקור'!$D:$H,3,FALSE),"")</f>
        <v>י׳</v>
      </c>
      <c r="N73" s="10" t="str">
        <f>_xlfn.IFNA(VLOOKUP($A73&amp;"-"&amp;N$47,'טבלת מקור'!$D:$H,3,FALSE),"")</f>
        <v>י״א</v>
      </c>
      <c r="O73" s="10" t="str">
        <f>_xlfn.IFNA(VLOOKUP($A73&amp;"-"&amp;O$47,'טבלת מקור'!$D:$H,3,FALSE),"")</f>
        <v>י״ב</v>
      </c>
      <c r="P73" s="10" t="str">
        <f>_xlfn.IFNA(VLOOKUP($A73&amp;"-"&amp;P$47,'טבלת מקור'!$D:$H,3,FALSE),"")</f>
        <v>י״ג</v>
      </c>
      <c r="Q73" s="13" t="str">
        <f>_xlfn.IFNA(VLOOKUP($A73&amp;"-"&amp;Q$47,'טבלת מקור'!$D:$H,3,FALSE),"")</f>
        <v>י״ד</v>
      </c>
      <c r="R73" s="10" t="str">
        <f>_xlfn.IFNA(VLOOKUP($A73&amp;"-"&amp;R$47,'טבלת מקור'!$D:$H,3,FALSE),"")</f>
        <v>ט״ו</v>
      </c>
      <c r="S73" s="10" t="str">
        <f>_xlfn.IFNA(VLOOKUP($A73&amp;"-"&amp;S$47,'טבלת מקור'!$D:$H,3,FALSE),"")</f>
        <v>ט״ז</v>
      </c>
      <c r="T73" s="10" t="str">
        <f>_xlfn.IFNA(VLOOKUP($A73&amp;"-"&amp;T$47,'טבלת מקור'!$D:$H,3,FALSE),"")</f>
        <v>י״ז</v>
      </c>
      <c r="U73" s="10" t="str">
        <f>_xlfn.IFNA(VLOOKUP($A73&amp;"-"&amp;U$47,'טבלת מקור'!$D:$H,3,FALSE),"")</f>
        <v>י״ח</v>
      </c>
      <c r="V73" s="10" t="str">
        <f>_xlfn.IFNA(VLOOKUP($A73&amp;"-"&amp;V$47,'טבלת מקור'!$D:$H,3,FALSE),"")</f>
        <v>י״ט</v>
      </c>
      <c r="W73" s="10" t="str">
        <f>_xlfn.IFNA(VLOOKUP($A73&amp;"-"&amp;W$47,'טבלת מקור'!$D:$H,3,FALSE),"")</f>
        <v>כ׳</v>
      </c>
      <c r="X73" s="13" t="str">
        <f>_xlfn.IFNA(VLOOKUP($A73&amp;"-"&amp;X$47,'טבלת מקור'!$D:$H,3,FALSE),"")</f>
        <v>כ״א</v>
      </c>
      <c r="Y73" s="10" t="str">
        <f>_xlfn.IFNA(VLOOKUP($A73&amp;"-"&amp;Y$47,'טבלת מקור'!$D:$H,3,FALSE),"")</f>
        <v>כ״ב</v>
      </c>
      <c r="Z73" s="10" t="str">
        <f>_xlfn.IFNA(VLOOKUP($A73&amp;"-"&amp;Z$47,'טבלת מקור'!$D:$H,3,FALSE),"")</f>
        <v>כ״ג</v>
      </c>
      <c r="AA73" s="10" t="str">
        <f>_xlfn.IFNA(VLOOKUP($A73&amp;"-"&amp;AA$47,'טבלת מקור'!$D:$H,3,FALSE),"")</f>
        <v>כ״ד</v>
      </c>
      <c r="AB73" s="10" t="str">
        <f>_xlfn.IFNA(VLOOKUP($A73&amp;"-"&amp;AB$47,'טבלת מקור'!$D:$H,3,FALSE),"")</f>
        <v>כ״ה</v>
      </c>
      <c r="AC73" s="10" t="str">
        <f>_xlfn.IFNA(VLOOKUP($A73&amp;"-"&amp;AC$47,'טבלת מקור'!$D:$H,3,FALSE),"")</f>
        <v>כ״ו</v>
      </c>
      <c r="AD73" s="10" t="str">
        <f>_xlfn.IFNA(VLOOKUP($A73&amp;"-"&amp;AD$47,'טבלת מקור'!$D:$H,3,FALSE),"")</f>
        <v>כ״ז</v>
      </c>
      <c r="AE73" s="13" t="str">
        <f>_xlfn.IFNA(VLOOKUP($A73&amp;"-"&amp;AE$47,'טבלת מקור'!$D:$H,3,FALSE),"")</f>
        <v>כ״ח</v>
      </c>
      <c r="AF73" s="10" t="str">
        <f>_xlfn.IFNA(VLOOKUP($A73&amp;"-"&amp;AF$47,'טבלת מקור'!$D:$H,3,FALSE),"")</f>
        <v>כ״ט</v>
      </c>
      <c r="AG73" s="8" t="str">
        <f>_xlfn.IFNA(VLOOKUP($A73&amp;"-"&amp;AG$47,'טבלת מקור'!$D:$H,3,FALSE),"")</f>
        <v/>
      </c>
      <c r="AH73" s="8" t="str">
        <f>_xlfn.IFNA(VLOOKUP($A73&amp;"-"&amp;AH$47,'טבלת מקור'!$D:$H,3,FALSE),"")</f>
        <v/>
      </c>
      <c r="AI73" s="8" t="str">
        <f>_xlfn.IFNA(VLOOKUP($A73&amp;"-"&amp;AI$47,'טבלת מקור'!$D:$H,3,FALSE),"")</f>
        <v/>
      </c>
      <c r="AJ73" s="8" t="str">
        <f>_xlfn.IFNA(VLOOKUP($A73&amp;"-"&amp;AJ$47,'טבלת מקור'!$D:$H,3,FALSE),"")</f>
        <v/>
      </c>
      <c r="AK73" s="8" t="str">
        <f>_xlfn.IFNA(VLOOKUP($A73&amp;"-"&amp;AK$47,'טבלת מקור'!$D:$H,3,FALSE),"")</f>
        <v/>
      </c>
      <c r="AL73" s="8"/>
      <c r="AM73" s="8"/>
      <c r="AN73" s="8"/>
      <c r="AO73" s="8"/>
    </row>
    <row r="74" spans="1:41" ht="14.1" x14ac:dyDescent="0.45">
      <c r="A74" s="8">
        <f t="shared" si="1"/>
        <v>9</v>
      </c>
      <c r="B74" s="20" t="str">
        <f>VLOOKUP(A74,'טבלת מקור'!A:K,11,FALSE)</f>
        <v>מאי</v>
      </c>
      <c r="C74" s="8" t="str">
        <f>_xlfn.IFNA(VLOOKUP($A74&amp;"-"&amp;C$47,'טבלת מקור'!$D:$H,4,FALSE),"")</f>
        <v/>
      </c>
      <c r="D74" s="11">
        <f>_xlfn.IFNA(VLOOKUP($A74&amp;"-"&amp;D$47,'טבלת מקור'!$D:$H,4,FALSE),"")</f>
        <v>2</v>
      </c>
      <c r="E74" s="11">
        <f>_xlfn.IFNA(VLOOKUP($A74&amp;"-"&amp;E$47,'טבלת מקור'!$D:$H,4,FALSE),"")</f>
        <v>3</v>
      </c>
      <c r="F74" s="11">
        <f>_xlfn.IFNA(VLOOKUP($A74&amp;"-"&amp;F$47,'טבלת מקור'!$D:$H,4,FALSE),"")</f>
        <v>4</v>
      </c>
      <c r="G74" s="11">
        <f>_xlfn.IFNA(VLOOKUP($A74&amp;"-"&amp;G$47,'טבלת מקור'!$D:$H,4,FALSE),"")</f>
        <v>5</v>
      </c>
      <c r="H74" s="11">
        <f>_xlfn.IFNA(VLOOKUP($A74&amp;"-"&amp;H$47,'טבלת מקור'!$D:$H,4,FALSE),"")</f>
        <v>6</v>
      </c>
      <c r="I74" s="11">
        <f>_xlfn.IFNA(VLOOKUP($A74&amp;"-"&amp;I$47,'טבלת מקור'!$D:$H,4,FALSE),"")</f>
        <v>7</v>
      </c>
      <c r="J74" s="14">
        <f>_xlfn.IFNA(VLOOKUP($A74&amp;"-"&amp;J$47,'טבלת מקור'!$D:$H,4,FALSE),"")</f>
        <v>8</v>
      </c>
      <c r="K74" s="11">
        <f>_xlfn.IFNA(VLOOKUP($A74&amp;"-"&amp;K$47,'טבלת מקור'!$D:$H,4,FALSE),"")</f>
        <v>9</v>
      </c>
      <c r="L74" s="11">
        <f>_xlfn.IFNA(VLOOKUP($A74&amp;"-"&amp;L$47,'טבלת מקור'!$D:$H,4,FALSE),"")</f>
        <v>10</v>
      </c>
      <c r="M74" s="11">
        <f>_xlfn.IFNA(VLOOKUP($A74&amp;"-"&amp;M$47,'טבלת מקור'!$D:$H,4,FALSE),"")</f>
        <v>11</v>
      </c>
      <c r="N74" s="11">
        <f>_xlfn.IFNA(VLOOKUP($A74&amp;"-"&amp;N$47,'טבלת מקור'!$D:$H,4,FALSE),"")</f>
        <v>12</v>
      </c>
      <c r="O74" s="11">
        <f>_xlfn.IFNA(VLOOKUP($A74&amp;"-"&amp;O$47,'טבלת מקור'!$D:$H,4,FALSE),"")</f>
        <v>13</v>
      </c>
      <c r="P74" s="11">
        <f>_xlfn.IFNA(VLOOKUP($A74&amp;"-"&amp;P$47,'טבלת מקור'!$D:$H,4,FALSE),"")</f>
        <v>14</v>
      </c>
      <c r="Q74" s="14">
        <f>_xlfn.IFNA(VLOOKUP($A74&amp;"-"&amp;Q$47,'טבלת מקור'!$D:$H,4,FALSE),"")</f>
        <v>15</v>
      </c>
      <c r="R74" s="11">
        <f>_xlfn.IFNA(VLOOKUP($A74&amp;"-"&amp;R$47,'טבלת מקור'!$D:$H,4,FALSE),"")</f>
        <v>16</v>
      </c>
      <c r="S74" s="11">
        <f>_xlfn.IFNA(VLOOKUP($A74&amp;"-"&amp;S$47,'טבלת מקור'!$D:$H,4,FALSE),"")</f>
        <v>17</v>
      </c>
      <c r="T74" s="11">
        <f>_xlfn.IFNA(VLOOKUP($A74&amp;"-"&amp;T$47,'טבלת מקור'!$D:$H,4,FALSE),"")</f>
        <v>18</v>
      </c>
      <c r="U74" s="11">
        <f>_xlfn.IFNA(VLOOKUP($A74&amp;"-"&amp;U$47,'טבלת מקור'!$D:$H,4,FALSE),"")</f>
        <v>19</v>
      </c>
      <c r="V74" s="11">
        <f>_xlfn.IFNA(VLOOKUP($A74&amp;"-"&amp;V$47,'טבלת מקור'!$D:$H,4,FALSE),"")</f>
        <v>20</v>
      </c>
      <c r="W74" s="11">
        <f>_xlfn.IFNA(VLOOKUP($A74&amp;"-"&amp;W$47,'טבלת מקור'!$D:$H,4,FALSE),"")</f>
        <v>21</v>
      </c>
      <c r="X74" s="14">
        <f>_xlfn.IFNA(VLOOKUP($A74&amp;"-"&amp;X$47,'טבלת מקור'!$D:$H,4,FALSE),"")</f>
        <v>22</v>
      </c>
      <c r="Y74" s="11">
        <f>_xlfn.IFNA(VLOOKUP($A74&amp;"-"&amp;Y$47,'טבלת מקור'!$D:$H,4,FALSE),"")</f>
        <v>23</v>
      </c>
      <c r="Z74" s="11">
        <f>_xlfn.IFNA(VLOOKUP($A74&amp;"-"&amp;Z$47,'טבלת מקור'!$D:$H,4,FALSE),"")</f>
        <v>24</v>
      </c>
      <c r="AA74" s="11">
        <f>_xlfn.IFNA(VLOOKUP($A74&amp;"-"&amp;AA$47,'טבלת מקור'!$D:$H,4,FALSE),"")</f>
        <v>25</v>
      </c>
      <c r="AB74" s="11">
        <f>_xlfn.IFNA(VLOOKUP($A74&amp;"-"&amp;AB$47,'טבלת מקור'!$D:$H,4,FALSE),"")</f>
        <v>26</v>
      </c>
      <c r="AC74" s="11">
        <f>_xlfn.IFNA(VLOOKUP($A74&amp;"-"&amp;AC$47,'טבלת מקור'!$D:$H,4,FALSE),"")</f>
        <v>27</v>
      </c>
      <c r="AD74" s="11">
        <f>_xlfn.IFNA(VLOOKUP($A74&amp;"-"&amp;AD$47,'טבלת מקור'!$D:$H,4,FALSE),"")</f>
        <v>28</v>
      </c>
      <c r="AE74" s="14">
        <f>_xlfn.IFNA(VLOOKUP($A74&amp;"-"&amp;AE$47,'טבלת מקור'!$D:$H,4,FALSE),"")</f>
        <v>29</v>
      </c>
      <c r="AF74" s="11">
        <f>_xlfn.IFNA(VLOOKUP($A74&amp;"-"&amp;AF$47,'טבלת מקור'!$D:$H,4,FALSE),"")</f>
        <v>30</v>
      </c>
      <c r="AG74" s="8" t="str">
        <f>_xlfn.IFNA(VLOOKUP($A74&amp;"-"&amp;AG$47,'טבלת מקור'!$D:$H,4,FALSE),"")</f>
        <v/>
      </c>
      <c r="AH74" s="8" t="str">
        <f>_xlfn.IFNA(VLOOKUP($A74&amp;"-"&amp;AH$47,'טבלת מקור'!$D:$H,4,FALSE),"")</f>
        <v/>
      </c>
      <c r="AI74" s="8" t="str">
        <f>_xlfn.IFNA(VLOOKUP($A74&amp;"-"&amp;AI$47,'טבלת מקור'!$D:$H,4,FALSE),"")</f>
        <v/>
      </c>
      <c r="AJ74" s="8" t="str">
        <f>_xlfn.IFNA(VLOOKUP($A74&amp;"-"&amp;AJ$47,'טבלת מקור'!$D:$H,4,FALSE),"")</f>
        <v/>
      </c>
      <c r="AK74" s="8" t="str">
        <f>_xlfn.IFNA(VLOOKUP($A74&amp;"-"&amp;AK$47,'טבלת מקור'!$D:$H,4,FALSE),"")</f>
        <v/>
      </c>
      <c r="AL74" s="9"/>
      <c r="AM74" s="9"/>
      <c r="AN74" s="9"/>
      <c r="AO74" s="9"/>
    </row>
    <row r="75" spans="1:41" ht="18" thickBot="1" x14ac:dyDescent="0.5">
      <c r="A75" s="8">
        <f t="shared" si="1"/>
        <v>9</v>
      </c>
      <c r="B75" s="19"/>
      <c r="C75" s="9" t="str">
        <f>_xlfn.IFNA(VLOOKUP($A75&amp;"-"&amp;C$47,'טבלת מקור'!$D:$H,5,FALSE),"")</f>
        <v/>
      </c>
      <c r="D75" s="12" t="str">
        <f>_xlfn.IFNA(VLOOKUP($A75&amp;"-"&amp;D$47,'טבלת מקור'!$D:$H,5,FALSE),"")</f>
        <v>ב׳ דראש חודש</v>
      </c>
      <c r="E75" s="12" t="str">
        <f>_xlfn.IFNA(VLOOKUP($A75&amp;"-"&amp;E$47,'טבלת מקור'!$D:$H,5,FALSE),"")</f>
        <v/>
      </c>
      <c r="F75" s="12" t="str">
        <f>_xlfn.IFNA(VLOOKUP($A75&amp;"-"&amp;F$47,'טבלת מקור'!$D:$H,5,FALSE),"")</f>
        <v>יום הזכרון לחללי מערכות ישראל(מוקדם)</v>
      </c>
      <c r="G75" s="12" t="str">
        <f>_xlfn.IFNA(VLOOKUP($A75&amp;"-"&amp;G$47,'טבלת מקור'!$D:$H,5,FALSE),"")</f>
        <v>יום העצמאות (מוקדם)</v>
      </c>
      <c r="H75" s="12" t="str">
        <f>_xlfn.IFNA(VLOOKUP($A75&amp;"-"&amp;H$47,'טבלת מקור'!$D:$H,5,FALSE),"")</f>
        <v/>
      </c>
      <c r="I75" s="12" t="str">
        <f>_xlfn.IFNA(VLOOKUP($A75&amp;"-"&amp;I$47,'טבלת מקור'!$D:$H,5,FALSE),"")</f>
        <v/>
      </c>
      <c r="J75" s="15" t="str">
        <f>_xlfn.IFNA(VLOOKUP($A75&amp;"-"&amp;J$47,'טבלת מקור'!$D:$H,5,FALSE),"")</f>
        <v/>
      </c>
      <c r="K75" s="12" t="str">
        <f>_xlfn.IFNA(VLOOKUP($A75&amp;"-"&amp;K$47,'טבלת מקור'!$D:$H,5,FALSE),"")</f>
        <v/>
      </c>
      <c r="L75" s="12" t="str">
        <f>_xlfn.IFNA(VLOOKUP($A75&amp;"-"&amp;L$47,'טבלת מקור'!$D:$H,5,FALSE),"")</f>
        <v/>
      </c>
      <c r="M75" s="12" t="str">
        <f>_xlfn.IFNA(VLOOKUP($A75&amp;"-"&amp;M$47,'טבלת מקור'!$D:$H,5,FALSE),"")</f>
        <v/>
      </c>
      <c r="N75" s="12" t="str">
        <f>_xlfn.IFNA(VLOOKUP($A75&amp;"-"&amp;N$47,'טבלת מקור'!$D:$H,5,FALSE),"")</f>
        <v/>
      </c>
      <c r="O75" s="12" t="str">
        <f>_xlfn.IFNA(VLOOKUP($A75&amp;"-"&amp;O$47,'טבלת מקור'!$D:$H,5,FALSE),"")</f>
        <v/>
      </c>
      <c r="P75" s="12" t="str">
        <f>_xlfn.IFNA(VLOOKUP($A75&amp;"-"&amp;P$47,'טבלת מקור'!$D:$H,5,FALSE),"")</f>
        <v/>
      </c>
      <c r="Q75" s="15" t="str">
        <f>_xlfn.IFNA(VLOOKUP($A75&amp;"-"&amp;Q$47,'טבלת מקור'!$D:$H,5,FALSE),"")</f>
        <v>פסח שני</v>
      </c>
      <c r="R75" s="12" t="str">
        <f>_xlfn.IFNA(VLOOKUP($A75&amp;"-"&amp;R$47,'טבלת מקור'!$D:$H,5,FALSE),"")</f>
        <v/>
      </c>
      <c r="S75" s="12" t="str">
        <f>_xlfn.IFNA(VLOOKUP($A75&amp;"-"&amp;S$47,'טבלת מקור'!$D:$H,5,FALSE),"")</f>
        <v/>
      </c>
      <c r="T75" s="12" t="str">
        <f>_xlfn.IFNA(VLOOKUP($A75&amp;"-"&amp;T$47,'טבלת מקור'!$D:$H,5,FALSE),"")</f>
        <v/>
      </c>
      <c r="U75" s="12" t="str">
        <f>_xlfn.IFNA(VLOOKUP($A75&amp;"-"&amp;U$47,'טבלת מקור'!$D:$H,5,FALSE),"")</f>
        <v>ל״ג בעומר</v>
      </c>
      <c r="V75" s="12" t="str">
        <f>_xlfn.IFNA(VLOOKUP($A75&amp;"-"&amp;V$47,'טבלת מקור'!$D:$H,5,FALSE),"")</f>
        <v/>
      </c>
      <c r="W75" s="12" t="str">
        <f>_xlfn.IFNA(VLOOKUP($A75&amp;"-"&amp;W$47,'טבלת מקור'!$D:$H,5,FALSE),"")</f>
        <v/>
      </c>
      <c r="X75" s="15" t="str">
        <f>_xlfn.IFNA(VLOOKUP($A75&amp;"-"&amp;X$47,'טבלת מקור'!$D:$H,5,FALSE),"")</f>
        <v/>
      </c>
      <c r="Y75" s="12" t="str">
        <f>_xlfn.IFNA(VLOOKUP($A75&amp;"-"&amp;Y$47,'טבלת מקור'!$D:$H,5,FALSE),"")</f>
        <v/>
      </c>
      <c r="Z75" s="12" t="str">
        <f>_xlfn.IFNA(VLOOKUP($A75&amp;"-"&amp;Z$47,'טבלת מקור'!$D:$H,5,FALSE),"")</f>
        <v/>
      </c>
      <c r="AA75" s="12" t="str">
        <f>_xlfn.IFNA(VLOOKUP($A75&amp;"-"&amp;AA$47,'טבלת מקור'!$D:$H,5,FALSE),"")</f>
        <v/>
      </c>
      <c r="AB75" s="12" t="str">
        <f>_xlfn.IFNA(VLOOKUP($A75&amp;"-"&amp;AB$47,'טבלת מקור'!$D:$H,5,FALSE),"")</f>
        <v/>
      </c>
      <c r="AC75" s="12" t="str">
        <f>_xlfn.IFNA(VLOOKUP($A75&amp;"-"&amp;AC$47,'טבלת מקור'!$D:$H,5,FALSE),"")</f>
        <v/>
      </c>
      <c r="AD75" s="12" t="str">
        <f>_xlfn.IFNA(VLOOKUP($A75&amp;"-"&amp;AD$47,'טבלת מקור'!$D:$H,5,FALSE),"")</f>
        <v/>
      </c>
      <c r="AE75" s="15" t="str">
        <f>_xlfn.IFNA(VLOOKUP($A75&amp;"-"&amp;AE$47,'טבלת מקור'!$D:$H,5,FALSE),"")</f>
        <v>יום ירושלים</v>
      </c>
      <c r="AF75" s="17" t="str">
        <f>_xlfn.IFNA(VLOOKUP($A75&amp;"-"&amp;AF$47,'טבלת מקור'!$D:$H,5,FALSE),"")</f>
        <v>ערב ראש חודש</v>
      </c>
      <c r="AG75" s="9" t="str">
        <f>_xlfn.IFNA(VLOOKUP($A75&amp;"-"&amp;AG$47,'טבלת מקור'!$D:$H,5,FALSE),"")</f>
        <v/>
      </c>
      <c r="AH75" s="9" t="str">
        <f>_xlfn.IFNA(VLOOKUP($A75&amp;"-"&amp;AH$47,'טבלת מקור'!$D:$H,5,FALSE),"")</f>
        <v/>
      </c>
      <c r="AI75" s="9" t="str">
        <f>_xlfn.IFNA(VLOOKUP($A75&amp;"-"&amp;AI$47,'טבלת מקור'!$D:$H,5,FALSE),"")</f>
        <v/>
      </c>
      <c r="AJ75" s="9" t="str">
        <f>_xlfn.IFNA(VLOOKUP($A75&amp;"-"&amp;AJ$47,'טבלת מקור'!$D:$H,5,FALSE),"")</f>
        <v/>
      </c>
      <c r="AK75" s="9" t="str">
        <f>_xlfn.IFNA(VLOOKUP($A75&amp;"-"&amp;AK$47,'טבלת מקור'!$D:$H,5,FALSE),"")</f>
        <v/>
      </c>
      <c r="AL75" s="8"/>
      <c r="AM75" s="8"/>
      <c r="AN75" s="8"/>
      <c r="AO75" s="8"/>
    </row>
    <row r="76" spans="1:41" ht="22.5" x14ac:dyDescent="0.75">
      <c r="A76" s="8">
        <f t="shared" si="1"/>
        <v>10</v>
      </c>
      <c r="B76" s="25" t="str">
        <f>VLOOKUP(A76,חודשים,3,FALSE)</f>
        <v>סיון</v>
      </c>
      <c r="C76" s="8" t="str">
        <f>_xlfn.IFNA(VLOOKUP($A76&amp;"-"&amp;C$47,'טבלת מקור'!$D:$H,3,FALSE),"")</f>
        <v/>
      </c>
      <c r="D76" s="8" t="str">
        <f>_xlfn.IFNA(VLOOKUP($A76&amp;"-"&amp;D$47,'טבלת מקור'!$D:$H,3,FALSE),"")</f>
        <v/>
      </c>
      <c r="E76" s="10" t="str">
        <f>_xlfn.IFNA(VLOOKUP($A76&amp;"-"&amp;E$47,'טבלת מקור'!$D:$H,3,FALSE),"")</f>
        <v>א׳</v>
      </c>
      <c r="F76" s="10" t="str">
        <f>_xlfn.IFNA(VLOOKUP($A76&amp;"-"&amp;F$47,'טבלת מקור'!$D:$H,3,FALSE),"")</f>
        <v>ב׳</v>
      </c>
      <c r="G76" s="10" t="str">
        <f>_xlfn.IFNA(VLOOKUP($A76&amp;"-"&amp;G$47,'טבלת מקור'!$D:$H,3,FALSE),"")</f>
        <v>ג׳</v>
      </c>
      <c r="H76" s="10" t="str">
        <f>_xlfn.IFNA(VLOOKUP($A76&amp;"-"&amp;H$47,'טבלת מקור'!$D:$H,3,FALSE),"")</f>
        <v>ד׳</v>
      </c>
      <c r="I76" s="10" t="str">
        <f>_xlfn.IFNA(VLOOKUP($A76&amp;"-"&amp;I$47,'טבלת מקור'!$D:$H,3,FALSE),"")</f>
        <v>ה׳</v>
      </c>
      <c r="J76" s="30" t="str">
        <f>_xlfn.IFNA(VLOOKUP($A76&amp;"-"&amp;J$47,'טבלת מקור'!$D:$H,3,FALSE),"")</f>
        <v>ו׳</v>
      </c>
      <c r="K76" s="10" t="str">
        <f>_xlfn.IFNA(VLOOKUP($A76&amp;"-"&amp;K$47,'טבלת מקור'!$D:$H,3,FALSE),"")</f>
        <v>ז׳</v>
      </c>
      <c r="L76" s="10" t="str">
        <f>_xlfn.IFNA(VLOOKUP($A76&amp;"-"&amp;L$47,'טבלת מקור'!$D:$H,3,FALSE),"")</f>
        <v>ח׳</v>
      </c>
      <c r="M76" s="10" t="str">
        <f>_xlfn.IFNA(VLOOKUP($A76&amp;"-"&amp;M$47,'טבלת מקור'!$D:$H,3,FALSE),"")</f>
        <v>ט׳</v>
      </c>
      <c r="N76" s="10" t="str">
        <f>_xlfn.IFNA(VLOOKUP($A76&amp;"-"&amp;N$47,'טבלת מקור'!$D:$H,3,FALSE),"")</f>
        <v>י׳</v>
      </c>
      <c r="O76" s="10" t="str">
        <f>_xlfn.IFNA(VLOOKUP($A76&amp;"-"&amp;O$47,'טבלת מקור'!$D:$H,3,FALSE),"")</f>
        <v>י״א</v>
      </c>
      <c r="P76" s="10" t="str">
        <f>_xlfn.IFNA(VLOOKUP($A76&amp;"-"&amp;P$47,'טבלת מקור'!$D:$H,3,FALSE),"")</f>
        <v>י״ב</v>
      </c>
      <c r="Q76" s="13" t="str">
        <f>_xlfn.IFNA(VLOOKUP($A76&amp;"-"&amp;Q$47,'טבלת מקור'!$D:$H,3,FALSE),"")</f>
        <v>י״ג</v>
      </c>
      <c r="R76" s="10" t="str">
        <f>_xlfn.IFNA(VLOOKUP($A76&amp;"-"&amp;R$47,'טבלת מקור'!$D:$H,3,FALSE),"")</f>
        <v>י״ד</v>
      </c>
      <c r="S76" s="10" t="str">
        <f>_xlfn.IFNA(VLOOKUP($A76&amp;"-"&amp;S$47,'טבלת מקור'!$D:$H,3,FALSE),"")</f>
        <v>ט״ו</v>
      </c>
      <c r="T76" s="10" t="str">
        <f>_xlfn.IFNA(VLOOKUP($A76&amp;"-"&amp;T$47,'טבלת מקור'!$D:$H,3,FALSE),"")</f>
        <v>ט״ז</v>
      </c>
      <c r="U76" s="10" t="str">
        <f>_xlfn.IFNA(VLOOKUP($A76&amp;"-"&amp;U$47,'טבלת מקור'!$D:$H,3,FALSE),"")</f>
        <v>י״ז</v>
      </c>
      <c r="V76" s="10" t="str">
        <f>_xlfn.IFNA(VLOOKUP($A76&amp;"-"&amp;V$47,'טבלת מקור'!$D:$H,3,FALSE),"")</f>
        <v>י״ח</v>
      </c>
      <c r="W76" s="10" t="str">
        <f>_xlfn.IFNA(VLOOKUP($A76&amp;"-"&amp;W$47,'טבלת מקור'!$D:$H,3,FALSE),"")</f>
        <v>י״ט</v>
      </c>
      <c r="X76" s="13" t="str">
        <f>_xlfn.IFNA(VLOOKUP($A76&amp;"-"&amp;X$47,'טבלת מקור'!$D:$H,3,FALSE),"")</f>
        <v>כ׳</v>
      </c>
      <c r="Y76" s="10" t="str">
        <f>_xlfn.IFNA(VLOOKUP($A76&amp;"-"&amp;Y$47,'טבלת מקור'!$D:$H,3,FALSE),"")</f>
        <v>כ״א</v>
      </c>
      <c r="Z76" s="10" t="str">
        <f>_xlfn.IFNA(VLOOKUP($A76&amp;"-"&amp;Z$47,'טבלת מקור'!$D:$H,3,FALSE),"")</f>
        <v>כ״ב</v>
      </c>
      <c r="AA76" s="10" t="str">
        <f>_xlfn.IFNA(VLOOKUP($A76&amp;"-"&amp;AA$47,'טבלת מקור'!$D:$H,3,FALSE),"")</f>
        <v>כ״ג</v>
      </c>
      <c r="AB76" s="10" t="str">
        <f>_xlfn.IFNA(VLOOKUP($A76&amp;"-"&amp;AB$47,'טבלת מקור'!$D:$H,3,FALSE),"")</f>
        <v>כ״ד</v>
      </c>
      <c r="AC76" s="10" t="str">
        <f>_xlfn.IFNA(VLOOKUP($A76&amp;"-"&amp;AC$47,'טבלת מקור'!$D:$H,3,FALSE),"")</f>
        <v>כ״ה</v>
      </c>
      <c r="AD76" s="10" t="str">
        <f>_xlfn.IFNA(VLOOKUP($A76&amp;"-"&amp;AD$47,'טבלת מקור'!$D:$H,3,FALSE),"")</f>
        <v>כ״ו</v>
      </c>
      <c r="AE76" s="13" t="str">
        <f>_xlfn.IFNA(VLOOKUP($A76&amp;"-"&amp;AE$47,'טבלת מקור'!$D:$H,3,FALSE),"")</f>
        <v>כ״ז</v>
      </c>
      <c r="AF76" s="10" t="str">
        <f>_xlfn.IFNA(VLOOKUP($A76&amp;"-"&amp;AF$47,'טבלת מקור'!$D:$H,3,FALSE),"")</f>
        <v>כ״ח</v>
      </c>
      <c r="AG76" s="10" t="str">
        <f>_xlfn.IFNA(VLOOKUP($A76&amp;"-"&amp;AG$47,'טבלת מקור'!$D:$H,3,FALSE),"")</f>
        <v>כ״ט</v>
      </c>
      <c r="AH76" s="10" t="str">
        <f>_xlfn.IFNA(VLOOKUP($A76&amp;"-"&amp;AH$47,'טבלת מקור'!$D:$H,3,FALSE),"")</f>
        <v>ל׳</v>
      </c>
      <c r="AI76" s="8" t="str">
        <f>_xlfn.IFNA(VLOOKUP($A76&amp;"-"&amp;AI$47,'טבלת מקור'!$D:$H,3,FALSE),"")</f>
        <v/>
      </c>
      <c r="AJ76" s="8" t="str">
        <f>_xlfn.IFNA(VLOOKUP($A76&amp;"-"&amp;AJ$47,'טבלת מקור'!$D:$H,3,FALSE),"")</f>
        <v/>
      </c>
      <c r="AK76" s="8" t="str">
        <f>_xlfn.IFNA(VLOOKUP($A76&amp;"-"&amp;AK$47,'טבלת מקור'!$D:$H,3,FALSE),"")</f>
        <v/>
      </c>
      <c r="AL76" s="8"/>
      <c r="AM76" s="8"/>
      <c r="AN76" s="8"/>
      <c r="AO76" s="8"/>
    </row>
    <row r="77" spans="1:41" ht="14.1" x14ac:dyDescent="0.45">
      <c r="A77" s="8">
        <f t="shared" si="1"/>
        <v>10</v>
      </c>
      <c r="B77" s="20" t="str">
        <f>VLOOKUP(A77,'טבלת מקור'!A:K,11,FALSE)</f>
        <v>מאי-יונ</v>
      </c>
      <c r="C77" s="8" t="str">
        <f>_xlfn.IFNA(VLOOKUP($A77&amp;"-"&amp;C$47,'טבלת מקור'!$D:$H,4,FALSE),"")</f>
        <v/>
      </c>
      <c r="D77" s="8" t="str">
        <f>_xlfn.IFNA(VLOOKUP($A77&amp;"-"&amp;D$47,'טבלת מקור'!$D:$H,4,FALSE),"")</f>
        <v/>
      </c>
      <c r="E77" s="11">
        <f>_xlfn.IFNA(VLOOKUP($A77&amp;"-"&amp;E$47,'טבלת מקור'!$D:$H,4,FALSE),"")</f>
        <v>31</v>
      </c>
      <c r="F77" s="11">
        <f>_xlfn.IFNA(VLOOKUP($A77&amp;"-"&amp;F$47,'טבלת מקור'!$D:$H,4,FALSE),"")</f>
        <v>1</v>
      </c>
      <c r="G77" s="11">
        <f>_xlfn.IFNA(VLOOKUP($A77&amp;"-"&amp;G$47,'טבלת מקור'!$D:$H,4,FALSE),"")</f>
        <v>2</v>
      </c>
      <c r="H77" s="11">
        <f>_xlfn.IFNA(VLOOKUP($A77&amp;"-"&amp;H$47,'טבלת מקור'!$D:$H,4,FALSE),"")</f>
        <v>3</v>
      </c>
      <c r="I77" s="11">
        <f>_xlfn.IFNA(VLOOKUP($A77&amp;"-"&amp;I$47,'טבלת מקור'!$D:$H,4,FALSE),"")</f>
        <v>4</v>
      </c>
      <c r="J77" s="4">
        <f>_xlfn.IFNA(VLOOKUP($A77&amp;"-"&amp;J$47,'טבלת מקור'!$D:$H,4,FALSE),"")</f>
        <v>5</v>
      </c>
      <c r="K77" s="11">
        <f>_xlfn.IFNA(VLOOKUP($A77&amp;"-"&amp;K$47,'טבלת מקור'!$D:$H,4,FALSE),"")</f>
        <v>6</v>
      </c>
      <c r="L77" s="11">
        <f>_xlfn.IFNA(VLOOKUP($A77&amp;"-"&amp;L$47,'טבלת מקור'!$D:$H,4,FALSE),"")</f>
        <v>7</v>
      </c>
      <c r="M77" s="11">
        <f>_xlfn.IFNA(VLOOKUP($A77&amp;"-"&amp;M$47,'טבלת מקור'!$D:$H,4,FALSE),"")</f>
        <v>8</v>
      </c>
      <c r="N77" s="11">
        <f>_xlfn.IFNA(VLOOKUP($A77&amp;"-"&amp;N$47,'טבלת מקור'!$D:$H,4,FALSE),"")</f>
        <v>9</v>
      </c>
      <c r="O77" s="11">
        <f>_xlfn.IFNA(VLOOKUP($A77&amp;"-"&amp;O$47,'טבלת מקור'!$D:$H,4,FALSE),"")</f>
        <v>10</v>
      </c>
      <c r="P77" s="11">
        <f>_xlfn.IFNA(VLOOKUP($A77&amp;"-"&amp;P$47,'טבלת מקור'!$D:$H,4,FALSE),"")</f>
        <v>11</v>
      </c>
      <c r="Q77" s="14">
        <f>_xlfn.IFNA(VLOOKUP($A77&amp;"-"&amp;Q$47,'טבלת מקור'!$D:$H,4,FALSE),"")</f>
        <v>12</v>
      </c>
      <c r="R77" s="11">
        <f>_xlfn.IFNA(VLOOKUP($A77&amp;"-"&amp;R$47,'טבלת מקור'!$D:$H,4,FALSE),"")</f>
        <v>13</v>
      </c>
      <c r="S77" s="11">
        <f>_xlfn.IFNA(VLOOKUP($A77&amp;"-"&amp;S$47,'טבלת מקור'!$D:$H,4,FALSE),"")</f>
        <v>14</v>
      </c>
      <c r="T77" s="11">
        <f>_xlfn.IFNA(VLOOKUP($A77&amp;"-"&amp;T$47,'טבלת מקור'!$D:$H,4,FALSE),"")</f>
        <v>15</v>
      </c>
      <c r="U77" s="11">
        <f>_xlfn.IFNA(VLOOKUP($A77&amp;"-"&amp;U$47,'טבלת מקור'!$D:$H,4,FALSE),"")</f>
        <v>16</v>
      </c>
      <c r="V77" s="11">
        <f>_xlfn.IFNA(VLOOKUP($A77&amp;"-"&amp;V$47,'טבלת מקור'!$D:$H,4,FALSE),"")</f>
        <v>17</v>
      </c>
      <c r="W77" s="11">
        <f>_xlfn.IFNA(VLOOKUP($A77&amp;"-"&amp;W$47,'טבלת מקור'!$D:$H,4,FALSE),"")</f>
        <v>18</v>
      </c>
      <c r="X77" s="14">
        <f>_xlfn.IFNA(VLOOKUP($A77&amp;"-"&amp;X$47,'טבלת מקור'!$D:$H,4,FALSE),"")</f>
        <v>19</v>
      </c>
      <c r="Y77" s="11">
        <f>_xlfn.IFNA(VLOOKUP($A77&amp;"-"&amp;Y$47,'טבלת מקור'!$D:$H,4,FALSE),"")</f>
        <v>20</v>
      </c>
      <c r="Z77" s="11">
        <f>_xlfn.IFNA(VLOOKUP($A77&amp;"-"&amp;Z$47,'טבלת מקור'!$D:$H,4,FALSE),"")</f>
        <v>21</v>
      </c>
      <c r="AA77" s="11">
        <f>_xlfn.IFNA(VLOOKUP($A77&amp;"-"&amp;AA$47,'טבלת מקור'!$D:$H,4,FALSE),"")</f>
        <v>22</v>
      </c>
      <c r="AB77" s="11">
        <f>_xlfn.IFNA(VLOOKUP($A77&amp;"-"&amp;AB$47,'טבלת מקור'!$D:$H,4,FALSE),"")</f>
        <v>23</v>
      </c>
      <c r="AC77" s="11">
        <f>_xlfn.IFNA(VLOOKUP($A77&amp;"-"&amp;AC$47,'טבלת מקור'!$D:$H,4,FALSE),"")</f>
        <v>24</v>
      </c>
      <c r="AD77" s="11">
        <f>_xlfn.IFNA(VLOOKUP($A77&amp;"-"&amp;AD$47,'טבלת מקור'!$D:$H,4,FALSE),"")</f>
        <v>25</v>
      </c>
      <c r="AE77" s="14">
        <f>_xlfn.IFNA(VLOOKUP($A77&amp;"-"&amp;AE$47,'טבלת מקור'!$D:$H,4,FALSE),"")</f>
        <v>26</v>
      </c>
      <c r="AF77" s="11">
        <f>_xlfn.IFNA(VLOOKUP($A77&amp;"-"&amp;AF$47,'טבלת מקור'!$D:$H,4,FALSE),"")</f>
        <v>27</v>
      </c>
      <c r="AG77" s="11">
        <f>_xlfn.IFNA(VLOOKUP($A77&amp;"-"&amp;AG$47,'טבלת מקור'!$D:$H,4,FALSE),"")</f>
        <v>28</v>
      </c>
      <c r="AH77" s="11">
        <f>_xlfn.IFNA(VLOOKUP($A77&amp;"-"&amp;AH$47,'טבלת מקור'!$D:$H,4,FALSE),"")</f>
        <v>29</v>
      </c>
      <c r="AI77" s="8" t="str">
        <f>_xlfn.IFNA(VLOOKUP($A77&amp;"-"&amp;AI$47,'טבלת מקור'!$D:$H,4,FALSE),"")</f>
        <v/>
      </c>
      <c r="AJ77" s="8" t="str">
        <f>_xlfn.IFNA(VLOOKUP($A77&amp;"-"&amp;AJ$47,'טבלת מקור'!$D:$H,4,FALSE),"")</f>
        <v/>
      </c>
      <c r="AK77" s="8" t="str">
        <f>_xlfn.IFNA(VLOOKUP($A77&amp;"-"&amp;AK$47,'טבלת מקור'!$D:$H,4,FALSE),"")</f>
        <v/>
      </c>
      <c r="AL77" s="9"/>
      <c r="AM77" s="9"/>
      <c r="AN77" s="9"/>
      <c r="AO77" s="9"/>
    </row>
    <row r="78" spans="1:41" ht="18" thickBot="1" x14ac:dyDescent="0.5">
      <c r="A78" s="8">
        <f t="shared" si="1"/>
        <v>10</v>
      </c>
      <c r="B78" s="19"/>
      <c r="C78" s="9" t="str">
        <f>_xlfn.IFNA(VLOOKUP($A78&amp;"-"&amp;C$47,'טבלת מקור'!$D:$H,5,FALSE),"")</f>
        <v/>
      </c>
      <c r="D78" s="9" t="str">
        <f>_xlfn.IFNA(VLOOKUP($A78&amp;"-"&amp;D$47,'טבלת מקור'!$D:$H,5,FALSE),"")</f>
        <v/>
      </c>
      <c r="E78" s="12" t="str">
        <f>_xlfn.IFNA(VLOOKUP($A78&amp;"-"&amp;E$47,'טבלת מקור'!$D:$H,5,FALSE),"")</f>
        <v>ראש חודש</v>
      </c>
      <c r="F78" s="12" t="str">
        <f>_xlfn.IFNA(VLOOKUP($A78&amp;"-"&amp;F$47,'טבלת מקור'!$D:$H,5,FALSE),"")</f>
        <v/>
      </c>
      <c r="G78" s="12" t="str">
        <f>_xlfn.IFNA(VLOOKUP($A78&amp;"-"&amp;G$47,'טבלת מקור'!$D:$H,5,FALSE),"")</f>
        <v/>
      </c>
      <c r="H78" s="12" t="str">
        <f>_xlfn.IFNA(VLOOKUP($A78&amp;"-"&amp;H$47,'טבלת מקור'!$D:$H,5,FALSE),"")</f>
        <v/>
      </c>
      <c r="I78" s="12" t="str">
        <f>_xlfn.IFNA(VLOOKUP($A78&amp;"-"&amp;I$47,'טבלת מקור'!$D:$H,5,FALSE),"")</f>
        <v>ערב שבועות</v>
      </c>
      <c r="J78" s="7" t="str">
        <f>_xlfn.IFNA(VLOOKUP($A78&amp;"-"&amp;J$47,'טבלת מקור'!$D:$H,5,FALSE),"")</f>
        <v>שבועות</v>
      </c>
      <c r="K78" s="12" t="str">
        <f>_xlfn.IFNA(VLOOKUP($A78&amp;"-"&amp;K$47,'טבלת מקור'!$D:$H,5,FALSE),"")</f>
        <v>אסרו חג</v>
      </c>
      <c r="L78" s="12" t="str">
        <f>_xlfn.IFNA(VLOOKUP($A78&amp;"-"&amp;L$47,'טבלת מקור'!$D:$H,5,FALSE),"")</f>
        <v/>
      </c>
      <c r="M78" s="12" t="str">
        <f>_xlfn.IFNA(VLOOKUP($A78&amp;"-"&amp;M$47,'טבלת מקור'!$D:$H,5,FALSE),"")</f>
        <v/>
      </c>
      <c r="N78" s="12" t="str">
        <f>_xlfn.IFNA(VLOOKUP($A78&amp;"-"&amp;N$47,'טבלת מקור'!$D:$H,5,FALSE),"")</f>
        <v/>
      </c>
      <c r="O78" s="12" t="str">
        <f>_xlfn.IFNA(VLOOKUP($A78&amp;"-"&amp;O$47,'טבלת מקור'!$D:$H,5,FALSE),"")</f>
        <v/>
      </c>
      <c r="P78" s="12" t="str">
        <f>_xlfn.IFNA(VLOOKUP($A78&amp;"-"&amp;P$47,'טבלת מקור'!$D:$H,5,FALSE),"")</f>
        <v/>
      </c>
      <c r="Q78" s="15" t="str">
        <f>_xlfn.IFNA(VLOOKUP($A78&amp;"-"&amp;Q$47,'טבלת מקור'!$D:$H,5,FALSE),"")</f>
        <v/>
      </c>
      <c r="R78" s="12" t="str">
        <f>_xlfn.IFNA(VLOOKUP($A78&amp;"-"&amp;R$47,'טבלת מקור'!$D:$H,5,FALSE),"")</f>
        <v/>
      </c>
      <c r="S78" s="12" t="str">
        <f>_xlfn.IFNA(VLOOKUP($A78&amp;"-"&amp;S$47,'טבלת מקור'!$D:$H,5,FALSE),"")</f>
        <v/>
      </c>
      <c r="T78" s="12" t="str">
        <f>_xlfn.IFNA(VLOOKUP($A78&amp;"-"&amp;T$47,'טבלת מקור'!$D:$H,5,FALSE),"")</f>
        <v/>
      </c>
      <c r="U78" s="12" t="str">
        <f>_xlfn.IFNA(VLOOKUP($A78&amp;"-"&amp;U$47,'טבלת מקור'!$D:$H,5,FALSE),"")</f>
        <v/>
      </c>
      <c r="V78" s="12" t="str">
        <f>_xlfn.IFNA(VLOOKUP($A78&amp;"-"&amp;V$47,'טבלת מקור'!$D:$H,5,FALSE),"")</f>
        <v/>
      </c>
      <c r="W78" s="12" t="str">
        <f>_xlfn.IFNA(VLOOKUP($A78&amp;"-"&amp;W$47,'טבלת מקור'!$D:$H,5,FALSE),"")</f>
        <v/>
      </c>
      <c r="X78" s="15" t="str">
        <f>_xlfn.IFNA(VLOOKUP($A78&amp;"-"&amp;X$47,'טבלת מקור'!$D:$H,5,FALSE),"")</f>
        <v/>
      </c>
      <c r="Y78" s="12" t="str">
        <f>_xlfn.IFNA(VLOOKUP($A78&amp;"-"&amp;Y$47,'טבלת מקור'!$D:$H,5,FALSE),"")</f>
        <v/>
      </c>
      <c r="Z78" s="12" t="str">
        <f>_xlfn.IFNA(VLOOKUP($A78&amp;"-"&amp;Z$47,'טבלת מקור'!$D:$H,5,FALSE),"")</f>
        <v/>
      </c>
      <c r="AA78" s="12" t="str">
        <f>_xlfn.IFNA(VLOOKUP($A78&amp;"-"&amp;AA$47,'טבלת מקור'!$D:$H,5,FALSE),"")</f>
        <v/>
      </c>
      <c r="AB78" s="12" t="str">
        <f>_xlfn.IFNA(VLOOKUP($A78&amp;"-"&amp;AB$47,'טבלת מקור'!$D:$H,5,FALSE),"")</f>
        <v/>
      </c>
      <c r="AC78" s="12" t="str">
        <f>_xlfn.IFNA(VLOOKUP($A78&amp;"-"&amp;AC$47,'טבלת מקור'!$D:$H,5,FALSE),"")</f>
        <v/>
      </c>
      <c r="AD78" s="12" t="str">
        <f>_xlfn.IFNA(VLOOKUP($A78&amp;"-"&amp;AD$47,'טבלת מקור'!$D:$H,5,FALSE),"")</f>
        <v/>
      </c>
      <c r="AE78" s="15" t="str">
        <f>_xlfn.IFNA(VLOOKUP($A78&amp;"-"&amp;AE$47,'טבלת מקור'!$D:$H,5,FALSE),"")</f>
        <v/>
      </c>
      <c r="AF78" s="17" t="str">
        <f>_xlfn.IFNA(VLOOKUP($A78&amp;"-"&amp;AF$47,'טבלת מקור'!$D:$H,5,FALSE),"")</f>
        <v/>
      </c>
      <c r="AG78" s="17" t="str">
        <f>_xlfn.IFNA(VLOOKUP($A78&amp;"-"&amp;AG$47,'טבלת מקור'!$D:$H,5,FALSE),"")</f>
        <v>ערב ראש חודש</v>
      </c>
      <c r="AH78" s="17" t="str">
        <f>_xlfn.IFNA(VLOOKUP($A78&amp;"-"&amp;AH$47,'טבלת מקור'!$D:$H,5,FALSE),"")</f>
        <v>א׳ דראש חודש</v>
      </c>
      <c r="AI78" s="9" t="str">
        <f>_xlfn.IFNA(VLOOKUP($A78&amp;"-"&amp;AI$47,'טבלת מקור'!$D:$H,5,FALSE),"")</f>
        <v/>
      </c>
      <c r="AJ78" s="9" t="str">
        <f>_xlfn.IFNA(VLOOKUP($A78&amp;"-"&amp;AJ$47,'טבלת מקור'!$D:$H,5,FALSE),"")</f>
        <v/>
      </c>
      <c r="AK78" s="9" t="str">
        <f>_xlfn.IFNA(VLOOKUP($A78&amp;"-"&amp;AK$47,'טבלת מקור'!$D:$H,5,FALSE),"")</f>
        <v/>
      </c>
      <c r="AL78" s="8"/>
      <c r="AM78" s="8"/>
      <c r="AN78" s="8"/>
      <c r="AO78" s="8"/>
    </row>
    <row r="79" spans="1:41" ht="22.5" x14ac:dyDescent="0.75">
      <c r="A79" s="8">
        <f t="shared" si="1"/>
        <v>11</v>
      </c>
      <c r="B79" s="25" t="str">
        <f>VLOOKUP(A79,חודשים,3,FALSE)</f>
        <v>תמוז</v>
      </c>
      <c r="C79" s="8" t="str">
        <f>_xlfn.IFNA(VLOOKUP($A79&amp;"-"&amp;C$47,'טבלת מקור'!$D:$H,3,FALSE),"")</f>
        <v/>
      </c>
      <c r="D79" s="8" t="str">
        <f>_xlfn.IFNA(VLOOKUP($A79&amp;"-"&amp;D$47,'טבלת מקור'!$D:$H,3,FALSE),"")</f>
        <v/>
      </c>
      <c r="E79" s="8" t="str">
        <f>_xlfn.IFNA(VLOOKUP($A79&amp;"-"&amp;E$47,'טבלת מקור'!$D:$H,3,FALSE),"")</f>
        <v/>
      </c>
      <c r="F79" s="8" t="str">
        <f>_xlfn.IFNA(VLOOKUP($A79&amp;"-"&amp;F$47,'טבלת מקור'!$D:$H,3,FALSE),"")</f>
        <v/>
      </c>
      <c r="G79" s="10" t="str">
        <f>_xlfn.IFNA(VLOOKUP($A79&amp;"-"&amp;G$47,'טבלת מקור'!$D:$H,3,FALSE),"")</f>
        <v>א׳</v>
      </c>
      <c r="H79" s="10" t="str">
        <f>_xlfn.IFNA(VLOOKUP($A79&amp;"-"&amp;H$47,'טבלת מקור'!$D:$H,3,FALSE),"")</f>
        <v>ב׳</v>
      </c>
      <c r="I79" s="10" t="str">
        <f>_xlfn.IFNA(VLOOKUP($A79&amp;"-"&amp;I$47,'טבלת מקור'!$D:$H,3,FALSE),"")</f>
        <v>ג׳</v>
      </c>
      <c r="J79" s="13" t="str">
        <f>_xlfn.IFNA(VLOOKUP($A79&amp;"-"&amp;J$47,'טבלת מקור'!$D:$H,3,FALSE),"")</f>
        <v>ד׳</v>
      </c>
      <c r="K79" s="10" t="str">
        <f>_xlfn.IFNA(VLOOKUP($A79&amp;"-"&amp;K$47,'טבלת מקור'!$D:$H,3,FALSE),"")</f>
        <v>ה׳</v>
      </c>
      <c r="L79" s="10" t="str">
        <f>_xlfn.IFNA(VLOOKUP($A79&amp;"-"&amp;L$47,'טבלת מקור'!$D:$H,3,FALSE),"")</f>
        <v>ו׳</v>
      </c>
      <c r="M79" s="10" t="str">
        <f>_xlfn.IFNA(VLOOKUP($A79&amp;"-"&amp;M$47,'טבלת מקור'!$D:$H,3,FALSE),"")</f>
        <v>ז׳</v>
      </c>
      <c r="N79" s="10" t="str">
        <f>_xlfn.IFNA(VLOOKUP($A79&amp;"-"&amp;N$47,'טבלת מקור'!$D:$H,3,FALSE),"")</f>
        <v>ח׳</v>
      </c>
      <c r="O79" s="10" t="str">
        <f>_xlfn.IFNA(VLOOKUP($A79&amp;"-"&amp;O$47,'טבלת מקור'!$D:$H,3,FALSE),"")</f>
        <v>ט׳</v>
      </c>
      <c r="P79" s="10" t="str">
        <f>_xlfn.IFNA(VLOOKUP($A79&amp;"-"&amp;P$47,'טבלת מקור'!$D:$H,3,FALSE),"")</f>
        <v>י׳</v>
      </c>
      <c r="Q79" s="13" t="str">
        <f>_xlfn.IFNA(VLOOKUP($A79&amp;"-"&amp;Q$47,'טבלת מקור'!$D:$H,3,FALSE),"")</f>
        <v>י״א</v>
      </c>
      <c r="R79" s="10" t="str">
        <f>_xlfn.IFNA(VLOOKUP($A79&amp;"-"&amp;R$47,'טבלת מקור'!$D:$H,3,FALSE),"")</f>
        <v>י״ב</v>
      </c>
      <c r="S79" s="10" t="str">
        <f>_xlfn.IFNA(VLOOKUP($A79&amp;"-"&amp;S$47,'טבלת מקור'!$D:$H,3,FALSE),"")</f>
        <v>י״ג</v>
      </c>
      <c r="T79" s="10" t="str">
        <f>_xlfn.IFNA(VLOOKUP($A79&amp;"-"&amp;T$47,'טבלת מקור'!$D:$H,3,FALSE),"")</f>
        <v>י״ד</v>
      </c>
      <c r="U79" s="10" t="str">
        <f>_xlfn.IFNA(VLOOKUP($A79&amp;"-"&amp;U$47,'טבלת מקור'!$D:$H,3,FALSE),"")</f>
        <v>ט״ו</v>
      </c>
      <c r="V79" s="10" t="str">
        <f>_xlfn.IFNA(VLOOKUP($A79&amp;"-"&amp;V$47,'טבלת מקור'!$D:$H,3,FALSE),"")</f>
        <v>ט״ז</v>
      </c>
      <c r="W79" s="10" t="str">
        <f>_xlfn.IFNA(VLOOKUP($A79&amp;"-"&amp;W$47,'טבלת מקור'!$D:$H,3,FALSE),"")</f>
        <v>י״ז</v>
      </c>
      <c r="X79" s="13" t="str">
        <f>_xlfn.IFNA(VLOOKUP($A79&amp;"-"&amp;X$47,'טבלת מקור'!$D:$H,3,FALSE),"")</f>
        <v>י״ח</v>
      </c>
      <c r="Y79" s="10" t="str">
        <f>_xlfn.IFNA(VLOOKUP($A79&amp;"-"&amp;Y$47,'טבלת מקור'!$D:$H,3,FALSE),"")</f>
        <v>י״ט</v>
      </c>
      <c r="Z79" s="10" t="str">
        <f>_xlfn.IFNA(VLOOKUP($A79&amp;"-"&amp;Z$47,'טבלת מקור'!$D:$H,3,FALSE),"")</f>
        <v>כ׳</v>
      </c>
      <c r="AA79" s="10" t="str">
        <f>_xlfn.IFNA(VLOOKUP($A79&amp;"-"&amp;AA$47,'טבלת מקור'!$D:$H,3,FALSE),"")</f>
        <v>כ״א</v>
      </c>
      <c r="AB79" s="10" t="str">
        <f>_xlfn.IFNA(VLOOKUP($A79&amp;"-"&amp;AB$47,'טבלת מקור'!$D:$H,3,FALSE),"")</f>
        <v>כ״ב</v>
      </c>
      <c r="AC79" s="10" t="str">
        <f>_xlfn.IFNA(VLOOKUP($A79&amp;"-"&amp;AC$47,'טבלת מקור'!$D:$H,3,FALSE),"")</f>
        <v>כ״ג</v>
      </c>
      <c r="AD79" s="10" t="str">
        <f>_xlfn.IFNA(VLOOKUP($A79&amp;"-"&amp;AD$47,'טבלת מקור'!$D:$H,3,FALSE),"")</f>
        <v>כ״ד</v>
      </c>
      <c r="AE79" s="13" t="str">
        <f>_xlfn.IFNA(VLOOKUP($A79&amp;"-"&amp;AE$47,'טבלת מקור'!$D:$H,3,FALSE),"")</f>
        <v>כ״ה</v>
      </c>
      <c r="AF79" s="10" t="str">
        <f>_xlfn.IFNA(VLOOKUP($A79&amp;"-"&amp;AF$47,'טבלת מקור'!$D:$H,3,FALSE),"")</f>
        <v>כ״ו</v>
      </c>
      <c r="AG79" s="10" t="str">
        <f>_xlfn.IFNA(VLOOKUP($A79&amp;"-"&amp;AG$47,'טבלת מקור'!$D:$H,3,FALSE),"")</f>
        <v>כ״ז</v>
      </c>
      <c r="AH79" s="10" t="str">
        <f>_xlfn.IFNA(VLOOKUP($A79&amp;"-"&amp;AH$47,'טבלת מקור'!$D:$H,3,FALSE),"")</f>
        <v>כ״ח</v>
      </c>
      <c r="AI79" s="10" t="str">
        <f>_xlfn.IFNA(VLOOKUP($A79&amp;"-"&amp;AI$47,'טבלת מקור'!$D:$H,3,FALSE),"")</f>
        <v>כ״ט</v>
      </c>
      <c r="AJ79" s="8" t="str">
        <f>_xlfn.IFNA(VLOOKUP($A79&amp;"-"&amp;AJ$47,'טבלת מקור'!$D:$H,3,FALSE),"")</f>
        <v/>
      </c>
      <c r="AK79" s="8" t="str">
        <f>_xlfn.IFNA(VLOOKUP($A79&amp;"-"&amp;AK$47,'טבלת מקור'!$D:$H,3,FALSE),"")</f>
        <v/>
      </c>
      <c r="AL79" s="8"/>
      <c r="AM79" s="8"/>
      <c r="AN79" s="8"/>
      <c r="AO79" s="8"/>
    </row>
    <row r="80" spans="1:41" ht="14.1" x14ac:dyDescent="0.45">
      <c r="A80" s="8">
        <f t="shared" si="1"/>
        <v>11</v>
      </c>
      <c r="B80" s="20" t="str">
        <f>VLOOKUP(A80,'טבלת מקור'!A:K,11,FALSE)</f>
        <v>יונ-יול</v>
      </c>
      <c r="C80" s="8" t="str">
        <f>_xlfn.IFNA(VLOOKUP($A80&amp;"-"&amp;C$47,'טבלת מקור'!$D:$H,4,FALSE),"")</f>
        <v/>
      </c>
      <c r="D80" s="8" t="str">
        <f>_xlfn.IFNA(VLOOKUP($A80&amp;"-"&amp;D$47,'טבלת מקור'!$D:$H,4,FALSE),"")</f>
        <v/>
      </c>
      <c r="E80" s="8" t="str">
        <f>_xlfn.IFNA(VLOOKUP($A80&amp;"-"&amp;E$47,'טבלת מקור'!$D:$H,4,FALSE),"")</f>
        <v/>
      </c>
      <c r="F80" s="8" t="str">
        <f>_xlfn.IFNA(VLOOKUP($A80&amp;"-"&amp;F$47,'טבלת מקור'!$D:$H,4,FALSE),"")</f>
        <v/>
      </c>
      <c r="G80" s="11">
        <f>_xlfn.IFNA(VLOOKUP($A80&amp;"-"&amp;G$47,'טבלת מקור'!$D:$H,4,FALSE),"")</f>
        <v>30</v>
      </c>
      <c r="H80" s="11">
        <f>_xlfn.IFNA(VLOOKUP($A80&amp;"-"&amp;H$47,'טבלת מקור'!$D:$H,4,FALSE),"")</f>
        <v>1</v>
      </c>
      <c r="I80" s="11">
        <f>_xlfn.IFNA(VLOOKUP($A80&amp;"-"&amp;I$47,'טבלת מקור'!$D:$H,4,FALSE),"")</f>
        <v>2</v>
      </c>
      <c r="J80" s="14">
        <f>_xlfn.IFNA(VLOOKUP($A80&amp;"-"&amp;J$47,'טבלת מקור'!$D:$H,4,FALSE),"")</f>
        <v>3</v>
      </c>
      <c r="K80" s="11">
        <f>_xlfn.IFNA(VLOOKUP($A80&amp;"-"&amp;K$47,'טבלת מקור'!$D:$H,4,FALSE),"")</f>
        <v>4</v>
      </c>
      <c r="L80" s="11">
        <f>_xlfn.IFNA(VLOOKUP($A80&amp;"-"&amp;L$47,'טבלת מקור'!$D:$H,4,FALSE),"")</f>
        <v>5</v>
      </c>
      <c r="M80" s="11">
        <f>_xlfn.IFNA(VLOOKUP($A80&amp;"-"&amp;M$47,'טבלת מקור'!$D:$H,4,FALSE),"")</f>
        <v>6</v>
      </c>
      <c r="N80" s="11">
        <f>_xlfn.IFNA(VLOOKUP($A80&amp;"-"&amp;N$47,'טבלת מקור'!$D:$H,4,FALSE),"")</f>
        <v>7</v>
      </c>
      <c r="O80" s="11">
        <f>_xlfn.IFNA(VLOOKUP($A80&amp;"-"&amp;O$47,'טבלת מקור'!$D:$H,4,FALSE),"")</f>
        <v>8</v>
      </c>
      <c r="P80" s="11">
        <f>_xlfn.IFNA(VLOOKUP($A80&amp;"-"&amp;P$47,'טבלת מקור'!$D:$H,4,FALSE),"")</f>
        <v>9</v>
      </c>
      <c r="Q80" s="14">
        <f>_xlfn.IFNA(VLOOKUP($A80&amp;"-"&amp;Q$47,'טבלת מקור'!$D:$H,4,FALSE),"")</f>
        <v>10</v>
      </c>
      <c r="R80" s="11">
        <f>_xlfn.IFNA(VLOOKUP($A80&amp;"-"&amp;R$47,'טבלת מקור'!$D:$H,4,FALSE),"")</f>
        <v>11</v>
      </c>
      <c r="S80" s="11">
        <f>_xlfn.IFNA(VLOOKUP($A80&amp;"-"&amp;S$47,'טבלת מקור'!$D:$H,4,FALSE),"")</f>
        <v>12</v>
      </c>
      <c r="T80" s="11">
        <f>_xlfn.IFNA(VLOOKUP($A80&amp;"-"&amp;T$47,'טבלת מקור'!$D:$H,4,FALSE),"")</f>
        <v>13</v>
      </c>
      <c r="U80" s="11">
        <f>_xlfn.IFNA(VLOOKUP($A80&amp;"-"&amp;U$47,'טבלת מקור'!$D:$H,4,FALSE),"")</f>
        <v>14</v>
      </c>
      <c r="V80" s="11">
        <f>_xlfn.IFNA(VLOOKUP($A80&amp;"-"&amp;V$47,'טבלת מקור'!$D:$H,4,FALSE),"")</f>
        <v>15</v>
      </c>
      <c r="W80" s="11">
        <f>_xlfn.IFNA(VLOOKUP($A80&amp;"-"&amp;W$47,'טבלת מקור'!$D:$H,4,FALSE),"")</f>
        <v>16</v>
      </c>
      <c r="X80" s="14">
        <f>_xlfn.IFNA(VLOOKUP($A80&amp;"-"&amp;X$47,'טבלת מקור'!$D:$H,4,FALSE),"")</f>
        <v>17</v>
      </c>
      <c r="Y80" s="11">
        <f>_xlfn.IFNA(VLOOKUP($A80&amp;"-"&amp;Y$47,'טבלת מקור'!$D:$H,4,FALSE),"")</f>
        <v>18</v>
      </c>
      <c r="Z80" s="11">
        <f>_xlfn.IFNA(VLOOKUP($A80&amp;"-"&amp;Z$47,'טבלת מקור'!$D:$H,4,FALSE),"")</f>
        <v>19</v>
      </c>
      <c r="AA80" s="11">
        <f>_xlfn.IFNA(VLOOKUP($A80&amp;"-"&amp;AA$47,'טבלת מקור'!$D:$H,4,FALSE),"")</f>
        <v>20</v>
      </c>
      <c r="AB80" s="11">
        <f>_xlfn.IFNA(VLOOKUP($A80&amp;"-"&amp;AB$47,'טבלת מקור'!$D:$H,4,FALSE),"")</f>
        <v>21</v>
      </c>
      <c r="AC80" s="11">
        <f>_xlfn.IFNA(VLOOKUP($A80&amp;"-"&amp;AC$47,'טבלת מקור'!$D:$H,4,FALSE),"")</f>
        <v>22</v>
      </c>
      <c r="AD80" s="11">
        <f>_xlfn.IFNA(VLOOKUP($A80&amp;"-"&amp;AD$47,'טבלת מקור'!$D:$H,4,FALSE),"")</f>
        <v>23</v>
      </c>
      <c r="AE80" s="14">
        <f>_xlfn.IFNA(VLOOKUP($A80&amp;"-"&amp;AE$47,'טבלת מקור'!$D:$H,4,FALSE),"")</f>
        <v>24</v>
      </c>
      <c r="AF80" s="11">
        <f>_xlfn.IFNA(VLOOKUP($A80&amp;"-"&amp;AF$47,'טבלת מקור'!$D:$H,4,FALSE),"")</f>
        <v>25</v>
      </c>
      <c r="AG80" s="11">
        <f>_xlfn.IFNA(VLOOKUP($A80&amp;"-"&amp;AG$47,'טבלת מקור'!$D:$H,4,FALSE),"")</f>
        <v>26</v>
      </c>
      <c r="AH80" s="11">
        <f>_xlfn.IFNA(VLOOKUP($A80&amp;"-"&amp;AH$47,'טבלת מקור'!$D:$H,4,FALSE),"")</f>
        <v>27</v>
      </c>
      <c r="AI80" s="11">
        <f>_xlfn.IFNA(VLOOKUP($A80&amp;"-"&amp;AI$47,'טבלת מקור'!$D:$H,4,FALSE),"")</f>
        <v>28</v>
      </c>
      <c r="AJ80" s="8" t="str">
        <f>_xlfn.IFNA(VLOOKUP($A80&amp;"-"&amp;AJ$47,'טבלת מקור'!$D:$H,4,FALSE),"")</f>
        <v/>
      </c>
      <c r="AK80" s="8" t="str">
        <f>_xlfn.IFNA(VLOOKUP($A80&amp;"-"&amp;AK$47,'טבלת מקור'!$D:$H,4,FALSE),"")</f>
        <v/>
      </c>
      <c r="AL80" s="9"/>
      <c r="AM80" s="9"/>
      <c r="AN80" s="9"/>
      <c r="AO80" s="9"/>
    </row>
    <row r="81" spans="1:41" ht="18" thickBot="1" x14ac:dyDescent="0.5">
      <c r="A81" s="8">
        <f t="shared" si="1"/>
        <v>11</v>
      </c>
      <c r="B81" s="19"/>
      <c r="C81" s="9" t="str">
        <f>_xlfn.IFNA(VLOOKUP($A81&amp;"-"&amp;C$47,'טבלת מקור'!$D:$H,5,FALSE),"")</f>
        <v/>
      </c>
      <c r="D81" s="9" t="str">
        <f>_xlfn.IFNA(VLOOKUP($A81&amp;"-"&amp;D$47,'טבלת מקור'!$D:$H,5,FALSE),"")</f>
        <v/>
      </c>
      <c r="E81" s="9" t="str">
        <f>_xlfn.IFNA(VLOOKUP($A81&amp;"-"&amp;E$47,'טבלת מקור'!$D:$H,5,FALSE),"")</f>
        <v/>
      </c>
      <c r="F81" s="9" t="str">
        <f>_xlfn.IFNA(VLOOKUP($A81&amp;"-"&amp;F$47,'טבלת מקור'!$D:$H,5,FALSE),"")</f>
        <v/>
      </c>
      <c r="G81" s="12" t="str">
        <f>_xlfn.IFNA(VLOOKUP($A81&amp;"-"&amp;G$47,'טבלת מקור'!$D:$H,5,FALSE),"")</f>
        <v>ב׳ דראש חודש</v>
      </c>
      <c r="H81" s="12" t="str">
        <f>_xlfn.IFNA(VLOOKUP($A81&amp;"-"&amp;H$47,'טבלת מקור'!$D:$H,5,FALSE),"")</f>
        <v/>
      </c>
      <c r="I81" s="12" t="str">
        <f>_xlfn.IFNA(VLOOKUP($A81&amp;"-"&amp;I$47,'טבלת מקור'!$D:$H,5,FALSE),"")</f>
        <v/>
      </c>
      <c r="J81" s="15" t="str">
        <f>_xlfn.IFNA(VLOOKUP($A81&amp;"-"&amp;J$47,'טבלת מקור'!$D:$H,5,FALSE),"")</f>
        <v/>
      </c>
      <c r="K81" s="12" t="str">
        <f>_xlfn.IFNA(VLOOKUP($A81&amp;"-"&amp;K$47,'טבלת מקור'!$D:$H,5,FALSE),"")</f>
        <v/>
      </c>
      <c r="L81" s="12" t="str">
        <f>_xlfn.IFNA(VLOOKUP($A81&amp;"-"&amp;L$47,'טבלת מקור'!$D:$H,5,FALSE),"")</f>
        <v/>
      </c>
      <c r="M81" s="12" t="str">
        <f>_xlfn.IFNA(VLOOKUP($A81&amp;"-"&amp;M$47,'טבלת מקור'!$D:$H,5,FALSE),"")</f>
        <v/>
      </c>
      <c r="N81" s="12" t="str">
        <f>_xlfn.IFNA(VLOOKUP($A81&amp;"-"&amp;N$47,'טבלת מקור'!$D:$H,5,FALSE),"")</f>
        <v/>
      </c>
      <c r="O81" s="12" t="str">
        <f>_xlfn.IFNA(VLOOKUP($A81&amp;"-"&amp;O$47,'טבלת מקור'!$D:$H,5,FALSE),"")</f>
        <v/>
      </c>
      <c r="P81" s="12" t="str">
        <f>_xlfn.IFNA(VLOOKUP($A81&amp;"-"&amp;P$47,'טבלת מקור'!$D:$H,5,FALSE),"")</f>
        <v/>
      </c>
      <c r="Q81" s="15" t="str">
        <f>_xlfn.IFNA(VLOOKUP($A81&amp;"-"&amp;Q$47,'טבלת מקור'!$D:$H,5,FALSE),"")</f>
        <v/>
      </c>
      <c r="R81" s="12" t="str">
        <f>_xlfn.IFNA(VLOOKUP($A81&amp;"-"&amp;R$47,'טבלת מקור'!$D:$H,5,FALSE),"")</f>
        <v/>
      </c>
      <c r="S81" s="12" t="str">
        <f>_xlfn.IFNA(VLOOKUP($A81&amp;"-"&amp;S$47,'טבלת מקור'!$D:$H,5,FALSE),"")</f>
        <v/>
      </c>
      <c r="T81" s="12" t="str">
        <f>_xlfn.IFNA(VLOOKUP($A81&amp;"-"&amp;T$47,'טבלת מקור'!$D:$H,5,FALSE),"")</f>
        <v/>
      </c>
      <c r="U81" s="12" t="str">
        <f>_xlfn.IFNA(VLOOKUP($A81&amp;"-"&amp;U$47,'טבלת מקור'!$D:$H,5,FALSE),"")</f>
        <v/>
      </c>
      <c r="V81" s="12" t="str">
        <f>_xlfn.IFNA(VLOOKUP($A81&amp;"-"&amp;V$47,'טבלת מקור'!$D:$H,5,FALSE),"")</f>
        <v/>
      </c>
      <c r="W81" s="12" t="str">
        <f>_xlfn.IFNA(VLOOKUP($A81&amp;"-"&amp;W$47,'טבלת מקור'!$D:$H,5,FALSE),"")</f>
        <v/>
      </c>
      <c r="X81" s="15" t="str">
        <f>_xlfn.IFNA(VLOOKUP($A81&amp;"-"&amp;X$47,'טבלת מקור'!$D:$H,5,FALSE),"")</f>
        <v>צום י״ז בתמוז (נדחה)</v>
      </c>
      <c r="Y81" s="12" t="str">
        <f>_xlfn.IFNA(VLOOKUP($A81&amp;"-"&amp;Y$47,'טבלת מקור'!$D:$H,5,FALSE),"")</f>
        <v/>
      </c>
      <c r="Z81" s="12" t="str">
        <f>_xlfn.IFNA(VLOOKUP($A81&amp;"-"&amp;Z$47,'טבלת מקור'!$D:$H,5,FALSE),"")</f>
        <v/>
      </c>
      <c r="AA81" s="12" t="str">
        <f>_xlfn.IFNA(VLOOKUP($A81&amp;"-"&amp;AA$47,'טבלת מקור'!$D:$H,5,FALSE),"")</f>
        <v/>
      </c>
      <c r="AB81" s="12" t="str">
        <f>_xlfn.IFNA(VLOOKUP($A81&amp;"-"&amp;AB$47,'טבלת מקור'!$D:$H,5,FALSE),"")</f>
        <v/>
      </c>
      <c r="AC81" s="12" t="str">
        <f>_xlfn.IFNA(VLOOKUP($A81&amp;"-"&amp;AC$47,'טבלת מקור'!$D:$H,5,FALSE),"")</f>
        <v/>
      </c>
      <c r="AD81" s="12" t="str">
        <f>_xlfn.IFNA(VLOOKUP($A81&amp;"-"&amp;AD$47,'טבלת מקור'!$D:$H,5,FALSE),"")</f>
        <v/>
      </c>
      <c r="AE81" s="15" t="str">
        <f>_xlfn.IFNA(VLOOKUP($A81&amp;"-"&amp;AE$47,'טבלת מקור'!$D:$H,5,FALSE),"")</f>
        <v/>
      </c>
      <c r="AF81" s="17" t="str">
        <f>_xlfn.IFNA(VLOOKUP($A81&amp;"-"&amp;AF$47,'טבלת מקור'!$D:$H,5,FALSE),"")</f>
        <v/>
      </c>
      <c r="AG81" s="12" t="str">
        <f>_xlfn.IFNA(VLOOKUP($A81&amp;"-"&amp;AG$47,'טבלת מקור'!$D:$H,5,FALSE),"")</f>
        <v/>
      </c>
      <c r="AH81" s="12" t="str">
        <f>_xlfn.IFNA(VLOOKUP($A81&amp;"-"&amp;AH$47,'טבלת מקור'!$D:$H,5,FALSE),"")</f>
        <v/>
      </c>
      <c r="AI81" s="12" t="str">
        <f>_xlfn.IFNA(VLOOKUP($A81&amp;"-"&amp;AI$47,'טבלת מקור'!$D:$H,5,FALSE),"")</f>
        <v>ערב ראש חודש</v>
      </c>
      <c r="AJ81" s="9" t="str">
        <f>_xlfn.IFNA(VLOOKUP($A81&amp;"-"&amp;AJ$47,'טבלת מקור'!$D:$H,5,FALSE),"")</f>
        <v/>
      </c>
      <c r="AK81" s="9" t="str">
        <f>_xlfn.IFNA(VLOOKUP($A81&amp;"-"&amp;AK$47,'טבלת מקור'!$D:$H,5,FALSE),"")</f>
        <v/>
      </c>
      <c r="AL81" s="8"/>
      <c r="AM81" s="8"/>
      <c r="AN81" s="8"/>
      <c r="AO81" s="8"/>
    </row>
    <row r="82" spans="1:41" ht="22.5" x14ac:dyDescent="0.75">
      <c r="A82" s="8">
        <f t="shared" si="1"/>
        <v>12</v>
      </c>
      <c r="B82" s="25" t="str">
        <f>VLOOKUP(A82,חודשים,3,FALSE)</f>
        <v>אב</v>
      </c>
      <c r="C82" s="8" t="str">
        <f>_xlfn.IFNA(VLOOKUP($A82&amp;"-"&amp;C$47,'טבלת מקור'!$D:$H,3,FALSE),"")</f>
        <v/>
      </c>
      <c r="D82" s="8" t="str">
        <f>_xlfn.IFNA(VLOOKUP($A82&amp;"-"&amp;D$47,'טבלת מקור'!$D:$H,3,FALSE),"")</f>
        <v/>
      </c>
      <c r="E82" s="8" t="str">
        <f>_xlfn.IFNA(VLOOKUP($A82&amp;"-"&amp;E$47,'טבלת מקור'!$D:$H,3,FALSE),"")</f>
        <v/>
      </c>
      <c r="F82" s="8" t="str">
        <f>_xlfn.IFNA(VLOOKUP($A82&amp;"-"&amp;F$47,'טבלת מקור'!$D:$H,3,FALSE),"")</f>
        <v/>
      </c>
      <c r="G82" s="8" t="str">
        <f>_xlfn.IFNA(VLOOKUP($A82&amp;"-"&amp;G$47,'טבלת מקור'!$D:$H,3,FALSE),"")</f>
        <v/>
      </c>
      <c r="H82" s="10" t="str">
        <f>_xlfn.IFNA(VLOOKUP($A82&amp;"-"&amp;H$47,'טבלת מקור'!$D:$H,3,FALSE),"")</f>
        <v>א׳</v>
      </c>
      <c r="I82" s="10" t="str">
        <f>_xlfn.IFNA(VLOOKUP($A82&amp;"-"&amp;I$47,'טבלת מקור'!$D:$H,3,FALSE),"")</f>
        <v>ב׳</v>
      </c>
      <c r="J82" s="13" t="str">
        <f>_xlfn.IFNA(VLOOKUP($A82&amp;"-"&amp;J$47,'טבלת מקור'!$D:$H,3,FALSE),"")</f>
        <v>ג׳</v>
      </c>
      <c r="K82" s="10" t="str">
        <f>_xlfn.IFNA(VLOOKUP($A82&amp;"-"&amp;K$47,'טבלת מקור'!$D:$H,3,FALSE),"")</f>
        <v>ד׳</v>
      </c>
      <c r="L82" s="10" t="str">
        <f>_xlfn.IFNA(VLOOKUP($A82&amp;"-"&amp;L$47,'טבלת מקור'!$D:$H,3,FALSE),"")</f>
        <v>ה׳</v>
      </c>
      <c r="M82" s="10" t="str">
        <f>_xlfn.IFNA(VLOOKUP($A82&amp;"-"&amp;M$47,'טבלת מקור'!$D:$H,3,FALSE),"")</f>
        <v>ו׳</v>
      </c>
      <c r="N82" s="10" t="str">
        <f>_xlfn.IFNA(VLOOKUP($A82&amp;"-"&amp;N$47,'טבלת מקור'!$D:$H,3,FALSE),"")</f>
        <v>ז׳</v>
      </c>
      <c r="O82" s="10" t="str">
        <f>_xlfn.IFNA(VLOOKUP($A82&amp;"-"&amp;O$47,'טבלת מקור'!$D:$H,3,FALSE),"")</f>
        <v>ח׳</v>
      </c>
      <c r="P82" s="10" t="str">
        <f>_xlfn.IFNA(VLOOKUP($A82&amp;"-"&amp;P$47,'טבלת מקור'!$D:$H,3,FALSE),"")</f>
        <v>ט׳</v>
      </c>
      <c r="Q82" s="13" t="str">
        <f>_xlfn.IFNA(VLOOKUP($A82&amp;"-"&amp;Q$47,'טבלת מקור'!$D:$H,3,FALSE),"")</f>
        <v>י׳</v>
      </c>
      <c r="R82" s="10" t="str">
        <f>_xlfn.IFNA(VLOOKUP($A82&amp;"-"&amp;R$47,'טבלת מקור'!$D:$H,3,FALSE),"")</f>
        <v>י״א</v>
      </c>
      <c r="S82" s="10" t="str">
        <f>_xlfn.IFNA(VLOOKUP($A82&amp;"-"&amp;S$47,'טבלת מקור'!$D:$H,3,FALSE),"")</f>
        <v>י״ב</v>
      </c>
      <c r="T82" s="10" t="str">
        <f>_xlfn.IFNA(VLOOKUP($A82&amp;"-"&amp;T$47,'טבלת מקור'!$D:$H,3,FALSE),"")</f>
        <v>י״ג</v>
      </c>
      <c r="U82" s="10" t="str">
        <f>_xlfn.IFNA(VLOOKUP($A82&amp;"-"&amp;U$47,'טבלת מקור'!$D:$H,3,FALSE),"")</f>
        <v>י״ד</v>
      </c>
      <c r="V82" s="10" t="str">
        <f>_xlfn.IFNA(VLOOKUP($A82&amp;"-"&amp;V$47,'טבלת מקור'!$D:$H,3,FALSE),"")</f>
        <v>ט״ו</v>
      </c>
      <c r="W82" s="10" t="str">
        <f>_xlfn.IFNA(VLOOKUP($A82&amp;"-"&amp;W$47,'טבלת מקור'!$D:$H,3,FALSE),"")</f>
        <v>ט״ז</v>
      </c>
      <c r="X82" s="13" t="str">
        <f>_xlfn.IFNA(VLOOKUP($A82&amp;"-"&amp;X$47,'טבלת מקור'!$D:$H,3,FALSE),"")</f>
        <v>י״ז</v>
      </c>
      <c r="Y82" s="10" t="str">
        <f>_xlfn.IFNA(VLOOKUP($A82&amp;"-"&amp;Y$47,'טבלת מקור'!$D:$H,3,FALSE),"")</f>
        <v>י״ח</v>
      </c>
      <c r="Z82" s="10" t="str">
        <f>_xlfn.IFNA(VLOOKUP($A82&amp;"-"&amp;Z$47,'טבלת מקור'!$D:$H,3,FALSE),"")</f>
        <v>י״ט</v>
      </c>
      <c r="AA82" s="10" t="str">
        <f>_xlfn.IFNA(VLOOKUP($A82&amp;"-"&amp;AA$47,'טבלת מקור'!$D:$H,3,FALSE),"")</f>
        <v>כ׳</v>
      </c>
      <c r="AB82" s="10" t="str">
        <f>_xlfn.IFNA(VLOOKUP($A82&amp;"-"&amp;AB$47,'טבלת מקור'!$D:$H,3,FALSE),"")</f>
        <v>כ״א</v>
      </c>
      <c r="AC82" s="10" t="str">
        <f>_xlfn.IFNA(VLOOKUP($A82&amp;"-"&amp;AC$47,'טבלת מקור'!$D:$H,3,FALSE),"")</f>
        <v>כ״ב</v>
      </c>
      <c r="AD82" s="10" t="str">
        <f>_xlfn.IFNA(VLOOKUP($A82&amp;"-"&amp;AD$47,'טבלת מקור'!$D:$H,3,FALSE),"")</f>
        <v>כ״ג</v>
      </c>
      <c r="AE82" s="13" t="str">
        <f>_xlfn.IFNA(VLOOKUP($A82&amp;"-"&amp;AE$47,'טבלת מקור'!$D:$H,3,FALSE),"")</f>
        <v>כ״ד</v>
      </c>
      <c r="AF82" s="10" t="str">
        <f>_xlfn.IFNA(VLOOKUP($A82&amp;"-"&amp;AF$47,'טבלת מקור'!$D:$H,3,FALSE),"")</f>
        <v>כ״ה</v>
      </c>
      <c r="AG82" s="10" t="str">
        <f>_xlfn.IFNA(VLOOKUP($A82&amp;"-"&amp;AG$47,'טבלת מקור'!$D:$H,3,FALSE),"")</f>
        <v>כ״ו</v>
      </c>
      <c r="AH82" s="10" t="str">
        <f>_xlfn.IFNA(VLOOKUP($A82&amp;"-"&amp;AH$47,'טבלת מקור'!$D:$H,3,FALSE),"")</f>
        <v>כ״ז</v>
      </c>
      <c r="AI82" s="10" t="str">
        <f>_xlfn.IFNA(VLOOKUP($A82&amp;"-"&amp;AI$47,'טבלת מקור'!$D:$H,3,FALSE),"")</f>
        <v>כ״ח</v>
      </c>
      <c r="AJ82" s="10" t="str">
        <f>_xlfn.IFNA(VLOOKUP($A82&amp;"-"&amp;AJ$47,'טבלת מקור'!$D:$H,3,FALSE),"")</f>
        <v>כ״ט</v>
      </c>
      <c r="AK82" s="10" t="str">
        <f>_xlfn.IFNA(VLOOKUP($A82&amp;"-"&amp;AK$47,'טבלת מקור'!$D:$H,3,FALSE),"")</f>
        <v>ל׳</v>
      </c>
      <c r="AL82" s="8"/>
      <c r="AM82" s="8"/>
      <c r="AN82" s="8"/>
      <c r="AO82" s="8"/>
    </row>
    <row r="83" spans="1:41" ht="14.1" x14ac:dyDescent="0.45">
      <c r="A83" s="8">
        <f t="shared" si="1"/>
        <v>12</v>
      </c>
      <c r="B83" s="20" t="str">
        <f>VLOOKUP(A83,'טבלת מקור'!A:K,11,FALSE)</f>
        <v>יול-אוג</v>
      </c>
      <c r="C83" s="8" t="str">
        <f>_xlfn.IFNA(VLOOKUP($A83&amp;"-"&amp;C$47,'טבלת מקור'!$D:$H,4,FALSE),"")</f>
        <v/>
      </c>
      <c r="D83" s="8" t="str">
        <f>_xlfn.IFNA(VLOOKUP($A83&amp;"-"&amp;D$47,'טבלת מקור'!$D:$H,4,FALSE),"")</f>
        <v/>
      </c>
      <c r="E83" s="8" t="str">
        <f>_xlfn.IFNA(VLOOKUP($A83&amp;"-"&amp;E$47,'טבלת מקור'!$D:$H,4,FALSE),"")</f>
        <v/>
      </c>
      <c r="F83" s="8" t="str">
        <f>_xlfn.IFNA(VLOOKUP($A83&amp;"-"&amp;F$47,'טבלת מקור'!$D:$H,4,FALSE),"")</f>
        <v/>
      </c>
      <c r="G83" s="8" t="str">
        <f>_xlfn.IFNA(VLOOKUP($A83&amp;"-"&amp;G$47,'טבלת מקור'!$D:$H,4,FALSE),"")</f>
        <v/>
      </c>
      <c r="H83" s="11">
        <f>_xlfn.IFNA(VLOOKUP($A83&amp;"-"&amp;H$47,'טבלת מקור'!$D:$H,4,FALSE),"")</f>
        <v>29</v>
      </c>
      <c r="I83" s="11">
        <f>_xlfn.IFNA(VLOOKUP($A83&amp;"-"&amp;I$47,'טבלת מקור'!$D:$H,4,FALSE),"")</f>
        <v>30</v>
      </c>
      <c r="J83" s="14">
        <f>_xlfn.IFNA(VLOOKUP($A83&amp;"-"&amp;J$47,'טבלת מקור'!$D:$H,4,FALSE),"")</f>
        <v>31</v>
      </c>
      <c r="K83" s="11">
        <f>_xlfn.IFNA(VLOOKUP($A83&amp;"-"&amp;K$47,'טבלת מקור'!$D:$H,4,FALSE),"")</f>
        <v>1</v>
      </c>
      <c r="L83" s="11">
        <f>_xlfn.IFNA(VLOOKUP($A83&amp;"-"&amp;L$47,'טבלת מקור'!$D:$H,4,FALSE),"")</f>
        <v>2</v>
      </c>
      <c r="M83" s="11">
        <f>_xlfn.IFNA(VLOOKUP($A83&amp;"-"&amp;M$47,'טבלת מקור'!$D:$H,4,FALSE),"")</f>
        <v>3</v>
      </c>
      <c r="N83" s="11">
        <f>_xlfn.IFNA(VLOOKUP($A83&amp;"-"&amp;N$47,'טבלת מקור'!$D:$H,4,FALSE),"")</f>
        <v>4</v>
      </c>
      <c r="O83" s="11">
        <f>_xlfn.IFNA(VLOOKUP($A83&amp;"-"&amp;O$47,'טבלת מקור'!$D:$H,4,FALSE),"")</f>
        <v>5</v>
      </c>
      <c r="P83" s="11">
        <f>_xlfn.IFNA(VLOOKUP($A83&amp;"-"&amp;P$47,'טבלת מקור'!$D:$H,4,FALSE),"")</f>
        <v>6</v>
      </c>
      <c r="Q83" s="14">
        <f>_xlfn.IFNA(VLOOKUP($A83&amp;"-"&amp;Q$47,'טבלת מקור'!$D:$H,4,FALSE),"")</f>
        <v>7</v>
      </c>
      <c r="R83" s="11">
        <f>_xlfn.IFNA(VLOOKUP($A83&amp;"-"&amp;R$47,'טבלת מקור'!$D:$H,4,FALSE),"")</f>
        <v>8</v>
      </c>
      <c r="S83" s="11">
        <f>_xlfn.IFNA(VLOOKUP($A83&amp;"-"&amp;S$47,'טבלת מקור'!$D:$H,4,FALSE),"")</f>
        <v>9</v>
      </c>
      <c r="T83" s="11">
        <f>_xlfn.IFNA(VLOOKUP($A83&amp;"-"&amp;T$47,'טבלת מקור'!$D:$H,4,FALSE),"")</f>
        <v>10</v>
      </c>
      <c r="U83" s="11">
        <f>_xlfn.IFNA(VLOOKUP($A83&amp;"-"&amp;U$47,'טבלת מקור'!$D:$H,4,FALSE),"")</f>
        <v>11</v>
      </c>
      <c r="V83" s="11">
        <f>_xlfn.IFNA(VLOOKUP($A83&amp;"-"&amp;V$47,'טבלת מקור'!$D:$H,4,FALSE),"")</f>
        <v>12</v>
      </c>
      <c r="W83" s="11">
        <f>_xlfn.IFNA(VLOOKUP($A83&amp;"-"&amp;W$47,'טבלת מקור'!$D:$H,4,FALSE),"")</f>
        <v>13</v>
      </c>
      <c r="X83" s="14">
        <f>_xlfn.IFNA(VLOOKUP($A83&amp;"-"&amp;X$47,'טבלת מקור'!$D:$H,4,FALSE),"")</f>
        <v>14</v>
      </c>
      <c r="Y83" s="11">
        <f>_xlfn.IFNA(VLOOKUP($A83&amp;"-"&amp;Y$47,'טבלת מקור'!$D:$H,4,FALSE),"")</f>
        <v>15</v>
      </c>
      <c r="Z83" s="11">
        <f>_xlfn.IFNA(VLOOKUP($A83&amp;"-"&amp;Z$47,'טבלת מקור'!$D:$H,4,FALSE),"")</f>
        <v>16</v>
      </c>
      <c r="AA83" s="11">
        <f>_xlfn.IFNA(VLOOKUP($A83&amp;"-"&amp;AA$47,'טבלת מקור'!$D:$H,4,FALSE),"")</f>
        <v>17</v>
      </c>
      <c r="AB83" s="11">
        <f>_xlfn.IFNA(VLOOKUP($A83&amp;"-"&amp;AB$47,'טבלת מקור'!$D:$H,4,FALSE),"")</f>
        <v>18</v>
      </c>
      <c r="AC83" s="11">
        <f>_xlfn.IFNA(VLOOKUP($A83&amp;"-"&amp;AC$47,'טבלת מקור'!$D:$H,4,FALSE),"")</f>
        <v>19</v>
      </c>
      <c r="AD83" s="11">
        <f>_xlfn.IFNA(VLOOKUP($A83&amp;"-"&amp;AD$47,'טבלת מקור'!$D:$H,4,FALSE),"")</f>
        <v>20</v>
      </c>
      <c r="AE83" s="14">
        <f>_xlfn.IFNA(VLOOKUP($A83&amp;"-"&amp;AE$47,'טבלת מקור'!$D:$H,4,FALSE),"")</f>
        <v>21</v>
      </c>
      <c r="AF83" s="11">
        <f>_xlfn.IFNA(VLOOKUP($A83&amp;"-"&amp;AF$47,'טבלת מקור'!$D:$H,4,FALSE),"")</f>
        <v>22</v>
      </c>
      <c r="AG83" s="11">
        <f>_xlfn.IFNA(VLOOKUP($A83&amp;"-"&amp;AG$47,'טבלת מקור'!$D:$H,4,FALSE),"")</f>
        <v>23</v>
      </c>
      <c r="AH83" s="11">
        <f>_xlfn.IFNA(VLOOKUP($A83&amp;"-"&amp;AH$47,'טבלת מקור'!$D:$H,4,FALSE),"")</f>
        <v>24</v>
      </c>
      <c r="AI83" s="11">
        <f>_xlfn.IFNA(VLOOKUP($A83&amp;"-"&amp;AI$47,'טבלת מקור'!$D:$H,4,FALSE),"")</f>
        <v>25</v>
      </c>
      <c r="AJ83" s="11">
        <f>_xlfn.IFNA(VLOOKUP($A83&amp;"-"&amp;AJ$47,'טבלת מקור'!$D:$H,4,FALSE),"")</f>
        <v>26</v>
      </c>
      <c r="AK83" s="11">
        <f>_xlfn.IFNA(VLOOKUP($A83&amp;"-"&amp;AK$47,'טבלת מקור'!$D:$H,4,FALSE),"")</f>
        <v>27</v>
      </c>
      <c r="AL83" s="9"/>
      <c r="AM83" s="9"/>
      <c r="AN83" s="9"/>
      <c r="AO83" s="9"/>
    </row>
    <row r="84" spans="1:41" ht="18" thickBot="1" x14ac:dyDescent="0.5">
      <c r="A84" s="8">
        <f t="shared" si="1"/>
        <v>12</v>
      </c>
      <c r="B84" s="19"/>
      <c r="C84" s="9" t="str">
        <f>_xlfn.IFNA(VLOOKUP($A84&amp;"-"&amp;C$47,'טבלת מקור'!$D:$H,5,FALSE),"")</f>
        <v/>
      </c>
      <c r="D84" s="9" t="str">
        <f>_xlfn.IFNA(VLOOKUP($A84&amp;"-"&amp;D$47,'טבלת מקור'!$D:$H,5,FALSE),"")</f>
        <v/>
      </c>
      <c r="E84" s="9" t="str">
        <f>_xlfn.IFNA(VLOOKUP($A84&amp;"-"&amp;E$47,'טבלת מקור'!$D:$H,5,FALSE),"")</f>
        <v/>
      </c>
      <c r="F84" s="9" t="str">
        <f>_xlfn.IFNA(VLOOKUP($A84&amp;"-"&amp;F$47,'טבלת מקור'!$D:$H,5,FALSE),"")</f>
        <v/>
      </c>
      <c r="G84" s="9" t="str">
        <f>_xlfn.IFNA(VLOOKUP($A84&amp;"-"&amp;G$47,'טבלת מקור'!$D:$H,5,FALSE),"")</f>
        <v/>
      </c>
      <c r="H84" s="12" t="str">
        <f>_xlfn.IFNA(VLOOKUP($A84&amp;"-"&amp;H$47,'טבלת מקור'!$D:$H,5,FALSE),"")</f>
        <v>ראש חודש</v>
      </c>
      <c r="I84" s="12" t="str">
        <f>_xlfn.IFNA(VLOOKUP($A84&amp;"-"&amp;I$47,'טבלת מקור'!$D:$H,5,FALSE),"")</f>
        <v/>
      </c>
      <c r="J84" s="15" t="str">
        <f>_xlfn.IFNA(VLOOKUP($A84&amp;"-"&amp;J$47,'טבלת מקור'!$D:$H,5,FALSE),"")</f>
        <v/>
      </c>
      <c r="K84" s="12" t="str">
        <f>_xlfn.IFNA(VLOOKUP($A84&amp;"-"&amp;K$47,'טבלת מקור'!$D:$H,5,FALSE),"")</f>
        <v/>
      </c>
      <c r="L84" s="12" t="str">
        <f>_xlfn.IFNA(VLOOKUP($A84&amp;"-"&amp;L$47,'טבלת מקור'!$D:$H,5,FALSE),"")</f>
        <v/>
      </c>
      <c r="M84" s="12" t="str">
        <f>_xlfn.IFNA(VLOOKUP($A84&amp;"-"&amp;M$47,'טבלת מקור'!$D:$H,5,FALSE),"")</f>
        <v/>
      </c>
      <c r="N84" s="12" t="str">
        <f>_xlfn.IFNA(VLOOKUP($A84&amp;"-"&amp;N$47,'טבלת מקור'!$D:$H,5,FALSE),"")</f>
        <v/>
      </c>
      <c r="O84" s="12" t="str">
        <f>_xlfn.IFNA(VLOOKUP($A84&amp;"-"&amp;O$47,'טבלת מקור'!$D:$H,5,FALSE),"")</f>
        <v/>
      </c>
      <c r="P84" s="12" t="str">
        <f>_xlfn.IFNA(VLOOKUP($A84&amp;"-"&amp;P$47,'טבלת מקור'!$D:$H,5,FALSE),"")</f>
        <v/>
      </c>
      <c r="Q84" s="15" t="str">
        <f>_xlfn.IFNA(VLOOKUP($A84&amp;"-"&amp;Q$47,'טבלת מקור'!$D:$H,5,FALSE),"")</f>
        <v>צום תשעה באב (נדחה)</v>
      </c>
      <c r="R84" s="12" t="str">
        <f>_xlfn.IFNA(VLOOKUP($A84&amp;"-"&amp;R$47,'טבלת מקור'!$D:$H,5,FALSE),"")</f>
        <v/>
      </c>
      <c r="S84" s="12" t="str">
        <f>_xlfn.IFNA(VLOOKUP($A84&amp;"-"&amp;S$47,'טבלת מקור'!$D:$H,5,FALSE),"")</f>
        <v/>
      </c>
      <c r="T84" s="12" t="str">
        <f>_xlfn.IFNA(VLOOKUP($A84&amp;"-"&amp;T$47,'טבלת מקור'!$D:$H,5,FALSE),"")</f>
        <v/>
      </c>
      <c r="U84" s="12" t="str">
        <f>_xlfn.IFNA(VLOOKUP($A84&amp;"-"&amp;U$47,'טבלת מקור'!$D:$H,5,FALSE),"")</f>
        <v/>
      </c>
      <c r="V84" s="12" t="str">
        <f>_xlfn.IFNA(VLOOKUP($A84&amp;"-"&amp;V$47,'טבלת מקור'!$D:$H,5,FALSE),"")</f>
        <v>ט״ו באב</v>
      </c>
      <c r="W84" s="12" t="str">
        <f>_xlfn.IFNA(VLOOKUP($A84&amp;"-"&amp;W$47,'טבלת מקור'!$D:$H,5,FALSE),"")</f>
        <v/>
      </c>
      <c r="X84" s="15" t="str">
        <f>_xlfn.IFNA(VLOOKUP($A84&amp;"-"&amp;X$47,'טבלת מקור'!$D:$H,5,FALSE),"")</f>
        <v/>
      </c>
      <c r="Y84" s="12" t="str">
        <f>_xlfn.IFNA(VLOOKUP($A84&amp;"-"&amp;Y$47,'טבלת מקור'!$D:$H,5,FALSE),"")</f>
        <v/>
      </c>
      <c r="Z84" s="12" t="str">
        <f>_xlfn.IFNA(VLOOKUP($A84&amp;"-"&amp;Z$47,'טבלת מקור'!$D:$H,5,FALSE),"")</f>
        <v/>
      </c>
      <c r="AA84" s="12" t="str">
        <f>_xlfn.IFNA(VLOOKUP($A84&amp;"-"&amp;AA$47,'טבלת מקור'!$D:$H,5,FALSE),"")</f>
        <v/>
      </c>
      <c r="AB84" s="12" t="str">
        <f>_xlfn.IFNA(VLOOKUP($A84&amp;"-"&amp;AB$47,'טבלת מקור'!$D:$H,5,FALSE),"")</f>
        <v/>
      </c>
      <c r="AC84" s="12" t="str">
        <f>_xlfn.IFNA(VLOOKUP($A84&amp;"-"&amp;AC$47,'טבלת מקור'!$D:$H,5,FALSE),"")</f>
        <v/>
      </c>
      <c r="AD84" s="12" t="str">
        <f>_xlfn.IFNA(VLOOKUP($A84&amp;"-"&amp;AD$47,'טבלת מקור'!$D:$H,5,FALSE),"")</f>
        <v/>
      </c>
      <c r="AE84" s="15" t="str">
        <f>_xlfn.IFNA(VLOOKUP($A84&amp;"-"&amp;AE$47,'טבלת מקור'!$D:$H,5,FALSE),"")</f>
        <v/>
      </c>
      <c r="AF84" s="17" t="str">
        <f>_xlfn.IFNA(VLOOKUP($A84&amp;"-"&amp;AF$47,'טבלת מקור'!$D:$H,5,FALSE),"")</f>
        <v/>
      </c>
      <c r="AG84" s="17" t="str">
        <f>_xlfn.IFNA(VLOOKUP($A84&amp;"-"&amp;AG$47,'טבלת מקור'!$D:$H,5,FALSE),"")</f>
        <v/>
      </c>
      <c r="AH84" s="12" t="str">
        <f>_xlfn.IFNA(VLOOKUP($A84&amp;"-"&amp;AH$47,'טבלת מקור'!$D:$H,5,FALSE),"")</f>
        <v/>
      </c>
      <c r="AI84" s="12" t="str">
        <f>_xlfn.IFNA(VLOOKUP($A84&amp;"-"&amp;AI$47,'טבלת מקור'!$D:$H,5,FALSE),"")</f>
        <v/>
      </c>
      <c r="AJ84" s="12" t="str">
        <f>_xlfn.IFNA(VLOOKUP($A84&amp;"-"&amp;AJ$47,'טבלת מקור'!$D:$H,5,FALSE),"")</f>
        <v>ערב ראש חודש</v>
      </c>
      <c r="AK84" s="12" t="str">
        <f>_xlfn.IFNA(VLOOKUP($A84&amp;"-"&amp;AK$47,'טבלת מקור'!$D:$H,5,FALSE),"")</f>
        <v>שבת ראש חודש</v>
      </c>
      <c r="AL84" s="8"/>
      <c r="AM84" s="8"/>
      <c r="AN84" s="8"/>
      <c r="AO84" s="8"/>
    </row>
    <row r="85" spans="1:41" ht="22.5" x14ac:dyDescent="0.75">
      <c r="A85" s="8">
        <f t="shared" si="1"/>
        <v>13</v>
      </c>
      <c r="B85" s="25" t="str">
        <f>VLOOKUP(A85,חודשים,3,FALSE)</f>
        <v>אלול</v>
      </c>
      <c r="C85" s="13" t="str">
        <f>_xlfn.IFNA(VLOOKUP($A85&amp;"-"&amp;C$47,'טבלת מקור'!$D:$H,3,FALSE),"")</f>
        <v>א׳</v>
      </c>
      <c r="D85" s="10" t="str">
        <f>_xlfn.IFNA(VLOOKUP($A85&amp;"-"&amp;D$47,'טבלת מקור'!$D:$H,3,FALSE),"")</f>
        <v>ב׳</v>
      </c>
      <c r="E85" s="10" t="str">
        <f>_xlfn.IFNA(VLOOKUP($A85&amp;"-"&amp;E$47,'טבלת מקור'!$D:$H,3,FALSE),"")</f>
        <v>ג׳</v>
      </c>
      <c r="F85" s="10" t="str">
        <f>_xlfn.IFNA(VLOOKUP($A85&amp;"-"&amp;F$47,'טבלת מקור'!$D:$H,3,FALSE),"")</f>
        <v>ד׳</v>
      </c>
      <c r="G85" s="10" t="str">
        <f>_xlfn.IFNA(VLOOKUP($A85&amp;"-"&amp;G$47,'טבלת מקור'!$D:$H,3,FALSE),"")</f>
        <v>ה׳</v>
      </c>
      <c r="H85" s="10" t="str">
        <f>_xlfn.IFNA(VLOOKUP($A85&amp;"-"&amp;H$47,'טבלת מקור'!$D:$H,3,FALSE),"")</f>
        <v>ו׳</v>
      </c>
      <c r="I85" s="10" t="str">
        <f>_xlfn.IFNA(VLOOKUP($A85&amp;"-"&amp;I$47,'טבלת מקור'!$D:$H,3,FALSE),"")</f>
        <v>ז׳</v>
      </c>
      <c r="J85" s="13" t="str">
        <f>_xlfn.IFNA(VLOOKUP($A85&amp;"-"&amp;J$47,'טבלת מקור'!$D:$H,3,FALSE),"")</f>
        <v>ח׳</v>
      </c>
      <c r="K85" s="10" t="str">
        <f>_xlfn.IFNA(VLOOKUP($A85&amp;"-"&amp;K$47,'טבלת מקור'!$D:$H,3,FALSE),"")</f>
        <v>ט׳</v>
      </c>
      <c r="L85" s="10" t="str">
        <f>_xlfn.IFNA(VLOOKUP($A85&amp;"-"&amp;L$47,'טבלת מקור'!$D:$H,3,FALSE),"")</f>
        <v>י׳</v>
      </c>
      <c r="M85" s="10" t="str">
        <f>_xlfn.IFNA(VLOOKUP($A85&amp;"-"&amp;M$47,'טבלת מקור'!$D:$H,3,FALSE),"")</f>
        <v>י״א</v>
      </c>
      <c r="N85" s="10" t="str">
        <f>_xlfn.IFNA(VLOOKUP($A85&amp;"-"&amp;N$47,'טבלת מקור'!$D:$H,3,FALSE),"")</f>
        <v>י״ב</v>
      </c>
      <c r="O85" s="10" t="str">
        <f>_xlfn.IFNA(VLOOKUP($A85&amp;"-"&amp;O$47,'טבלת מקור'!$D:$H,3,FALSE),"")</f>
        <v>י״ג</v>
      </c>
      <c r="P85" s="10" t="str">
        <f>_xlfn.IFNA(VLOOKUP($A85&amp;"-"&amp;P$47,'טבלת מקור'!$D:$H,3,FALSE),"")</f>
        <v>י״ד</v>
      </c>
      <c r="Q85" s="13" t="str">
        <f>_xlfn.IFNA(VLOOKUP($A85&amp;"-"&amp;Q$47,'טבלת מקור'!$D:$H,3,FALSE),"")</f>
        <v>ט״ו</v>
      </c>
      <c r="R85" s="10" t="str">
        <f>_xlfn.IFNA(VLOOKUP($A85&amp;"-"&amp;R$47,'טבלת מקור'!$D:$H,3,FALSE),"")</f>
        <v>ט״ז</v>
      </c>
      <c r="S85" s="10" t="str">
        <f>_xlfn.IFNA(VLOOKUP($A85&amp;"-"&amp;S$47,'טבלת מקור'!$D:$H,3,FALSE),"")</f>
        <v>י״ז</v>
      </c>
      <c r="T85" s="10" t="str">
        <f>_xlfn.IFNA(VLOOKUP($A85&amp;"-"&amp;T$47,'טבלת מקור'!$D:$H,3,FALSE),"")</f>
        <v>י״ח</v>
      </c>
      <c r="U85" s="10" t="str">
        <f>_xlfn.IFNA(VLOOKUP($A85&amp;"-"&amp;U$47,'טבלת מקור'!$D:$H,3,FALSE),"")</f>
        <v>י״ט</v>
      </c>
      <c r="V85" s="10" t="str">
        <f>_xlfn.IFNA(VLOOKUP($A85&amp;"-"&amp;V$47,'טבלת מקור'!$D:$H,3,FALSE),"")</f>
        <v>כ׳</v>
      </c>
      <c r="W85" s="10" t="str">
        <f>_xlfn.IFNA(VLOOKUP($A85&amp;"-"&amp;W$47,'טבלת מקור'!$D:$H,3,FALSE),"")</f>
        <v>כ״א</v>
      </c>
      <c r="X85" s="13" t="str">
        <f>_xlfn.IFNA(VLOOKUP($A85&amp;"-"&amp;X$47,'טבלת מקור'!$D:$H,3,FALSE),"")</f>
        <v>כ״ב</v>
      </c>
      <c r="Y85" s="10" t="str">
        <f>_xlfn.IFNA(VLOOKUP($A85&amp;"-"&amp;Y$47,'טבלת מקור'!$D:$H,3,FALSE),"")</f>
        <v>כ״ג</v>
      </c>
      <c r="Z85" s="10" t="str">
        <f>_xlfn.IFNA(VLOOKUP($A85&amp;"-"&amp;Z$47,'טבלת מקור'!$D:$H,3,FALSE),"")</f>
        <v>כ״ד</v>
      </c>
      <c r="AA85" s="10" t="str">
        <f>_xlfn.IFNA(VLOOKUP($A85&amp;"-"&amp;AA$47,'טבלת מקור'!$D:$H,3,FALSE),"")</f>
        <v>כ״ה</v>
      </c>
      <c r="AB85" s="10" t="str">
        <f>_xlfn.IFNA(VLOOKUP($A85&amp;"-"&amp;AB$47,'טבלת מקור'!$D:$H,3,FALSE),"")</f>
        <v>כ״ו</v>
      </c>
      <c r="AC85" s="10" t="str">
        <f>_xlfn.IFNA(VLOOKUP($A85&amp;"-"&amp;AC$47,'טבלת מקור'!$D:$H,3,FALSE),"")</f>
        <v>כ״ז</v>
      </c>
      <c r="AD85" s="10" t="str">
        <f>_xlfn.IFNA(VLOOKUP($A85&amp;"-"&amp;AD$47,'טבלת מקור'!$D:$H,3,FALSE),"")</f>
        <v>כ״ח</v>
      </c>
      <c r="AE85" s="13" t="str">
        <f>_xlfn.IFNA(VLOOKUP($A85&amp;"-"&amp;AE$47,'טבלת מקור'!$D:$H,3,FALSE),"")</f>
        <v>כ״ט</v>
      </c>
      <c r="AF85" s="8" t="str">
        <f>_xlfn.IFNA(VLOOKUP($A85&amp;"-"&amp;AF$47,'טבלת מקור'!$D:$H,3,FALSE),"")</f>
        <v/>
      </c>
      <c r="AG85" s="8" t="str">
        <f>_xlfn.IFNA(VLOOKUP($A85&amp;"-"&amp;AG$47,'טבלת מקור'!$D:$H,3,FALSE),"")</f>
        <v/>
      </c>
      <c r="AH85" s="8" t="str">
        <f>_xlfn.IFNA(VLOOKUP($A85&amp;"-"&amp;AH$47,'טבלת מקור'!$D:$H,3,FALSE),"")</f>
        <v/>
      </c>
      <c r="AI85" s="8" t="str">
        <f>_xlfn.IFNA(VLOOKUP($A85&amp;"-"&amp;AI$47,'טבלת מקור'!$D:$H,3,FALSE),"")</f>
        <v/>
      </c>
      <c r="AJ85" s="9" t="str">
        <f>_xlfn.IFNA(VLOOKUP($A85&amp;"-"&amp;AJ$47,'טבלת מקור'!$D:$H,3,FALSE),"")</f>
        <v/>
      </c>
      <c r="AK85" s="8" t="str">
        <f>_xlfn.IFNA(VLOOKUP($A85&amp;"-"&amp;AK$47,'טבלת מקור'!$D:$H,3,FALSE),"")</f>
        <v/>
      </c>
      <c r="AL85" s="8"/>
      <c r="AM85" s="8"/>
      <c r="AN85" s="8"/>
      <c r="AO85" s="8"/>
    </row>
    <row r="86" spans="1:41" ht="14.1" x14ac:dyDescent="0.45">
      <c r="A86" s="8">
        <f t="shared" si="1"/>
        <v>13</v>
      </c>
      <c r="B86" s="20" t="str">
        <f>VLOOKUP(A86,'טבלת מקור'!A:K,11,FALSE)</f>
        <v>אוג-ספט</v>
      </c>
      <c r="C86" s="14">
        <f>_xlfn.IFNA(VLOOKUP($A86&amp;"-"&amp;C$47,'טבלת מקור'!$D:$H,4,FALSE),"")</f>
        <v>28</v>
      </c>
      <c r="D86" s="11">
        <f>_xlfn.IFNA(VLOOKUP($A86&amp;"-"&amp;D$47,'טבלת מקור'!$D:$H,4,FALSE),"")</f>
        <v>29</v>
      </c>
      <c r="E86" s="11">
        <f>_xlfn.IFNA(VLOOKUP($A86&amp;"-"&amp;E$47,'טבלת מקור'!$D:$H,4,FALSE),"")</f>
        <v>30</v>
      </c>
      <c r="F86" s="11">
        <f>_xlfn.IFNA(VLOOKUP($A86&amp;"-"&amp;F$47,'טבלת מקור'!$D:$H,4,FALSE),"")</f>
        <v>31</v>
      </c>
      <c r="G86" s="11">
        <f>_xlfn.IFNA(VLOOKUP($A86&amp;"-"&amp;G$47,'טבלת מקור'!$D:$H,4,FALSE),"")</f>
        <v>1</v>
      </c>
      <c r="H86" s="11">
        <f>_xlfn.IFNA(VLOOKUP($A86&amp;"-"&amp;H$47,'טבלת מקור'!$D:$H,4,FALSE),"")</f>
        <v>2</v>
      </c>
      <c r="I86" s="11">
        <f>_xlfn.IFNA(VLOOKUP($A86&amp;"-"&amp;I$47,'טבלת מקור'!$D:$H,4,FALSE),"")</f>
        <v>3</v>
      </c>
      <c r="J86" s="14">
        <f>_xlfn.IFNA(VLOOKUP($A86&amp;"-"&amp;J$47,'טבלת מקור'!$D:$H,4,FALSE),"")</f>
        <v>4</v>
      </c>
      <c r="K86" s="11">
        <f>_xlfn.IFNA(VLOOKUP($A86&amp;"-"&amp;K$47,'טבלת מקור'!$D:$H,4,FALSE),"")</f>
        <v>5</v>
      </c>
      <c r="L86" s="11">
        <f>_xlfn.IFNA(VLOOKUP($A86&amp;"-"&amp;L$47,'טבלת מקור'!$D:$H,4,FALSE),"")</f>
        <v>6</v>
      </c>
      <c r="M86" s="11">
        <f>_xlfn.IFNA(VLOOKUP($A86&amp;"-"&amp;M$47,'טבלת מקור'!$D:$H,4,FALSE),"")</f>
        <v>7</v>
      </c>
      <c r="N86" s="11">
        <f>_xlfn.IFNA(VLOOKUP($A86&amp;"-"&amp;N$47,'טבלת מקור'!$D:$H,4,FALSE),"")</f>
        <v>8</v>
      </c>
      <c r="O86" s="11">
        <f>_xlfn.IFNA(VLOOKUP($A86&amp;"-"&amp;O$47,'טבלת מקור'!$D:$H,4,FALSE),"")</f>
        <v>9</v>
      </c>
      <c r="P86" s="11">
        <f>_xlfn.IFNA(VLOOKUP($A86&amp;"-"&amp;P$47,'טבלת מקור'!$D:$H,4,FALSE),"")</f>
        <v>10</v>
      </c>
      <c r="Q86" s="14">
        <f>_xlfn.IFNA(VLOOKUP($A86&amp;"-"&amp;Q$47,'טבלת מקור'!$D:$H,4,FALSE),"")</f>
        <v>11</v>
      </c>
      <c r="R86" s="11">
        <f>_xlfn.IFNA(VLOOKUP($A86&amp;"-"&amp;R$47,'טבלת מקור'!$D:$H,4,FALSE),"")</f>
        <v>12</v>
      </c>
      <c r="S86" s="11">
        <f>_xlfn.IFNA(VLOOKUP($A86&amp;"-"&amp;S$47,'טבלת מקור'!$D:$H,4,FALSE),"")</f>
        <v>13</v>
      </c>
      <c r="T86" s="11">
        <f>_xlfn.IFNA(VLOOKUP($A86&amp;"-"&amp;T$47,'טבלת מקור'!$D:$H,4,FALSE),"")</f>
        <v>14</v>
      </c>
      <c r="U86" s="11">
        <f>_xlfn.IFNA(VLOOKUP($A86&amp;"-"&amp;U$47,'טבלת מקור'!$D:$H,4,FALSE),"")</f>
        <v>15</v>
      </c>
      <c r="V86" s="11">
        <f>_xlfn.IFNA(VLOOKUP($A86&amp;"-"&amp;V$47,'טבלת מקור'!$D:$H,4,FALSE),"")</f>
        <v>16</v>
      </c>
      <c r="W86" s="11">
        <f>_xlfn.IFNA(VLOOKUP($A86&amp;"-"&amp;W$47,'טבלת מקור'!$D:$H,4,FALSE),"")</f>
        <v>17</v>
      </c>
      <c r="X86" s="14">
        <f>_xlfn.IFNA(VLOOKUP($A86&amp;"-"&amp;X$47,'טבלת מקור'!$D:$H,4,FALSE),"")</f>
        <v>18</v>
      </c>
      <c r="Y86" s="11">
        <f>_xlfn.IFNA(VLOOKUP($A86&amp;"-"&amp;Y$47,'טבלת מקור'!$D:$H,4,FALSE),"")</f>
        <v>19</v>
      </c>
      <c r="Z86" s="11">
        <f>_xlfn.IFNA(VLOOKUP($A86&amp;"-"&amp;Z$47,'טבלת מקור'!$D:$H,4,FALSE),"")</f>
        <v>20</v>
      </c>
      <c r="AA86" s="11">
        <f>_xlfn.IFNA(VLOOKUP($A86&amp;"-"&amp;AA$47,'טבלת מקור'!$D:$H,4,FALSE),"")</f>
        <v>21</v>
      </c>
      <c r="AB86" s="11">
        <f>_xlfn.IFNA(VLOOKUP($A86&amp;"-"&amp;AB$47,'טבלת מקור'!$D:$H,4,FALSE),"")</f>
        <v>22</v>
      </c>
      <c r="AC86" s="11">
        <f>_xlfn.IFNA(VLOOKUP($A86&amp;"-"&amp;AC$47,'טבלת מקור'!$D:$H,4,FALSE),"")</f>
        <v>23</v>
      </c>
      <c r="AD86" s="11">
        <f>_xlfn.IFNA(VLOOKUP($A86&amp;"-"&amp;AD$47,'טבלת מקור'!$D:$H,4,FALSE),"")</f>
        <v>24</v>
      </c>
      <c r="AE86" s="14">
        <f>_xlfn.IFNA(VLOOKUP($A86&amp;"-"&amp;AE$47,'טבלת מקור'!$D:$H,4,FALSE),"")</f>
        <v>25</v>
      </c>
      <c r="AF86" s="8" t="str">
        <f>_xlfn.IFNA(VLOOKUP($A86&amp;"-"&amp;AF$47,'טבלת מקור'!$D:$H,4,FALSE),"")</f>
        <v/>
      </c>
      <c r="AG86" s="8" t="str">
        <f>_xlfn.IFNA(VLOOKUP($A86&amp;"-"&amp;AG$47,'טבלת מקור'!$D:$H,4,FALSE),"")</f>
        <v/>
      </c>
      <c r="AH86" s="8" t="str">
        <f>_xlfn.IFNA(VLOOKUP($A86&amp;"-"&amp;AH$47,'טבלת מקור'!$D:$H,4,FALSE),"")</f>
        <v/>
      </c>
      <c r="AI86" s="8" t="str">
        <f>_xlfn.IFNA(VLOOKUP($A86&amp;"-"&amp;AI$47,'טבלת מקור'!$D:$H,4,FALSE),"")</f>
        <v/>
      </c>
      <c r="AJ86" s="9" t="str">
        <f>_xlfn.IFNA(VLOOKUP($A86&amp;"-"&amp;AJ$47,'טבלת מקור'!$D:$H,4,FALSE),"")</f>
        <v/>
      </c>
      <c r="AK86" s="8" t="str">
        <f>_xlfn.IFNA(VLOOKUP($A86&amp;"-"&amp;AK$47,'טבלת מקור'!$D:$H,4,FALSE),"")</f>
        <v/>
      </c>
      <c r="AL86" s="9"/>
      <c r="AM86" s="9"/>
      <c r="AN86" s="9"/>
      <c r="AO86" s="9"/>
    </row>
    <row r="87" spans="1:41" ht="18" thickBot="1" x14ac:dyDescent="0.5">
      <c r="A87" s="8">
        <f t="shared" si="1"/>
        <v>13</v>
      </c>
      <c r="B87" s="19"/>
      <c r="C87" s="15" t="str">
        <f>_xlfn.IFNA(VLOOKUP($A87&amp;"-"&amp;C$47,'טבלת מקור'!$D:$H,5,FALSE),"")</f>
        <v>ב׳ דראש חודש</v>
      </c>
      <c r="D87" s="12" t="str">
        <f>_xlfn.IFNA(VLOOKUP($A87&amp;"-"&amp;D$47,'טבלת מקור'!$D:$H,5,FALSE),"")</f>
        <v/>
      </c>
      <c r="E87" s="12" t="str">
        <f>_xlfn.IFNA(VLOOKUP($A87&amp;"-"&amp;E$47,'טבלת מקור'!$D:$H,5,FALSE),"")</f>
        <v/>
      </c>
      <c r="F87" s="12" t="str">
        <f>_xlfn.IFNA(VLOOKUP($A87&amp;"-"&amp;F$47,'טבלת מקור'!$D:$H,5,FALSE),"")</f>
        <v/>
      </c>
      <c r="G87" s="12" t="str">
        <f>_xlfn.IFNA(VLOOKUP($A87&amp;"-"&amp;G$47,'טבלת מקור'!$D:$H,5,FALSE),"")</f>
        <v/>
      </c>
      <c r="H87" s="12" t="str">
        <f>_xlfn.IFNA(VLOOKUP($A87&amp;"-"&amp;H$47,'טבלת מקור'!$D:$H,5,FALSE),"")</f>
        <v/>
      </c>
      <c r="I87" s="12" t="str">
        <f>_xlfn.IFNA(VLOOKUP($A87&amp;"-"&amp;I$47,'טבלת מקור'!$D:$H,5,FALSE),"")</f>
        <v/>
      </c>
      <c r="J87" s="15" t="str">
        <f>_xlfn.IFNA(VLOOKUP($A87&amp;"-"&amp;J$47,'טבלת מקור'!$D:$H,5,FALSE),"")</f>
        <v/>
      </c>
      <c r="K87" s="12" t="str">
        <f>_xlfn.IFNA(VLOOKUP($A87&amp;"-"&amp;K$47,'טבלת מקור'!$D:$H,5,FALSE),"")</f>
        <v/>
      </c>
      <c r="L87" s="12" t="str">
        <f>_xlfn.IFNA(VLOOKUP($A87&amp;"-"&amp;L$47,'טבלת מקור'!$D:$H,5,FALSE),"")</f>
        <v/>
      </c>
      <c r="M87" s="12" t="str">
        <f>_xlfn.IFNA(VLOOKUP($A87&amp;"-"&amp;M$47,'טבלת מקור'!$D:$H,5,FALSE),"")</f>
        <v/>
      </c>
      <c r="N87" s="12" t="str">
        <f>_xlfn.IFNA(VLOOKUP($A87&amp;"-"&amp;N$47,'טבלת מקור'!$D:$H,5,FALSE),"")</f>
        <v/>
      </c>
      <c r="O87" s="12" t="str">
        <f>_xlfn.IFNA(VLOOKUP($A87&amp;"-"&amp;O$47,'טבלת מקור'!$D:$H,5,FALSE),"")</f>
        <v/>
      </c>
      <c r="P87" s="12" t="str">
        <f>_xlfn.IFNA(VLOOKUP($A87&amp;"-"&amp;P$47,'טבלת מקור'!$D:$H,5,FALSE),"")</f>
        <v/>
      </c>
      <c r="Q87" s="15" t="str">
        <f>_xlfn.IFNA(VLOOKUP($A87&amp;"-"&amp;Q$47,'טבלת מקור'!$D:$H,5,FALSE),"")</f>
        <v/>
      </c>
      <c r="R87" s="12" t="str">
        <f>_xlfn.IFNA(VLOOKUP($A87&amp;"-"&amp;R$47,'טבלת מקור'!$D:$H,5,FALSE),"")</f>
        <v/>
      </c>
      <c r="S87" s="12" t="str">
        <f>_xlfn.IFNA(VLOOKUP($A87&amp;"-"&amp;S$47,'טבלת מקור'!$D:$H,5,FALSE),"")</f>
        <v/>
      </c>
      <c r="T87" s="12" t="str">
        <f>_xlfn.IFNA(VLOOKUP($A87&amp;"-"&amp;T$47,'טבלת מקור'!$D:$H,5,FALSE),"")</f>
        <v/>
      </c>
      <c r="U87" s="12" t="str">
        <f>_xlfn.IFNA(VLOOKUP($A87&amp;"-"&amp;U$47,'טבלת מקור'!$D:$H,5,FALSE),"")</f>
        <v/>
      </c>
      <c r="V87" s="12" t="str">
        <f>_xlfn.IFNA(VLOOKUP($A87&amp;"-"&amp;V$47,'טבלת מקור'!$D:$H,5,FALSE),"")</f>
        <v/>
      </c>
      <c r="W87" s="12" t="str">
        <f>_xlfn.IFNA(VLOOKUP($A87&amp;"-"&amp;W$47,'טבלת מקור'!$D:$H,5,FALSE),"")</f>
        <v/>
      </c>
      <c r="X87" s="15" t="str">
        <f>_xlfn.IFNA(VLOOKUP($A87&amp;"-"&amp;X$47,'טבלת מקור'!$D:$H,5,FALSE),"")</f>
        <v>א׳ דסליחות</v>
      </c>
      <c r="Y87" s="12" t="str">
        <f>_xlfn.IFNA(VLOOKUP($A87&amp;"-"&amp;Y$47,'טבלת מקור'!$D:$H,5,FALSE),"")</f>
        <v/>
      </c>
      <c r="Z87" s="12" t="str">
        <f>_xlfn.IFNA(VLOOKUP($A87&amp;"-"&amp;Z$47,'טבלת מקור'!$D:$H,5,FALSE),"")</f>
        <v/>
      </c>
      <c r="AA87" s="12" t="str">
        <f>_xlfn.IFNA(VLOOKUP($A87&amp;"-"&amp;AA$47,'טבלת מקור'!$D:$H,5,FALSE),"")</f>
        <v/>
      </c>
      <c r="AB87" s="12" t="str">
        <f>_xlfn.IFNA(VLOOKUP($A87&amp;"-"&amp;AB$47,'טבלת מקור'!$D:$H,5,FALSE),"")</f>
        <v/>
      </c>
      <c r="AC87" s="12" t="str">
        <f>_xlfn.IFNA(VLOOKUP($A87&amp;"-"&amp;AC$47,'טבלת מקור'!$D:$H,5,FALSE),"")</f>
        <v/>
      </c>
      <c r="AD87" s="12" t="str">
        <f>_xlfn.IFNA(VLOOKUP($A87&amp;"-"&amp;AD$47,'טבלת מקור'!$D:$H,5,FALSE),"")</f>
        <v/>
      </c>
      <c r="AE87" s="15" t="str">
        <f>_xlfn.IFNA(VLOOKUP($A87&amp;"-"&amp;AE$47,'טבלת מקור'!$D:$H,5,FALSE),"")</f>
        <v>ערב ראש השנה</v>
      </c>
      <c r="AF87" s="9" t="str">
        <f>_xlfn.IFNA(VLOOKUP($A87&amp;"-"&amp;AF$47,'טבלת מקור'!$D:$H,5,FALSE),"")</f>
        <v/>
      </c>
      <c r="AG87" s="9" t="str">
        <f>_xlfn.IFNA(VLOOKUP($A87&amp;"-"&amp;AG$47,'טבלת מקור'!$D:$H,5,FALSE),"")</f>
        <v/>
      </c>
      <c r="AH87" s="9" t="str">
        <f>_xlfn.IFNA(VLOOKUP($A87&amp;"-"&amp;AH$47,'טבלת מקור'!$D:$H,5,FALSE),"")</f>
        <v/>
      </c>
      <c r="AI87" s="9" t="str">
        <f>_xlfn.IFNA(VLOOKUP($A87&amp;"-"&amp;AI$47,'טבלת מקור'!$D:$H,5,FALSE),"")</f>
        <v/>
      </c>
      <c r="AJ87" s="9" t="str">
        <f>_xlfn.IFNA(VLOOKUP($A87&amp;"-"&amp;AJ$47,'טבלת מקור'!$D:$H,5,FALSE),"")</f>
        <v/>
      </c>
      <c r="AK87" s="9" t="str">
        <f>_xlfn.IFNA(VLOOKUP($A87&amp;"-"&amp;AK$47,'טבלת מקור'!$D:$H,5,FALSE),"")</f>
        <v/>
      </c>
      <c r="AL87" s="8"/>
      <c r="AM87" s="8"/>
      <c r="AN87" s="8"/>
      <c r="AO87" s="8"/>
    </row>
    <row r="88" spans="1:41" x14ac:dyDescent="0.4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8"/>
      <c r="AM88" s="8"/>
      <c r="AN88" s="8"/>
      <c r="AO88" s="8"/>
    </row>
    <row r="89" spans="1:41" x14ac:dyDescent="0.4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9"/>
      <c r="AM89" s="9"/>
      <c r="AN89" s="9"/>
      <c r="AO89" s="9"/>
    </row>
    <row r="90" spans="1:41" x14ac:dyDescent="0.4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</row>
    <row r="91" spans="1:41" x14ac:dyDescent="0.4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</row>
    <row r="92" spans="1:41" x14ac:dyDescent="0.4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</row>
    <row r="93" spans="1:41" x14ac:dyDescent="0.4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 spans="1:41" x14ac:dyDescent="0.4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</row>
    <row r="95" spans="1:41" x14ac:dyDescent="0.4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</row>
    <row r="96" spans="1:41" x14ac:dyDescent="0.4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DFF6A-DA7B-4068-9D5E-F9BE9CD8FD75}">
  <dimension ref="A1:AA461"/>
  <sheetViews>
    <sheetView rightToLeft="1" zoomScale="85" zoomScaleNormal="85" workbookViewId="0">
      <selection activeCell="X20" sqref="X20"/>
    </sheetView>
  </sheetViews>
  <sheetFormatPr defaultRowHeight="13.8" x14ac:dyDescent="0.45"/>
  <cols>
    <col min="8" max="8" width="30.046875" bestFit="1" customWidth="1"/>
    <col min="10" max="10" width="5" bestFit="1" customWidth="1"/>
    <col min="11" max="11" width="6.234375" bestFit="1" customWidth="1"/>
    <col min="12" max="12" width="5.140625" bestFit="1" customWidth="1"/>
    <col min="13" max="13" width="4.6171875" bestFit="1" customWidth="1"/>
    <col min="14" max="14" width="5.140625" bestFit="1" customWidth="1"/>
    <col min="15" max="15" width="4.234375" bestFit="1" customWidth="1"/>
    <col min="16" max="16" width="4.37890625" bestFit="1" customWidth="1"/>
    <col min="17" max="17" width="5.5703125" bestFit="1" customWidth="1"/>
    <col min="18" max="18" width="3.234375" bestFit="1" customWidth="1"/>
    <col min="19" max="19" width="5.140625" bestFit="1" customWidth="1"/>
    <col min="20" max="20" width="4.6171875" bestFit="1" customWidth="1"/>
    <col min="21" max="21" width="5.140625" bestFit="1" customWidth="1"/>
    <col min="22" max="22" width="4.234375" bestFit="1" customWidth="1"/>
    <col min="23" max="23" width="4.37890625" bestFit="1" customWidth="1"/>
    <col min="24" max="24" width="5" bestFit="1" customWidth="1"/>
    <col min="25" max="25" width="3.234375" bestFit="1" customWidth="1"/>
    <col min="26" max="26" width="5.140625" bestFit="1" customWidth="1"/>
    <col min="27" max="27" width="5.33203125" bestFit="1" customWidth="1"/>
    <col min="28" max="28" width="5.140625" bestFit="1" customWidth="1"/>
    <col min="29" max="29" width="4.234375" bestFit="1" customWidth="1"/>
    <col min="30" max="30" width="4.37890625" bestFit="1" customWidth="1"/>
    <col min="31" max="31" width="5" bestFit="1" customWidth="1"/>
    <col min="32" max="32" width="3.234375" bestFit="1" customWidth="1"/>
    <col min="33" max="33" width="5.140625" bestFit="1" customWidth="1"/>
    <col min="34" max="34" width="4.6171875" bestFit="1" customWidth="1"/>
    <col min="35" max="35" width="5.140625" bestFit="1" customWidth="1"/>
    <col min="36" max="36" width="4.234375" bestFit="1" customWidth="1"/>
    <col min="37" max="37" width="4.37890625" bestFit="1" customWidth="1"/>
  </cols>
  <sheetData>
    <row r="1" spans="1:27" x14ac:dyDescent="0.45">
      <c r="A1" t="s">
        <v>145</v>
      </c>
      <c r="B1" t="s">
        <v>146</v>
      </c>
      <c r="C1" t="s">
        <v>147</v>
      </c>
      <c r="D1" t="s">
        <v>148</v>
      </c>
      <c r="E1" t="s">
        <v>101</v>
      </c>
      <c r="F1" t="s">
        <v>110</v>
      </c>
      <c r="G1" t="s">
        <v>6</v>
      </c>
      <c r="H1" t="s">
        <v>7</v>
      </c>
      <c r="I1">
        <v>8</v>
      </c>
      <c r="J1">
        <v>2019</v>
      </c>
      <c r="Q1" t="s">
        <v>163</v>
      </c>
      <c r="T1" t="s">
        <v>107</v>
      </c>
      <c r="U1">
        <v>2</v>
      </c>
      <c r="Y1">
        <v>1</v>
      </c>
      <c r="Z1" t="s">
        <v>150</v>
      </c>
      <c r="AA1" t="s">
        <v>0</v>
      </c>
    </row>
    <row r="2" spans="1:27" x14ac:dyDescent="0.45">
      <c r="A2">
        <f t="shared" ref="A2:A65" si="0">IF(AND(F2&lt;F1,LEFT(F2,1)&lt;&gt;"ט"),N(A1)+1,N(A1))</f>
        <v>1</v>
      </c>
      <c r="B2">
        <f t="shared" ref="B2:B65" si="1">VLOOKUP(E2,ימים,2,FALSE)</f>
        <v>3</v>
      </c>
      <c r="C2">
        <f>IF(A2&lt;&gt;A1,1,IF(B1=7,N(C1)+1,N(C1)))</f>
        <v>1</v>
      </c>
      <c r="D2" t="str">
        <f>A2&amp;"-"&amp;C2&amp;"-"&amp;B2</f>
        <v>1-1-3</v>
      </c>
      <c r="E2" t="s">
        <v>102</v>
      </c>
      <c r="F2" t="s">
        <v>111</v>
      </c>
      <c r="G2">
        <v>7</v>
      </c>
      <c r="H2" t="s">
        <v>9</v>
      </c>
      <c r="I2">
        <f>MONTH(G2&amp;"/" &amp;IF(G2&lt;G1,MOD(I1,12)+1,I1) &amp;"/" &amp;$J$1)</f>
        <v>9</v>
      </c>
      <c r="J2">
        <f>ROW()*100+I2</f>
        <v>209</v>
      </c>
      <c r="K2" s="31" t="str">
        <f>VLOOKUP(MOD(_xlfn.MINIFS(J:J,A:A,A2),100),חודשים,2,FALSE) &amp; IF(MOD(_xlfn.MINIFS(J:J,A:A,A2),100)&lt;&gt;MOD(_xlfn.MAXIFS(J:J,A:A,A2),100), "-" &amp; VLOOKUP(MOD(_xlfn.MAXIFS(J:J,A:A,A2),100),חודשים,2,FALSE),"")</f>
        <v>ספט-אוק</v>
      </c>
      <c r="Q2" t="b">
        <f>IF(MATCH("שבועות",H:H,0)&gt;250,TRUE(),FALSE())</f>
        <v>1</v>
      </c>
      <c r="T2" t="s">
        <v>108</v>
      </c>
      <c r="U2">
        <v>3</v>
      </c>
      <c r="Y2">
        <v>2</v>
      </c>
      <c r="Z2" t="s">
        <v>151</v>
      </c>
      <c r="AA2" t="s">
        <v>161</v>
      </c>
    </row>
    <row r="3" spans="1:27" x14ac:dyDescent="0.45">
      <c r="A3">
        <f t="shared" si="0"/>
        <v>1</v>
      </c>
      <c r="B3">
        <f t="shared" si="1"/>
        <v>4</v>
      </c>
      <c r="C3">
        <f t="shared" ref="C3:C66" si="2">IF(A3&lt;&gt;A2,1,IF(B2=7,N(C2)+1,N(C2)))</f>
        <v>1</v>
      </c>
      <c r="D3" t="str">
        <f t="shared" ref="D3:D66" si="3">A3&amp;"-"&amp;C3&amp;"-"&amp;B3</f>
        <v>1-1-4</v>
      </c>
      <c r="E3" t="s">
        <v>103</v>
      </c>
      <c r="F3" t="s">
        <v>112</v>
      </c>
      <c r="G3">
        <v>8</v>
      </c>
      <c r="H3" t="s">
        <v>11</v>
      </c>
      <c r="I3">
        <f t="shared" ref="I3:I66" si="4">MONTH(G3&amp;"/" &amp;IF(G3&lt;G2,MOD(I2,12)+1,I2) &amp;"/" &amp;$J$1)</f>
        <v>9</v>
      </c>
      <c r="J3">
        <f t="shared" ref="J3:J66" si="5">ROW()*100+I3</f>
        <v>309</v>
      </c>
      <c r="K3" s="31" t="str">
        <f>VLOOKUP(MOD(_xlfn.MINIFS(J:J,A:A,A3),100),חודשים,2,FALSE) &amp; IF(MOD(_xlfn.MINIFS(J:J,A:A,A3),100)&lt;&gt;MOD(_xlfn.MAXIFS(J:J,A:A,A3),100), "-" &amp; VLOOKUP(MOD(_xlfn.MAXIFS(J:J,A:A,A3),100),חודשים,2,FALSE),"")</f>
        <v>ספט-אוק</v>
      </c>
      <c r="T3" t="s">
        <v>109</v>
      </c>
      <c r="U3">
        <v>4</v>
      </c>
      <c r="Y3">
        <v>3</v>
      </c>
      <c r="Z3" t="s">
        <v>152</v>
      </c>
      <c r="AA3" t="s">
        <v>162</v>
      </c>
    </row>
    <row r="4" spans="1:27" x14ac:dyDescent="0.45">
      <c r="A4">
        <f t="shared" si="0"/>
        <v>1</v>
      </c>
      <c r="B4">
        <f t="shared" si="1"/>
        <v>5</v>
      </c>
      <c r="C4">
        <f t="shared" si="2"/>
        <v>1</v>
      </c>
      <c r="D4" t="str">
        <f t="shared" si="3"/>
        <v>1-1-5</v>
      </c>
      <c r="E4" t="s">
        <v>104</v>
      </c>
      <c r="F4" t="s">
        <v>113</v>
      </c>
      <c r="G4">
        <v>9</v>
      </c>
      <c r="H4" t="s">
        <v>13</v>
      </c>
      <c r="I4">
        <f t="shared" si="4"/>
        <v>9</v>
      </c>
      <c r="J4">
        <f t="shared" si="5"/>
        <v>409</v>
      </c>
      <c r="K4" s="31" t="str">
        <f>VLOOKUP(MOD(_xlfn.MINIFS(J:J,A:A,A4),100),חודשים,2,FALSE) &amp; IF(MOD(_xlfn.MINIFS(J:J,A:A,A4),100)&lt;&gt;MOD(_xlfn.MAXIFS(J:J,A:A,A4),100), "-" &amp; VLOOKUP(MOD(_xlfn.MAXIFS(J:J,A:A,A4),100),חודשים,2,FALSE),"")</f>
        <v>ספט-אוק</v>
      </c>
      <c r="T4" t="s">
        <v>104</v>
      </c>
      <c r="U4">
        <v>5</v>
      </c>
      <c r="Y4">
        <v>4</v>
      </c>
      <c r="Z4" t="s">
        <v>153</v>
      </c>
      <c r="AA4" t="s">
        <v>3</v>
      </c>
    </row>
    <row r="5" spans="1:27" x14ac:dyDescent="0.45">
      <c r="A5">
        <f t="shared" si="0"/>
        <v>1</v>
      </c>
      <c r="B5">
        <f t="shared" si="1"/>
        <v>6</v>
      </c>
      <c r="C5">
        <f t="shared" si="2"/>
        <v>1</v>
      </c>
      <c r="D5" t="str">
        <f t="shared" si="3"/>
        <v>1-1-6</v>
      </c>
      <c r="E5" t="s">
        <v>105</v>
      </c>
      <c r="F5" t="s">
        <v>114</v>
      </c>
      <c r="G5">
        <v>10</v>
      </c>
      <c r="H5" t="str">
        <f>""</f>
        <v/>
      </c>
      <c r="I5">
        <f t="shared" si="4"/>
        <v>9</v>
      </c>
      <c r="J5">
        <f t="shared" si="5"/>
        <v>509</v>
      </c>
      <c r="K5" s="31" t="str">
        <f>VLOOKUP(MOD(_xlfn.MINIFS(J:J,A:A,A5),100),חודשים,2,FALSE) &amp; IF(MOD(_xlfn.MINIFS(J:J,A:A,A5),100)&lt;&gt;MOD(_xlfn.MAXIFS(J:J,A:A,A5),100), "-" &amp; VLOOKUP(MOD(_xlfn.MAXIFS(J:J,A:A,A5),100),חודשים,2,FALSE),"")</f>
        <v>ספט-אוק</v>
      </c>
      <c r="T5" t="s">
        <v>105</v>
      </c>
      <c r="U5">
        <v>6</v>
      </c>
      <c r="Y5">
        <v>5</v>
      </c>
      <c r="Z5" t="s">
        <v>149</v>
      </c>
      <c r="AA5" t="s">
        <v>4</v>
      </c>
    </row>
    <row r="6" spans="1:27" x14ac:dyDescent="0.45">
      <c r="A6">
        <f t="shared" si="0"/>
        <v>1</v>
      </c>
      <c r="B6">
        <f t="shared" si="1"/>
        <v>7</v>
      </c>
      <c r="C6">
        <f t="shared" si="2"/>
        <v>1</v>
      </c>
      <c r="D6" t="str">
        <f t="shared" si="3"/>
        <v>1-1-7</v>
      </c>
      <c r="E6" t="s">
        <v>106</v>
      </c>
      <c r="F6" t="s">
        <v>115</v>
      </c>
      <c r="G6">
        <v>11</v>
      </c>
      <c r="H6" t="str">
        <f>""</f>
        <v/>
      </c>
      <c r="I6">
        <f t="shared" si="4"/>
        <v>9</v>
      </c>
      <c r="J6">
        <f t="shared" si="5"/>
        <v>609</v>
      </c>
      <c r="K6" s="31" t="str">
        <f>VLOOKUP(MOD(_xlfn.MINIFS(J:J,A:A,A6),100),חודשים,2,FALSE) &amp; IF(MOD(_xlfn.MINIFS(J:J,A:A,A6),100)&lt;&gt;MOD(_xlfn.MAXIFS(J:J,A:A,A6),100), "-" &amp; VLOOKUP(MOD(_xlfn.MAXIFS(J:J,A:A,A6),100),חודשים,2,FALSE),"")</f>
        <v>ספט-אוק</v>
      </c>
      <c r="T6" t="s">
        <v>106</v>
      </c>
      <c r="U6">
        <v>7</v>
      </c>
      <c r="Y6">
        <v>6</v>
      </c>
      <c r="Z6" t="s">
        <v>154</v>
      </c>
      <c r="AA6" t="str">
        <f>IF(מעוברת,"אדר א'","אדר")</f>
        <v>אדר א'</v>
      </c>
    </row>
    <row r="7" spans="1:27" x14ac:dyDescent="0.45">
      <c r="A7">
        <f t="shared" si="0"/>
        <v>1</v>
      </c>
      <c r="B7">
        <f t="shared" si="1"/>
        <v>1</v>
      </c>
      <c r="C7">
        <f t="shared" si="2"/>
        <v>2</v>
      </c>
      <c r="D7" t="str">
        <f t="shared" si="3"/>
        <v>1-2-1</v>
      </c>
      <c r="E7" t="s">
        <v>94</v>
      </c>
      <c r="F7" t="s">
        <v>116</v>
      </c>
      <c r="G7">
        <v>12</v>
      </c>
      <c r="H7" t="str">
        <f>""</f>
        <v/>
      </c>
      <c r="I7">
        <f t="shared" si="4"/>
        <v>9</v>
      </c>
      <c r="J7">
        <f t="shared" si="5"/>
        <v>709</v>
      </c>
      <c r="K7" s="31" t="str">
        <f>VLOOKUP(MOD(_xlfn.MINIFS(J:J,A:A,A7),100),חודשים,2,FALSE) &amp; IF(MOD(_xlfn.MINIFS(J:J,A:A,A7),100)&lt;&gt;MOD(_xlfn.MAXIFS(J:J,A:A,A7),100), "-" &amp; VLOOKUP(MOD(_xlfn.MAXIFS(J:J,A:A,A7),100),חודשים,2,FALSE),"")</f>
        <v>ספט-אוק</v>
      </c>
      <c r="T7" t="s">
        <v>94</v>
      </c>
      <c r="U7">
        <v>1</v>
      </c>
      <c r="Y7">
        <v>7</v>
      </c>
      <c r="Z7" t="s">
        <v>155</v>
      </c>
      <c r="AA7" s="31" t="str">
        <f>IF(מעוברת,"אדר ב'","ניסו")</f>
        <v>אדר ב'</v>
      </c>
    </row>
    <row r="8" spans="1:27" x14ac:dyDescent="0.45">
      <c r="A8">
        <f t="shared" si="0"/>
        <v>1</v>
      </c>
      <c r="B8">
        <f t="shared" si="1"/>
        <v>2</v>
      </c>
      <c r="C8">
        <f t="shared" si="2"/>
        <v>2</v>
      </c>
      <c r="D8" t="str">
        <f t="shared" si="3"/>
        <v>1-2-2</v>
      </c>
      <c r="E8" t="s">
        <v>107</v>
      </c>
      <c r="F8" t="s">
        <v>117</v>
      </c>
      <c r="G8">
        <v>13</v>
      </c>
      <c r="H8" t="str">
        <f>""</f>
        <v/>
      </c>
      <c r="I8">
        <f t="shared" si="4"/>
        <v>9</v>
      </c>
      <c r="J8">
        <f t="shared" si="5"/>
        <v>809</v>
      </c>
      <c r="K8" s="31" t="str">
        <f>VLOOKUP(MOD(_xlfn.MINIFS(J:J,A:A,A8),100),חודשים,2,FALSE) &amp; IF(MOD(_xlfn.MINIFS(J:J,A:A,A8),100)&lt;&gt;MOD(_xlfn.MAXIFS(J:J,A:A,A8),100), "-" &amp; VLOOKUP(MOD(_xlfn.MAXIFS(J:J,A:A,A8),100),חודשים,2,FALSE),"")</f>
        <v>ספט-אוק</v>
      </c>
      <c r="Y8">
        <v>8</v>
      </c>
      <c r="Z8" t="s">
        <v>156</v>
      </c>
      <c r="AA8" s="31" t="str">
        <f>IF(מעוברת,"ניסן","אייר")</f>
        <v>ניסן</v>
      </c>
    </row>
    <row r="9" spans="1:27" x14ac:dyDescent="0.45">
      <c r="A9">
        <f t="shared" si="0"/>
        <v>1</v>
      </c>
      <c r="B9">
        <f t="shared" si="1"/>
        <v>3</v>
      </c>
      <c r="C9">
        <f t="shared" si="2"/>
        <v>2</v>
      </c>
      <c r="D9" t="str">
        <f t="shared" si="3"/>
        <v>1-2-3</v>
      </c>
      <c r="E9" t="s">
        <v>108</v>
      </c>
      <c r="F9" t="s">
        <v>118</v>
      </c>
      <c r="G9">
        <v>14</v>
      </c>
      <c r="H9" t="str">
        <f>""</f>
        <v/>
      </c>
      <c r="I9">
        <f t="shared" si="4"/>
        <v>9</v>
      </c>
      <c r="J9">
        <f t="shared" si="5"/>
        <v>909</v>
      </c>
      <c r="K9" s="31" t="str">
        <f>VLOOKUP(MOD(_xlfn.MINIFS(J:J,A:A,A9),100),חודשים,2,FALSE) &amp; IF(MOD(_xlfn.MINIFS(J:J,A:A,A9),100)&lt;&gt;MOD(_xlfn.MAXIFS(J:J,A:A,A9),100), "-" &amp; VLOOKUP(MOD(_xlfn.MAXIFS(J:J,A:A,A9),100),חודשים,2,FALSE),"")</f>
        <v>ספט-אוק</v>
      </c>
      <c r="Y9">
        <v>9</v>
      </c>
      <c r="Z9" t="s">
        <v>157</v>
      </c>
      <c r="AA9" s="31" t="str">
        <f>IF(מעוברת,"אייר","סיון")</f>
        <v>אייר</v>
      </c>
    </row>
    <row r="10" spans="1:27" x14ac:dyDescent="0.45">
      <c r="A10">
        <f t="shared" si="0"/>
        <v>1</v>
      </c>
      <c r="B10">
        <f t="shared" si="1"/>
        <v>4</v>
      </c>
      <c r="C10">
        <f t="shared" si="2"/>
        <v>2</v>
      </c>
      <c r="D10" t="str">
        <f t="shared" si="3"/>
        <v>1-2-4</v>
      </c>
      <c r="E10" t="s">
        <v>109</v>
      </c>
      <c r="F10" t="s">
        <v>119</v>
      </c>
      <c r="G10">
        <v>15</v>
      </c>
      <c r="H10" t="s">
        <v>20</v>
      </c>
      <c r="I10">
        <f t="shared" si="4"/>
        <v>9</v>
      </c>
      <c r="J10">
        <f t="shared" si="5"/>
        <v>1009</v>
      </c>
      <c r="K10" s="31" t="str">
        <f>VLOOKUP(MOD(_xlfn.MINIFS(J:J,A:A,A10),100),חודשים,2,FALSE) &amp; IF(MOD(_xlfn.MINIFS(J:J,A:A,A10),100)&lt;&gt;MOD(_xlfn.MAXIFS(J:J,A:A,A10),100), "-" &amp; VLOOKUP(MOD(_xlfn.MAXIFS(J:J,A:A,A10),100),חודשים,2,FALSE),"")</f>
        <v>ספט-אוק</v>
      </c>
      <c r="Y10">
        <v>10</v>
      </c>
      <c r="Z10" t="s">
        <v>159</v>
      </c>
      <c r="AA10" s="31" t="str">
        <f>IF(מעוברת,"סיון","תמוז")</f>
        <v>סיון</v>
      </c>
    </row>
    <row r="11" spans="1:27" x14ac:dyDescent="0.45">
      <c r="A11">
        <f t="shared" si="0"/>
        <v>1</v>
      </c>
      <c r="B11">
        <f t="shared" si="1"/>
        <v>5</v>
      </c>
      <c r="C11">
        <f t="shared" si="2"/>
        <v>2</v>
      </c>
      <c r="D11" t="str">
        <f t="shared" si="3"/>
        <v>1-2-5</v>
      </c>
      <c r="E11" t="s">
        <v>104</v>
      </c>
      <c r="F11" t="s">
        <v>120</v>
      </c>
      <c r="G11">
        <v>16</v>
      </c>
      <c r="H11" t="s">
        <v>22</v>
      </c>
      <c r="I11">
        <f t="shared" si="4"/>
        <v>9</v>
      </c>
      <c r="J11">
        <f t="shared" si="5"/>
        <v>1109</v>
      </c>
      <c r="K11" s="31" t="str">
        <f>VLOOKUP(MOD(_xlfn.MINIFS(J:J,A:A,A11),100),חודשים,2,FALSE) &amp; IF(MOD(_xlfn.MINIFS(J:J,A:A,A11),100)&lt;&gt;MOD(_xlfn.MAXIFS(J:J,A:A,A11),100), "-" &amp; VLOOKUP(MOD(_xlfn.MAXIFS(J:J,A:A,A11),100),חודשים,2,FALSE),"")</f>
        <v>ספט-אוק</v>
      </c>
      <c r="Y11">
        <v>11</v>
      </c>
      <c r="Z11" t="s">
        <v>160</v>
      </c>
      <c r="AA11" s="31" t="str">
        <f>IF(מעוברת,"תמוז","אב")</f>
        <v>תמוז</v>
      </c>
    </row>
    <row r="12" spans="1:27" x14ac:dyDescent="0.45">
      <c r="A12">
        <f t="shared" si="0"/>
        <v>1</v>
      </c>
      <c r="B12">
        <f t="shared" si="1"/>
        <v>6</v>
      </c>
      <c r="C12">
        <f t="shared" si="2"/>
        <v>2</v>
      </c>
      <c r="D12" t="str">
        <f t="shared" si="3"/>
        <v>1-2-6</v>
      </c>
      <c r="E12" t="s">
        <v>105</v>
      </c>
      <c r="F12" t="s">
        <v>23</v>
      </c>
      <c r="G12">
        <v>17</v>
      </c>
      <c r="H12" t="str">
        <f>""</f>
        <v/>
      </c>
      <c r="I12">
        <f t="shared" si="4"/>
        <v>9</v>
      </c>
      <c r="J12">
        <f t="shared" si="5"/>
        <v>1209</v>
      </c>
      <c r="K12" s="31" t="str">
        <f>VLOOKUP(MOD(_xlfn.MINIFS(J:J,A:A,A12),100),חודשים,2,FALSE) &amp; IF(MOD(_xlfn.MINIFS(J:J,A:A,A12),100)&lt;&gt;MOD(_xlfn.MAXIFS(J:J,A:A,A12),100), "-" &amp; VLOOKUP(MOD(_xlfn.MAXIFS(J:J,A:A,A12),100),חודשים,2,FALSE),"")</f>
        <v>ספט-אוק</v>
      </c>
      <c r="Y12">
        <v>12</v>
      </c>
      <c r="Z12" t="s">
        <v>158</v>
      </c>
      <c r="AA12" s="31" t="str">
        <f>IF(מעוברת,"אב","אלול")</f>
        <v>אב</v>
      </c>
    </row>
    <row r="13" spans="1:27" x14ac:dyDescent="0.45">
      <c r="A13">
        <f t="shared" si="0"/>
        <v>1</v>
      </c>
      <c r="B13">
        <f t="shared" si="1"/>
        <v>7</v>
      </c>
      <c r="C13">
        <f t="shared" si="2"/>
        <v>2</v>
      </c>
      <c r="D13" t="str">
        <f t="shared" si="3"/>
        <v>1-2-7</v>
      </c>
      <c r="E13" t="s">
        <v>106</v>
      </c>
      <c r="F13" t="s">
        <v>24</v>
      </c>
      <c r="G13">
        <v>18</v>
      </c>
      <c r="H13" t="str">
        <f>""</f>
        <v/>
      </c>
      <c r="I13">
        <f t="shared" si="4"/>
        <v>9</v>
      </c>
      <c r="J13">
        <f t="shared" si="5"/>
        <v>1309</v>
      </c>
      <c r="K13" s="31" t="str">
        <f>VLOOKUP(MOD(_xlfn.MINIFS(J:J,A:A,A13),100),חודשים,2,FALSE) &amp; IF(MOD(_xlfn.MINIFS(J:J,A:A,A13),100)&lt;&gt;MOD(_xlfn.MAXIFS(J:J,A:A,A13),100), "-" &amp; VLOOKUP(MOD(_xlfn.MAXIFS(J:J,A:A,A13),100),חודשים,2,FALSE),"")</f>
        <v>ספט-אוק</v>
      </c>
      <c r="Y13">
        <v>13</v>
      </c>
      <c r="AA13" s="31" t="str">
        <f>IF(מעוברת,"אלול","")</f>
        <v>אלול</v>
      </c>
    </row>
    <row r="14" spans="1:27" x14ac:dyDescent="0.45">
      <c r="A14">
        <f t="shared" si="0"/>
        <v>1</v>
      </c>
      <c r="B14">
        <f t="shared" si="1"/>
        <v>1</v>
      </c>
      <c r="C14">
        <f t="shared" si="2"/>
        <v>3</v>
      </c>
      <c r="D14" t="str">
        <f t="shared" si="3"/>
        <v>1-3-1</v>
      </c>
      <c r="E14" t="s">
        <v>94</v>
      </c>
      <c r="F14" t="s">
        <v>25</v>
      </c>
      <c r="G14">
        <v>19</v>
      </c>
      <c r="H14" t="str">
        <f>""</f>
        <v/>
      </c>
      <c r="I14">
        <f t="shared" si="4"/>
        <v>9</v>
      </c>
      <c r="J14">
        <f t="shared" si="5"/>
        <v>1409</v>
      </c>
      <c r="K14" s="31" t="str">
        <f>VLOOKUP(MOD(_xlfn.MINIFS(J:J,A:A,A14),100),חודשים,2,FALSE) &amp; IF(MOD(_xlfn.MINIFS(J:J,A:A,A14),100)&lt;&gt;MOD(_xlfn.MAXIFS(J:J,A:A,A14),100), "-" &amp; VLOOKUP(MOD(_xlfn.MAXIFS(J:J,A:A,A14),100),חודשים,2,FALSE),"")</f>
        <v>ספט-אוק</v>
      </c>
    </row>
    <row r="15" spans="1:27" x14ac:dyDescent="0.45">
      <c r="A15">
        <f t="shared" si="0"/>
        <v>1</v>
      </c>
      <c r="B15">
        <f t="shared" si="1"/>
        <v>2</v>
      </c>
      <c r="C15">
        <f t="shared" si="2"/>
        <v>3</v>
      </c>
      <c r="D15" t="str">
        <f t="shared" si="3"/>
        <v>1-3-2</v>
      </c>
      <c r="E15" t="s">
        <v>107</v>
      </c>
      <c r="F15" t="s">
        <v>26</v>
      </c>
      <c r="G15">
        <v>20</v>
      </c>
      <c r="H15" t="s">
        <v>27</v>
      </c>
      <c r="I15">
        <f t="shared" si="4"/>
        <v>9</v>
      </c>
      <c r="J15">
        <f t="shared" si="5"/>
        <v>1509</v>
      </c>
      <c r="K15" s="31" t="str">
        <f>VLOOKUP(MOD(_xlfn.MINIFS(J:J,A:A,A15),100),חודשים,2,FALSE) &amp; IF(MOD(_xlfn.MINIFS(J:J,A:A,A15),100)&lt;&gt;MOD(_xlfn.MAXIFS(J:J,A:A,A15),100), "-" &amp; VLOOKUP(MOD(_xlfn.MAXIFS(J:J,A:A,A15),100),חודשים,2,FALSE),"")</f>
        <v>ספט-אוק</v>
      </c>
    </row>
    <row r="16" spans="1:27" x14ac:dyDescent="0.45">
      <c r="A16">
        <f t="shared" si="0"/>
        <v>1</v>
      </c>
      <c r="B16">
        <f t="shared" si="1"/>
        <v>3</v>
      </c>
      <c r="C16">
        <f t="shared" si="2"/>
        <v>3</v>
      </c>
      <c r="D16" t="str">
        <f t="shared" si="3"/>
        <v>1-3-3</v>
      </c>
      <c r="E16" t="s">
        <v>108</v>
      </c>
      <c r="F16" t="s">
        <v>28</v>
      </c>
      <c r="G16">
        <v>21</v>
      </c>
      <c r="H16" t="s">
        <v>29</v>
      </c>
      <c r="I16">
        <f t="shared" si="4"/>
        <v>9</v>
      </c>
      <c r="J16">
        <f t="shared" si="5"/>
        <v>1609</v>
      </c>
      <c r="K16" s="31" t="str">
        <f>VLOOKUP(MOD(_xlfn.MINIFS(J:J,A:A,A16),100),חודשים,2,FALSE) &amp; IF(MOD(_xlfn.MINIFS(J:J,A:A,A16),100)&lt;&gt;MOD(_xlfn.MAXIFS(J:J,A:A,A16),100), "-" &amp; VLOOKUP(MOD(_xlfn.MAXIFS(J:J,A:A,A16),100),חודשים,2,FALSE),"")</f>
        <v>ספט-אוק</v>
      </c>
    </row>
    <row r="17" spans="1:11" x14ac:dyDescent="0.45">
      <c r="A17">
        <f t="shared" si="0"/>
        <v>1</v>
      </c>
      <c r="B17">
        <f t="shared" si="1"/>
        <v>4</v>
      </c>
      <c r="C17">
        <f t="shared" si="2"/>
        <v>3</v>
      </c>
      <c r="D17" t="str">
        <f t="shared" si="3"/>
        <v>1-3-4</v>
      </c>
      <c r="E17" t="s">
        <v>109</v>
      </c>
      <c r="F17" t="s">
        <v>30</v>
      </c>
      <c r="G17">
        <v>22</v>
      </c>
      <c r="H17" t="s">
        <v>122</v>
      </c>
      <c r="I17">
        <f t="shared" si="4"/>
        <v>9</v>
      </c>
      <c r="J17">
        <f t="shared" si="5"/>
        <v>1709</v>
      </c>
      <c r="K17" s="31" t="str">
        <f>VLOOKUP(MOD(_xlfn.MINIFS(J:J,A:A,A17),100),חודשים,2,FALSE) &amp; IF(MOD(_xlfn.MINIFS(J:J,A:A,A17),100)&lt;&gt;MOD(_xlfn.MAXIFS(J:J,A:A,A17),100), "-" &amp; VLOOKUP(MOD(_xlfn.MAXIFS(J:J,A:A,A17),100),חודשים,2,FALSE),"")</f>
        <v>ספט-אוק</v>
      </c>
    </row>
    <row r="18" spans="1:11" x14ac:dyDescent="0.45">
      <c r="A18">
        <f t="shared" si="0"/>
        <v>1</v>
      </c>
      <c r="B18">
        <f t="shared" si="1"/>
        <v>5</v>
      </c>
      <c r="C18">
        <f t="shared" si="2"/>
        <v>3</v>
      </c>
      <c r="D18" t="str">
        <f t="shared" si="3"/>
        <v>1-3-5</v>
      </c>
      <c r="E18" t="s">
        <v>104</v>
      </c>
      <c r="F18" t="s">
        <v>32</v>
      </c>
      <c r="G18">
        <v>23</v>
      </c>
      <c r="H18" t="s">
        <v>123</v>
      </c>
      <c r="I18">
        <f t="shared" si="4"/>
        <v>9</v>
      </c>
      <c r="J18">
        <f t="shared" si="5"/>
        <v>1809</v>
      </c>
      <c r="K18" s="31" t="str">
        <f>VLOOKUP(MOD(_xlfn.MINIFS(J:J,A:A,A18),100),חודשים,2,FALSE) &amp; IF(MOD(_xlfn.MINIFS(J:J,A:A,A18),100)&lt;&gt;MOD(_xlfn.MAXIFS(J:J,A:A,A18),100), "-" &amp; VLOOKUP(MOD(_xlfn.MAXIFS(J:J,A:A,A18),100),חודשים,2,FALSE),"")</f>
        <v>ספט-אוק</v>
      </c>
    </row>
    <row r="19" spans="1:11" x14ac:dyDescent="0.45">
      <c r="A19">
        <f t="shared" si="0"/>
        <v>1</v>
      </c>
      <c r="B19">
        <f t="shared" si="1"/>
        <v>6</v>
      </c>
      <c r="C19">
        <f t="shared" si="2"/>
        <v>3</v>
      </c>
      <c r="D19" t="str">
        <f t="shared" si="3"/>
        <v>1-3-6</v>
      </c>
      <c r="E19" t="s">
        <v>105</v>
      </c>
      <c r="F19" t="s">
        <v>33</v>
      </c>
      <c r="G19">
        <v>24</v>
      </c>
      <c r="H19" t="s">
        <v>124</v>
      </c>
      <c r="I19">
        <f t="shared" si="4"/>
        <v>9</v>
      </c>
      <c r="J19">
        <f t="shared" si="5"/>
        <v>1909</v>
      </c>
      <c r="K19" s="31" t="str">
        <f>VLOOKUP(MOD(_xlfn.MINIFS(J:J,A:A,A19),100),חודשים,2,FALSE) &amp; IF(MOD(_xlfn.MINIFS(J:J,A:A,A19),100)&lt;&gt;MOD(_xlfn.MAXIFS(J:J,A:A,A19),100), "-" &amp; VLOOKUP(MOD(_xlfn.MAXIFS(J:J,A:A,A19),100),חודשים,2,FALSE),"")</f>
        <v>ספט-אוק</v>
      </c>
    </row>
    <row r="20" spans="1:11" x14ac:dyDescent="0.45">
      <c r="A20">
        <f t="shared" si="0"/>
        <v>1</v>
      </c>
      <c r="B20">
        <f t="shared" si="1"/>
        <v>7</v>
      </c>
      <c r="C20">
        <f t="shared" si="2"/>
        <v>3</v>
      </c>
      <c r="D20" t="str">
        <f t="shared" si="3"/>
        <v>1-3-7</v>
      </c>
      <c r="E20" t="s">
        <v>106</v>
      </c>
      <c r="F20" t="s">
        <v>34</v>
      </c>
      <c r="G20">
        <v>25</v>
      </c>
      <c r="H20" t="s">
        <v>125</v>
      </c>
      <c r="I20">
        <f t="shared" si="4"/>
        <v>9</v>
      </c>
      <c r="J20">
        <f t="shared" si="5"/>
        <v>2009</v>
      </c>
      <c r="K20" s="31" t="str">
        <f>VLOOKUP(MOD(_xlfn.MINIFS(J:J,A:A,A20),100),חודשים,2,FALSE) &amp; IF(MOD(_xlfn.MINIFS(J:J,A:A,A20),100)&lt;&gt;MOD(_xlfn.MAXIFS(J:J,A:A,A20),100), "-" &amp; VLOOKUP(MOD(_xlfn.MAXIFS(J:J,A:A,A20),100),חודשים,2,FALSE),"")</f>
        <v>ספט-אוק</v>
      </c>
    </row>
    <row r="21" spans="1:11" x14ac:dyDescent="0.45">
      <c r="A21">
        <f t="shared" si="0"/>
        <v>1</v>
      </c>
      <c r="B21">
        <f t="shared" si="1"/>
        <v>1</v>
      </c>
      <c r="C21">
        <f t="shared" si="2"/>
        <v>4</v>
      </c>
      <c r="D21" t="str">
        <f t="shared" si="3"/>
        <v>1-4-1</v>
      </c>
      <c r="E21" t="s">
        <v>94</v>
      </c>
      <c r="F21" t="s">
        <v>121</v>
      </c>
      <c r="G21">
        <v>26</v>
      </c>
      <c r="H21" t="s">
        <v>126</v>
      </c>
      <c r="I21">
        <f t="shared" si="4"/>
        <v>9</v>
      </c>
      <c r="J21">
        <f t="shared" si="5"/>
        <v>2109</v>
      </c>
      <c r="K21" s="31" t="str">
        <f>VLOOKUP(MOD(_xlfn.MINIFS(J:J,A:A,A21),100),חודשים,2,FALSE) &amp; IF(MOD(_xlfn.MINIFS(J:J,A:A,A21),100)&lt;&gt;MOD(_xlfn.MAXIFS(J:J,A:A,A21),100), "-" &amp; VLOOKUP(MOD(_xlfn.MAXIFS(J:J,A:A,A21),100),חודשים,2,FALSE),"")</f>
        <v>ספט-אוק</v>
      </c>
    </row>
    <row r="22" spans="1:11" x14ac:dyDescent="0.45">
      <c r="A22">
        <f t="shared" si="0"/>
        <v>1</v>
      </c>
      <c r="B22">
        <f t="shared" si="1"/>
        <v>2</v>
      </c>
      <c r="C22">
        <f t="shared" si="2"/>
        <v>4</v>
      </c>
      <c r="D22" t="str">
        <f t="shared" si="3"/>
        <v>1-4-2</v>
      </c>
      <c r="E22" t="s">
        <v>107</v>
      </c>
      <c r="F22" t="s">
        <v>36</v>
      </c>
      <c r="G22">
        <v>27</v>
      </c>
      <c r="H22" t="s">
        <v>37</v>
      </c>
      <c r="I22">
        <f t="shared" si="4"/>
        <v>9</v>
      </c>
      <c r="J22">
        <f t="shared" si="5"/>
        <v>2209</v>
      </c>
      <c r="K22" s="31" t="str">
        <f>VLOOKUP(MOD(_xlfn.MINIFS(J:J,A:A,A22),100),חודשים,2,FALSE) &amp; IF(MOD(_xlfn.MINIFS(J:J,A:A,A22),100)&lt;&gt;MOD(_xlfn.MAXIFS(J:J,A:A,A22),100), "-" &amp; VLOOKUP(MOD(_xlfn.MAXIFS(J:J,A:A,A22),100),חודשים,2,FALSE),"")</f>
        <v>ספט-אוק</v>
      </c>
    </row>
    <row r="23" spans="1:11" x14ac:dyDescent="0.45">
      <c r="A23">
        <f t="shared" si="0"/>
        <v>1</v>
      </c>
      <c r="B23">
        <f t="shared" si="1"/>
        <v>3</v>
      </c>
      <c r="C23">
        <f t="shared" si="2"/>
        <v>4</v>
      </c>
      <c r="D23" t="str">
        <f t="shared" si="3"/>
        <v>1-4-3</v>
      </c>
      <c r="E23" t="s">
        <v>108</v>
      </c>
      <c r="F23" t="s">
        <v>38</v>
      </c>
      <c r="G23">
        <v>28</v>
      </c>
      <c r="H23" t="s">
        <v>39</v>
      </c>
      <c r="I23">
        <f t="shared" si="4"/>
        <v>9</v>
      </c>
      <c r="J23">
        <f t="shared" si="5"/>
        <v>2309</v>
      </c>
      <c r="K23" s="31" t="str">
        <f>VLOOKUP(MOD(_xlfn.MINIFS(J:J,A:A,A23),100),חודשים,2,FALSE) &amp; IF(MOD(_xlfn.MINIFS(J:J,A:A,A23),100)&lt;&gt;MOD(_xlfn.MAXIFS(J:J,A:A,A23),100), "-" &amp; VLOOKUP(MOD(_xlfn.MAXIFS(J:J,A:A,A23),100),חודשים,2,FALSE),"")</f>
        <v>ספט-אוק</v>
      </c>
    </row>
    <row r="24" spans="1:11" x14ac:dyDescent="0.45">
      <c r="A24">
        <f t="shared" si="0"/>
        <v>1</v>
      </c>
      <c r="B24">
        <f t="shared" si="1"/>
        <v>4</v>
      </c>
      <c r="C24">
        <f t="shared" si="2"/>
        <v>4</v>
      </c>
      <c r="D24" t="str">
        <f t="shared" si="3"/>
        <v>1-4-4</v>
      </c>
      <c r="E24" t="s">
        <v>109</v>
      </c>
      <c r="F24" t="s">
        <v>40</v>
      </c>
      <c r="G24">
        <v>29</v>
      </c>
      <c r="H24" t="s">
        <v>41</v>
      </c>
      <c r="I24">
        <f t="shared" si="4"/>
        <v>9</v>
      </c>
      <c r="J24">
        <f t="shared" si="5"/>
        <v>2409</v>
      </c>
      <c r="K24" s="31" t="str">
        <f>VLOOKUP(MOD(_xlfn.MINIFS(J:J,A:A,A24),100),חודשים,2,FALSE) &amp; IF(MOD(_xlfn.MINIFS(J:J,A:A,A24),100)&lt;&gt;MOD(_xlfn.MAXIFS(J:J,A:A,A24),100), "-" &amp; VLOOKUP(MOD(_xlfn.MAXIFS(J:J,A:A,A24),100),חודשים,2,FALSE),"")</f>
        <v>ספט-אוק</v>
      </c>
    </row>
    <row r="25" spans="1:11" x14ac:dyDescent="0.45">
      <c r="A25">
        <f t="shared" si="0"/>
        <v>1</v>
      </c>
      <c r="B25">
        <f t="shared" si="1"/>
        <v>5</v>
      </c>
      <c r="C25">
        <f t="shared" si="2"/>
        <v>4</v>
      </c>
      <c r="D25" t="str">
        <f t="shared" si="3"/>
        <v>1-4-5</v>
      </c>
      <c r="E25" t="s">
        <v>104</v>
      </c>
      <c r="F25" t="s">
        <v>42</v>
      </c>
      <c r="G25">
        <v>30</v>
      </c>
      <c r="H25" t="str">
        <f>""</f>
        <v/>
      </c>
      <c r="I25">
        <f t="shared" si="4"/>
        <v>9</v>
      </c>
      <c r="J25">
        <f t="shared" si="5"/>
        <v>2509</v>
      </c>
      <c r="K25" s="31" t="str">
        <f>VLOOKUP(MOD(_xlfn.MINIFS(J:J,A:A,A25),100),חודשים,2,FALSE) &amp; IF(MOD(_xlfn.MINIFS(J:J,A:A,A25),100)&lt;&gt;MOD(_xlfn.MAXIFS(J:J,A:A,A25),100), "-" &amp; VLOOKUP(MOD(_xlfn.MAXIFS(J:J,A:A,A25),100),חודשים,2,FALSE),"")</f>
        <v>ספט-אוק</v>
      </c>
    </row>
    <row r="26" spans="1:11" x14ac:dyDescent="0.45">
      <c r="A26">
        <f t="shared" si="0"/>
        <v>1</v>
      </c>
      <c r="B26">
        <f t="shared" si="1"/>
        <v>6</v>
      </c>
      <c r="C26">
        <f t="shared" si="2"/>
        <v>4</v>
      </c>
      <c r="D26" t="str">
        <f t="shared" si="3"/>
        <v>1-4-6</v>
      </c>
      <c r="E26" t="s">
        <v>105</v>
      </c>
      <c r="F26" t="s">
        <v>43</v>
      </c>
      <c r="G26">
        <v>1</v>
      </c>
      <c r="H26" t="str">
        <f>""</f>
        <v/>
      </c>
      <c r="I26">
        <f t="shared" si="4"/>
        <v>10</v>
      </c>
      <c r="J26">
        <f t="shared" si="5"/>
        <v>2610</v>
      </c>
      <c r="K26" s="31" t="str">
        <f>VLOOKUP(MOD(_xlfn.MINIFS(J:J,A:A,A26),100),חודשים,2,FALSE) &amp; IF(MOD(_xlfn.MINIFS(J:J,A:A,A26),100)&lt;&gt;MOD(_xlfn.MAXIFS(J:J,A:A,A26),100), "-" &amp; VLOOKUP(MOD(_xlfn.MAXIFS(J:J,A:A,A26),100),חודשים,2,FALSE),"")</f>
        <v>ספט-אוק</v>
      </c>
    </row>
    <row r="27" spans="1:11" x14ac:dyDescent="0.45">
      <c r="A27">
        <f t="shared" si="0"/>
        <v>1</v>
      </c>
      <c r="B27">
        <f t="shared" si="1"/>
        <v>7</v>
      </c>
      <c r="C27">
        <f t="shared" si="2"/>
        <v>4</v>
      </c>
      <c r="D27" t="str">
        <f t="shared" si="3"/>
        <v>1-4-7</v>
      </c>
      <c r="E27" t="s">
        <v>106</v>
      </c>
      <c r="F27" t="s">
        <v>44</v>
      </c>
      <c r="G27">
        <v>2</v>
      </c>
      <c r="H27" t="str">
        <f>""</f>
        <v/>
      </c>
      <c r="I27">
        <f t="shared" si="4"/>
        <v>10</v>
      </c>
      <c r="J27">
        <f t="shared" si="5"/>
        <v>2710</v>
      </c>
      <c r="K27" s="31" t="str">
        <f>VLOOKUP(MOD(_xlfn.MINIFS(J:J,A:A,A27),100),חודשים,2,FALSE) &amp; IF(MOD(_xlfn.MINIFS(J:J,A:A,A27),100)&lt;&gt;MOD(_xlfn.MAXIFS(J:J,A:A,A27),100), "-" &amp; VLOOKUP(MOD(_xlfn.MAXIFS(J:J,A:A,A27),100),חודשים,2,FALSE),"")</f>
        <v>ספט-אוק</v>
      </c>
    </row>
    <row r="28" spans="1:11" x14ac:dyDescent="0.45">
      <c r="A28">
        <f t="shared" si="0"/>
        <v>1</v>
      </c>
      <c r="B28">
        <f t="shared" si="1"/>
        <v>1</v>
      </c>
      <c r="C28">
        <f t="shared" si="2"/>
        <v>5</v>
      </c>
      <c r="D28" t="str">
        <f t="shared" si="3"/>
        <v>1-5-1</v>
      </c>
      <c r="E28" t="s">
        <v>94</v>
      </c>
      <c r="F28" t="s">
        <v>45</v>
      </c>
      <c r="G28">
        <v>3</v>
      </c>
      <c r="H28" t="str">
        <f>""</f>
        <v/>
      </c>
      <c r="I28">
        <f t="shared" si="4"/>
        <v>10</v>
      </c>
      <c r="J28">
        <f t="shared" si="5"/>
        <v>2810</v>
      </c>
      <c r="K28" s="31" t="str">
        <f>VLOOKUP(MOD(_xlfn.MINIFS(J:J,A:A,A28),100),חודשים,2,FALSE) &amp; IF(MOD(_xlfn.MINIFS(J:J,A:A,A28),100)&lt;&gt;MOD(_xlfn.MAXIFS(J:J,A:A,A28),100), "-" &amp; VLOOKUP(MOD(_xlfn.MAXIFS(J:J,A:A,A28),100),חודשים,2,FALSE),"")</f>
        <v>ספט-אוק</v>
      </c>
    </row>
    <row r="29" spans="1:11" x14ac:dyDescent="0.45">
      <c r="A29">
        <f t="shared" si="0"/>
        <v>1</v>
      </c>
      <c r="B29">
        <f t="shared" si="1"/>
        <v>2</v>
      </c>
      <c r="C29">
        <f t="shared" si="2"/>
        <v>5</v>
      </c>
      <c r="D29" t="str">
        <f t="shared" si="3"/>
        <v>1-5-2</v>
      </c>
      <c r="E29" t="s">
        <v>107</v>
      </c>
      <c r="F29" t="s">
        <v>46</v>
      </c>
      <c r="G29">
        <v>4</v>
      </c>
      <c r="H29" t="str">
        <f>""</f>
        <v/>
      </c>
      <c r="I29">
        <f t="shared" si="4"/>
        <v>10</v>
      </c>
      <c r="J29">
        <f t="shared" si="5"/>
        <v>2910</v>
      </c>
      <c r="K29" s="31" t="str">
        <f>VLOOKUP(MOD(_xlfn.MINIFS(J:J,A:A,A29),100),חודשים,2,FALSE) &amp; IF(MOD(_xlfn.MINIFS(J:J,A:A,A29),100)&lt;&gt;MOD(_xlfn.MAXIFS(J:J,A:A,A29),100), "-" &amp; VLOOKUP(MOD(_xlfn.MAXIFS(J:J,A:A,A29),100),חודשים,2,FALSE),"")</f>
        <v>ספט-אוק</v>
      </c>
    </row>
    <row r="30" spans="1:11" x14ac:dyDescent="0.45">
      <c r="A30">
        <f t="shared" si="0"/>
        <v>1</v>
      </c>
      <c r="B30">
        <f t="shared" si="1"/>
        <v>3</v>
      </c>
      <c r="C30">
        <f t="shared" si="2"/>
        <v>5</v>
      </c>
      <c r="D30" t="str">
        <f t="shared" si="3"/>
        <v>1-5-3</v>
      </c>
      <c r="E30" t="s">
        <v>108</v>
      </c>
      <c r="F30" t="s">
        <v>47</v>
      </c>
      <c r="G30">
        <v>5</v>
      </c>
      <c r="H30" t="s">
        <v>48</v>
      </c>
      <c r="I30">
        <f t="shared" si="4"/>
        <v>10</v>
      </c>
      <c r="J30">
        <f t="shared" si="5"/>
        <v>3010</v>
      </c>
      <c r="K30" s="31" t="str">
        <f>VLOOKUP(MOD(_xlfn.MINIFS(J:J,A:A,A30),100),חודשים,2,FALSE) &amp; IF(MOD(_xlfn.MINIFS(J:J,A:A,A30),100)&lt;&gt;MOD(_xlfn.MAXIFS(J:J,A:A,A30),100), "-" &amp; VLOOKUP(MOD(_xlfn.MAXIFS(J:J,A:A,A30),100),חודשים,2,FALSE),"")</f>
        <v>ספט-אוק</v>
      </c>
    </row>
    <row r="31" spans="1:11" x14ac:dyDescent="0.45">
      <c r="A31">
        <f t="shared" si="0"/>
        <v>1</v>
      </c>
      <c r="B31">
        <f t="shared" si="1"/>
        <v>4</v>
      </c>
      <c r="C31">
        <f t="shared" si="2"/>
        <v>5</v>
      </c>
      <c r="D31" t="str">
        <f t="shared" si="3"/>
        <v>1-5-4</v>
      </c>
      <c r="E31" t="s">
        <v>109</v>
      </c>
      <c r="F31" t="s">
        <v>127</v>
      </c>
      <c r="G31">
        <v>6</v>
      </c>
      <c r="H31" t="s">
        <v>50</v>
      </c>
      <c r="I31">
        <f t="shared" si="4"/>
        <v>10</v>
      </c>
      <c r="J31">
        <f t="shared" si="5"/>
        <v>3110</v>
      </c>
      <c r="K31" s="31" t="str">
        <f>VLOOKUP(MOD(_xlfn.MINIFS(J:J,A:A,A31),100),חודשים,2,FALSE) &amp; IF(MOD(_xlfn.MINIFS(J:J,A:A,A31),100)&lt;&gt;MOD(_xlfn.MAXIFS(J:J,A:A,A31),100), "-" &amp; VLOOKUP(MOD(_xlfn.MAXIFS(J:J,A:A,A31),100),חודשים,2,FALSE),"")</f>
        <v>ספט-אוק</v>
      </c>
    </row>
    <row r="32" spans="1:11" x14ac:dyDescent="0.45">
      <c r="A32">
        <f t="shared" si="0"/>
        <v>2</v>
      </c>
      <c r="B32">
        <f t="shared" si="1"/>
        <v>5</v>
      </c>
      <c r="C32">
        <f t="shared" si="2"/>
        <v>1</v>
      </c>
      <c r="D32" t="str">
        <f t="shared" si="3"/>
        <v>2-1-5</v>
      </c>
      <c r="E32" t="s">
        <v>104</v>
      </c>
      <c r="F32" t="s">
        <v>111</v>
      </c>
      <c r="G32">
        <v>7</v>
      </c>
      <c r="H32" t="s">
        <v>51</v>
      </c>
      <c r="I32">
        <f t="shared" si="4"/>
        <v>10</v>
      </c>
      <c r="J32">
        <f t="shared" si="5"/>
        <v>3210</v>
      </c>
      <c r="K32" s="31" t="str">
        <f>VLOOKUP(MOD(_xlfn.MINIFS(J:J,A:A,A32),100),חודשים,2,FALSE) &amp; IF(MOD(_xlfn.MINIFS(J:J,A:A,A32),100)&lt;&gt;MOD(_xlfn.MAXIFS(J:J,A:A,A32),100), "-" &amp; VLOOKUP(MOD(_xlfn.MAXIFS(J:J,A:A,A32),100),חודשים,2,FALSE),"")</f>
        <v>אוק-נוב</v>
      </c>
    </row>
    <row r="33" spans="1:11" x14ac:dyDescent="0.45">
      <c r="A33">
        <f t="shared" si="0"/>
        <v>2</v>
      </c>
      <c r="B33">
        <f t="shared" si="1"/>
        <v>6</v>
      </c>
      <c r="C33">
        <f t="shared" si="2"/>
        <v>1</v>
      </c>
      <c r="D33" t="str">
        <f t="shared" si="3"/>
        <v>2-1-6</v>
      </c>
      <c r="E33" t="s">
        <v>105</v>
      </c>
      <c r="F33" t="s">
        <v>112</v>
      </c>
      <c r="G33">
        <v>8</v>
      </c>
      <c r="H33" t="str">
        <f>""</f>
        <v/>
      </c>
      <c r="I33">
        <f t="shared" si="4"/>
        <v>10</v>
      </c>
      <c r="J33">
        <f t="shared" si="5"/>
        <v>3310</v>
      </c>
      <c r="K33" s="31" t="str">
        <f>VLOOKUP(MOD(_xlfn.MINIFS(J:J,A:A,A33),100),חודשים,2,FALSE) &amp; IF(MOD(_xlfn.MINIFS(J:J,A:A,A33),100)&lt;&gt;MOD(_xlfn.MAXIFS(J:J,A:A,A33),100), "-" &amp; VLOOKUP(MOD(_xlfn.MAXIFS(J:J,A:A,A33),100),חודשים,2,FALSE),"")</f>
        <v>אוק-נוב</v>
      </c>
    </row>
    <row r="34" spans="1:11" x14ac:dyDescent="0.45">
      <c r="A34">
        <f t="shared" si="0"/>
        <v>2</v>
      </c>
      <c r="B34">
        <f t="shared" si="1"/>
        <v>7</v>
      </c>
      <c r="C34">
        <f t="shared" si="2"/>
        <v>1</v>
      </c>
      <c r="D34" t="str">
        <f t="shared" si="3"/>
        <v>2-1-7</v>
      </c>
      <c r="E34" t="s">
        <v>106</v>
      </c>
      <c r="F34" t="s">
        <v>113</v>
      </c>
      <c r="G34">
        <v>9</v>
      </c>
      <c r="H34" t="str">
        <f>""</f>
        <v/>
      </c>
      <c r="I34">
        <f t="shared" si="4"/>
        <v>10</v>
      </c>
      <c r="J34">
        <f t="shared" si="5"/>
        <v>3410</v>
      </c>
      <c r="K34" s="31" t="str">
        <f>VLOOKUP(MOD(_xlfn.MINIFS(J:J,A:A,A34),100),חודשים,2,FALSE) &amp; IF(MOD(_xlfn.MINIFS(J:J,A:A,A34),100)&lt;&gt;MOD(_xlfn.MAXIFS(J:J,A:A,A34),100), "-" &amp; VLOOKUP(MOD(_xlfn.MAXIFS(J:J,A:A,A34),100),חודשים,2,FALSE),"")</f>
        <v>אוק-נוב</v>
      </c>
    </row>
    <row r="35" spans="1:11" x14ac:dyDescent="0.45">
      <c r="A35">
        <f t="shared" si="0"/>
        <v>2</v>
      </c>
      <c r="B35">
        <f t="shared" si="1"/>
        <v>1</v>
      </c>
      <c r="C35">
        <f t="shared" si="2"/>
        <v>2</v>
      </c>
      <c r="D35" t="str">
        <f t="shared" si="3"/>
        <v>2-2-1</v>
      </c>
      <c r="E35" t="s">
        <v>94</v>
      </c>
      <c r="F35" t="s">
        <v>114</v>
      </c>
      <c r="G35">
        <v>10</v>
      </c>
      <c r="H35" t="str">
        <f>""</f>
        <v/>
      </c>
      <c r="I35">
        <f t="shared" si="4"/>
        <v>10</v>
      </c>
      <c r="J35">
        <f t="shared" si="5"/>
        <v>3510</v>
      </c>
      <c r="K35" s="31" t="str">
        <f>VLOOKUP(MOD(_xlfn.MINIFS(J:J,A:A,A35),100),חודשים,2,FALSE) &amp; IF(MOD(_xlfn.MINIFS(J:J,A:A,A35),100)&lt;&gt;MOD(_xlfn.MAXIFS(J:J,A:A,A35),100), "-" &amp; VLOOKUP(MOD(_xlfn.MAXIFS(J:J,A:A,A35),100),חודשים,2,FALSE),"")</f>
        <v>אוק-נוב</v>
      </c>
    </row>
    <row r="36" spans="1:11" x14ac:dyDescent="0.45">
      <c r="A36">
        <f t="shared" si="0"/>
        <v>2</v>
      </c>
      <c r="B36">
        <f t="shared" si="1"/>
        <v>2</v>
      </c>
      <c r="C36">
        <f t="shared" si="2"/>
        <v>2</v>
      </c>
      <c r="D36" t="str">
        <f t="shared" si="3"/>
        <v>2-2-2</v>
      </c>
      <c r="E36" t="s">
        <v>107</v>
      </c>
      <c r="F36" t="s">
        <v>115</v>
      </c>
      <c r="G36">
        <v>11</v>
      </c>
      <c r="H36" t="str">
        <f>""</f>
        <v/>
      </c>
      <c r="I36">
        <f t="shared" si="4"/>
        <v>10</v>
      </c>
      <c r="J36">
        <f t="shared" si="5"/>
        <v>3610</v>
      </c>
      <c r="K36" s="31" t="str">
        <f>VLOOKUP(MOD(_xlfn.MINIFS(J:J,A:A,A36),100),חודשים,2,FALSE) &amp; IF(MOD(_xlfn.MINIFS(J:J,A:A,A36),100)&lt;&gt;MOD(_xlfn.MAXIFS(J:J,A:A,A36),100), "-" &amp; VLOOKUP(MOD(_xlfn.MAXIFS(J:J,A:A,A36),100),חודשים,2,FALSE),"")</f>
        <v>אוק-נוב</v>
      </c>
    </row>
    <row r="37" spans="1:11" x14ac:dyDescent="0.45">
      <c r="A37">
        <f t="shared" si="0"/>
        <v>2</v>
      </c>
      <c r="B37">
        <f t="shared" si="1"/>
        <v>3</v>
      </c>
      <c r="C37">
        <f t="shared" si="2"/>
        <v>2</v>
      </c>
      <c r="D37" t="str">
        <f t="shared" si="3"/>
        <v>2-2-3</v>
      </c>
      <c r="E37" t="s">
        <v>108</v>
      </c>
      <c r="F37" t="s">
        <v>116</v>
      </c>
      <c r="G37">
        <v>12</v>
      </c>
      <c r="H37" t="str">
        <f>""</f>
        <v/>
      </c>
      <c r="I37">
        <f t="shared" si="4"/>
        <v>10</v>
      </c>
      <c r="J37">
        <f t="shared" si="5"/>
        <v>3710</v>
      </c>
      <c r="K37" s="31" t="str">
        <f>VLOOKUP(MOD(_xlfn.MINIFS(J:J,A:A,A37),100),חודשים,2,FALSE) &amp; IF(MOD(_xlfn.MINIFS(J:J,A:A,A37),100)&lt;&gt;MOD(_xlfn.MAXIFS(J:J,A:A,A37),100), "-" &amp; VLOOKUP(MOD(_xlfn.MAXIFS(J:J,A:A,A37),100),חודשים,2,FALSE),"")</f>
        <v>אוק-נוב</v>
      </c>
    </row>
    <row r="38" spans="1:11" x14ac:dyDescent="0.45">
      <c r="A38">
        <f t="shared" si="0"/>
        <v>2</v>
      </c>
      <c r="B38">
        <f t="shared" si="1"/>
        <v>4</v>
      </c>
      <c r="C38">
        <f t="shared" si="2"/>
        <v>2</v>
      </c>
      <c r="D38" t="str">
        <f t="shared" si="3"/>
        <v>2-2-4</v>
      </c>
      <c r="E38" t="s">
        <v>109</v>
      </c>
      <c r="F38" t="s">
        <v>117</v>
      </c>
      <c r="G38">
        <v>13</v>
      </c>
      <c r="H38" t="s">
        <v>128</v>
      </c>
      <c r="I38">
        <f t="shared" si="4"/>
        <v>10</v>
      </c>
      <c r="J38">
        <f t="shared" si="5"/>
        <v>3810</v>
      </c>
      <c r="K38" s="31" t="str">
        <f>VLOOKUP(MOD(_xlfn.MINIFS(J:J,A:A,A38),100),חודשים,2,FALSE) &amp; IF(MOD(_xlfn.MINIFS(J:J,A:A,A38),100)&lt;&gt;MOD(_xlfn.MAXIFS(J:J,A:A,A38),100), "-" &amp; VLOOKUP(MOD(_xlfn.MAXIFS(J:J,A:A,A38),100),חודשים,2,FALSE),"")</f>
        <v>אוק-נוב</v>
      </c>
    </row>
    <row r="39" spans="1:11" x14ac:dyDescent="0.45">
      <c r="A39">
        <f t="shared" si="0"/>
        <v>2</v>
      </c>
      <c r="B39">
        <f t="shared" si="1"/>
        <v>5</v>
      </c>
      <c r="C39">
        <f t="shared" si="2"/>
        <v>2</v>
      </c>
      <c r="D39" t="str">
        <f t="shared" si="3"/>
        <v>2-2-5</v>
      </c>
      <c r="E39" t="s">
        <v>104</v>
      </c>
      <c r="F39" t="s">
        <v>118</v>
      </c>
      <c r="G39">
        <v>14</v>
      </c>
      <c r="H39" t="str">
        <f>""</f>
        <v/>
      </c>
      <c r="I39">
        <f t="shared" si="4"/>
        <v>10</v>
      </c>
      <c r="J39">
        <f t="shared" si="5"/>
        <v>3910</v>
      </c>
      <c r="K39" s="31" t="str">
        <f>VLOOKUP(MOD(_xlfn.MINIFS(J:J,A:A,A39),100),חודשים,2,FALSE) &amp; IF(MOD(_xlfn.MINIFS(J:J,A:A,A39),100)&lt;&gt;MOD(_xlfn.MAXIFS(J:J,A:A,A39),100), "-" &amp; VLOOKUP(MOD(_xlfn.MAXIFS(J:J,A:A,A39),100),חודשים,2,FALSE),"")</f>
        <v>אוק-נוב</v>
      </c>
    </row>
    <row r="40" spans="1:11" x14ac:dyDescent="0.45">
      <c r="A40">
        <f t="shared" si="0"/>
        <v>2</v>
      </c>
      <c r="B40">
        <f t="shared" si="1"/>
        <v>6</v>
      </c>
      <c r="C40">
        <f t="shared" si="2"/>
        <v>2</v>
      </c>
      <c r="D40" t="str">
        <f t="shared" si="3"/>
        <v>2-2-6</v>
      </c>
      <c r="E40" t="s">
        <v>105</v>
      </c>
      <c r="F40" t="s">
        <v>119</v>
      </c>
      <c r="G40">
        <v>15</v>
      </c>
      <c r="H40" t="str">
        <f>""</f>
        <v/>
      </c>
      <c r="I40">
        <f t="shared" si="4"/>
        <v>10</v>
      </c>
      <c r="J40">
        <f t="shared" si="5"/>
        <v>4010</v>
      </c>
      <c r="K40" s="31" t="str">
        <f>VLOOKUP(MOD(_xlfn.MINIFS(J:J,A:A,A40),100),חודשים,2,FALSE) &amp; IF(MOD(_xlfn.MINIFS(J:J,A:A,A40),100)&lt;&gt;MOD(_xlfn.MAXIFS(J:J,A:A,A40),100), "-" &amp; VLOOKUP(MOD(_xlfn.MAXIFS(J:J,A:A,A40),100),חודשים,2,FALSE),"")</f>
        <v>אוק-נוב</v>
      </c>
    </row>
    <row r="41" spans="1:11" x14ac:dyDescent="0.45">
      <c r="A41">
        <f t="shared" si="0"/>
        <v>2</v>
      </c>
      <c r="B41">
        <f t="shared" si="1"/>
        <v>7</v>
      </c>
      <c r="C41">
        <f t="shared" si="2"/>
        <v>2</v>
      </c>
      <c r="D41" t="str">
        <f t="shared" si="3"/>
        <v>2-2-7</v>
      </c>
      <c r="E41" t="s">
        <v>106</v>
      </c>
      <c r="F41" t="s">
        <v>120</v>
      </c>
      <c r="G41">
        <v>16</v>
      </c>
      <c r="H41" t="str">
        <f>""</f>
        <v/>
      </c>
      <c r="I41">
        <f t="shared" si="4"/>
        <v>10</v>
      </c>
      <c r="J41">
        <f t="shared" si="5"/>
        <v>4110</v>
      </c>
      <c r="K41" s="31" t="str">
        <f>VLOOKUP(MOD(_xlfn.MINIFS(J:J,A:A,A41),100),חודשים,2,FALSE) &amp; IF(MOD(_xlfn.MINIFS(J:J,A:A,A41),100)&lt;&gt;MOD(_xlfn.MAXIFS(J:J,A:A,A41),100), "-" &amp; VLOOKUP(MOD(_xlfn.MAXIFS(J:J,A:A,A41),100),חודשים,2,FALSE),"")</f>
        <v>אוק-נוב</v>
      </c>
    </row>
    <row r="42" spans="1:11" x14ac:dyDescent="0.45">
      <c r="A42">
        <f t="shared" si="0"/>
        <v>2</v>
      </c>
      <c r="B42">
        <f t="shared" si="1"/>
        <v>1</v>
      </c>
      <c r="C42">
        <f t="shared" si="2"/>
        <v>3</v>
      </c>
      <c r="D42" t="str">
        <f t="shared" si="3"/>
        <v>2-3-1</v>
      </c>
      <c r="E42" t="s">
        <v>94</v>
      </c>
      <c r="F42" t="s">
        <v>23</v>
      </c>
      <c r="G42">
        <v>17</v>
      </c>
      <c r="H42" t="str">
        <f>""</f>
        <v/>
      </c>
      <c r="I42">
        <f t="shared" si="4"/>
        <v>10</v>
      </c>
      <c r="J42">
        <f t="shared" si="5"/>
        <v>4210</v>
      </c>
      <c r="K42" s="31" t="str">
        <f>VLOOKUP(MOD(_xlfn.MINIFS(J:J,A:A,A42),100),חודשים,2,FALSE) &amp; IF(MOD(_xlfn.MINIFS(J:J,A:A,A42),100)&lt;&gt;MOD(_xlfn.MAXIFS(J:J,A:A,A42),100), "-" &amp; VLOOKUP(MOD(_xlfn.MAXIFS(J:J,A:A,A42),100),חודשים,2,FALSE),"")</f>
        <v>אוק-נוב</v>
      </c>
    </row>
    <row r="43" spans="1:11" x14ac:dyDescent="0.45">
      <c r="A43">
        <f t="shared" si="0"/>
        <v>2</v>
      </c>
      <c r="B43">
        <f t="shared" si="1"/>
        <v>2</v>
      </c>
      <c r="C43">
        <f t="shared" si="2"/>
        <v>3</v>
      </c>
      <c r="D43" t="str">
        <f t="shared" si="3"/>
        <v>2-3-2</v>
      </c>
      <c r="E43" t="s">
        <v>107</v>
      </c>
      <c r="F43" t="s">
        <v>24</v>
      </c>
      <c r="G43">
        <v>18</v>
      </c>
      <c r="H43" t="str">
        <f>""</f>
        <v/>
      </c>
      <c r="I43">
        <f t="shared" si="4"/>
        <v>10</v>
      </c>
      <c r="J43">
        <f t="shared" si="5"/>
        <v>4310</v>
      </c>
      <c r="K43" s="31" t="str">
        <f>VLOOKUP(MOD(_xlfn.MINIFS(J:J,A:A,A43),100),חודשים,2,FALSE) &amp; IF(MOD(_xlfn.MINIFS(J:J,A:A,A43),100)&lt;&gt;MOD(_xlfn.MAXIFS(J:J,A:A,A43),100), "-" &amp; VLOOKUP(MOD(_xlfn.MAXIFS(J:J,A:A,A43),100),חודשים,2,FALSE),"")</f>
        <v>אוק-נוב</v>
      </c>
    </row>
    <row r="44" spans="1:11" x14ac:dyDescent="0.45">
      <c r="A44">
        <f t="shared" si="0"/>
        <v>2</v>
      </c>
      <c r="B44">
        <f t="shared" si="1"/>
        <v>3</v>
      </c>
      <c r="C44">
        <f t="shared" si="2"/>
        <v>3</v>
      </c>
      <c r="D44" t="str">
        <f t="shared" si="3"/>
        <v>2-3-3</v>
      </c>
      <c r="E44" t="s">
        <v>108</v>
      </c>
      <c r="F44" t="s">
        <v>25</v>
      </c>
      <c r="G44">
        <v>19</v>
      </c>
      <c r="H44" t="str">
        <f>""</f>
        <v/>
      </c>
      <c r="I44">
        <f t="shared" si="4"/>
        <v>10</v>
      </c>
      <c r="J44">
        <f t="shared" si="5"/>
        <v>4410</v>
      </c>
      <c r="K44" s="31" t="str">
        <f>VLOOKUP(MOD(_xlfn.MINIFS(J:J,A:A,A44),100),חודשים,2,FALSE) &amp; IF(MOD(_xlfn.MINIFS(J:J,A:A,A44),100)&lt;&gt;MOD(_xlfn.MAXIFS(J:J,A:A,A44),100), "-" &amp; VLOOKUP(MOD(_xlfn.MAXIFS(J:J,A:A,A44),100),חודשים,2,FALSE),"")</f>
        <v>אוק-נוב</v>
      </c>
    </row>
    <row r="45" spans="1:11" x14ac:dyDescent="0.45">
      <c r="A45">
        <f t="shared" si="0"/>
        <v>2</v>
      </c>
      <c r="B45">
        <f t="shared" si="1"/>
        <v>4</v>
      </c>
      <c r="C45">
        <f t="shared" si="2"/>
        <v>3</v>
      </c>
      <c r="D45" t="str">
        <f t="shared" si="3"/>
        <v>2-3-4</v>
      </c>
      <c r="E45" t="s">
        <v>109</v>
      </c>
      <c r="F45" t="s">
        <v>26</v>
      </c>
      <c r="G45">
        <v>20</v>
      </c>
      <c r="H45" t="str">
        <f>""</f>
        <v/>
      </c>
      <c r="I45">
        <f t="shared" si="4"/>
        <v>10</v>
      </c>
      <c r="J45">
        <f t="shared" si="5"/>
        <v>4510</v>
      </c>
      <c r="K45" s="31" t="str">
        <f>VLOOKUP(MOD(_xlfn.MINIFS(J:J,A:A,A45),100),חודשים,2,FALSE) &amp; IF(MOD(_xlfn.MINIFS(J:J,A:A,A45),100)&lt;&gt;MOD(_xlfn.MAXIFS(J:J,A:A,A45),100), "-" &amp; VLOOKUP(MOD(_xlfn.MAXIFS(J:J,A:A,A45),100),חודשים,2,FALSE),"")</f>
        <v>אוק-נוב</v>
      </c>
    </row>
    <row r="46" spans="1:11" x14ac:dyDescent="0.45">
      <c r="A46">
        <f t="shared" si="0"/>
        <v>2</v>
      </c>
      <c r="B46">
        <f t="shared" si="1"/>
        <v>5</v>
      </c>
      <c r="C46">
        <f t="shared" si="2"/>
        <v>3</v>
      </c>
      <c r="D46" t="str">
        <f t="shared" si="3"/>
        <v>2-3-5</v>
      </c>
      <c r="E46" t="s">
        <v>104</v>
      </c>
      <c r="F46" t="s">
        <v>28</v>
      </c>
      <c r="G46">
        <v>21</v>
      </c>
      <c r="H46" t="str">
        <f>""</f>
        <v/>
      </c>
      <c r="I46">
        <f t="shared" si="4"/>
        <v>10</v>
      </c>
      <c r="J46">
        <f t="shared" si="5"/>
        <v>4610</v>
      </c>
      <c r="K46" s="31" t="str">
        <f>VLOOKUP(MOD(_xlfn.MINIFS(J:J,A:A,A46),100),חודשים,2,FALSE) &amp; IF(MOD(_xlfn.MINIFS(J:J,A:A,A46),100)&lt;&gt;MOD(_xlfn.MAXIFS(J:J,A:A,A46),100), "-" &amp; VLOOKUP(MOD(_xlfn.MAXIFS(J:J,A:A,A46),100),חודשים,2,FALSE),"")</f>
        <v>אוק-נוב</v>
      </c>
    </row>
    <row r="47" spans="1:11" x14ac:dyDescent="0.45">
      <c r="A47">
        <f t="shared" si="0"/>
        <v>2</v>
      </c>
      <c r="B47">
        <f t="shared" si="1"/>
        <v>6</v>
      </c>
      <c r="C47">
        <f t="shared" si="2"/>
        <v>3</v>
      </c>
      <c r="D47" t="str">
        <f t="shared" si="3"/>
        <v>2-3-6</v>
      </c>
      <c r="E47" t="s">
        <v>105</v>
      </c>
      <c r="F47" t="s">
        <v>30</v>
      </c>
      <c r="G47">
        <v>22</v>
      </c>
      <c r="H47" t="str">
        <f>""</f>
        <v/>
      </c>
      <c r="I47">
        <f t="shared" si="4"/>
        <v>10</v>
      </c>
      <c r="J47">
        <f t="shared" si="5"/>
        <v>4710</v>
      </c>
      <c r="K47" s="31" t="str">
        <f>VLOOKUP(MOD(_xlfn.MINIFS(J:J,A:A,A47),100),חודשים,2,FALSE) &amp; IF(MOD(_xlfn.MINIFS(J:J,A:A,A47),100)&lt;&gt;MOD(_xlfn.MAXIFS(J:J,A:A,A47),100), "-" &amp; VLOOKUP(MOD(_xlfn.MAXIFS(J:J,A:A,A47),100),חודשים,2,FALSE),"")</f>
        <v>אוק-נוב</v>
      </c>
    </row>
    <row r="48" spans="1:11" x14ac:dyDescent="0.45">
      <c r="A48">
        <f t="shared" si="0"/>
        <v>2</v>
      </c>
      <c r="B48">
        <f t="shared" si="1"/>
        <v>7</v>
      </c>
      <c r="C48">
        <f t="shared" si="2"/>
        <v>3</v>
      </c>
      <c r="D48" t="str">
        <f t="shared" si="3"/>
        <v>2-3-7</v>
      </c>
      <c r="E48" t="s">
        <v>106</v>
      </c>
      <c r="F48" t="s">
        <v>32</v>
      </c>
      <c r="G48">
        <v>23</v>
      </c>
      <c r="H48" t="str">
        <f>""</f>
        <v/>
      </c>
      <c r="I48">
        <f t="shared" si="4"/>
        <v>10</v>
      </c>
      <c r="J48">
        <f t="shared" si="5"/>
        <v>4810</v>
      </c>
      <c r="K48" s="31" t="str">
        <f>VLOOKUP(MOD(_xlfn.MINIFS(J:J,A:A,A48),100),חודשים,2,FALSE) &amp; IF(MOD(_xlfn.MINIFS(J:J,A:A,A48),100)&lt;&gt;MOD(_xlfn.MAXIFS(J:J,A:A,A48),100), "-" &amp; VLOOKUP(MOD(_xlfn.MAXIFS(J:J,A:A,A48),100),חודשים,2,FALSE),"")</f>
        <v>אוק-נוב</v>
      </c>
    </row>
    <row r="49" spans="1:11" x14ac:dyDescent="0.45">
      <c r="A49">
        <f t="shared" si="0"/>
        <v>2</v>
      </c>
      <c r="B49">
        <f t="shared" si="1"/>
        <v>1</v>
      </c>
      <c r="C49">
        <f t="shared" si="2"/>
        <v>4</v>
      </c>
      <c r="D49" t="str">
        <f t="shared" si="3"/>
        <v>2-4-1</v>
      </c>
      <c r="E49" t="s">
        <v>94</v>
      </c>
      <c r="F49" t="s">
        <v>33</v>
      </c>
      <c r="G49">
        <v>24</v>
      </c>
      <c r="H49" t="str">
        <f>""</f>
        <v/>
      </c>
      <c r="I49">
        <f t="shared" si="4"/>
        <v>10</v>
      </c>
      <c r="J49">
        <f t="shared" si="5"/>
        <v>4910</v>
      </c>
      <c r="K49" s="31" t="str">
        <f>VLOOKUP(MOD(_xlfn.MINIFS(J:J,A:A,A49),100),חודשים,2,FALSE) &amp; IF(MOD(_xlfn.MINIFS(J:J,A:A,A49),100)&lt;&gt;MOD(_xlfn.MAXIFS(J:J,A:A,A49),100), "-" &amp; VLOOKUP(MOD(_xlfn.MAXIFS(J:J,A:A,A49),100),חודשים,2,FALSE),"")</f>
        <v>אוק-נוב</v>
      </c>
    </row>
    <row r="50" spans="1:11" x14ac:dyDescent="0.45">
      <c r="A50">
        <f t="shared" si="0"/>
        <v>2</v>
      </c>
      <c r="B50">
        <f t="shared" si="1"/>
        <v>2</v>
      </c>
      <c r="C50">
        <f t="shared" si="2"/>
        <v>4</v>
      </c>
      <c r="D50" t="str">
        <f t="shared" si="3"/>
        <v>2-4-2</v>
      </c>
      <c r="E50" t="s">
        <v>107</v>
      </c>
      <c r="F50" t="s">
        <v>34</v>
      </c>
      <c r="G50">
        <v>25</v>
      </c>
      <c r="H50" t="str">
        <f>""</f>
        <v/>
      </c>
      <c r="I50">
        <f t="shared" si="4"/>
        <v>10</v>
      </c>
      <c r="J50">
        <f t="shared" si="5"/>
        <v>5010</v>
      </c>
      <c r="K50" s="31" t="str">
        <f>VLOOKUP(MOD(_xlfn.MINIFS(J:J,A:A,A50),100),חודשים,2,FALSE) &amp; IF(MOD(_xlfn.MINIFS(J:J,A:A,A50),100)&lt;&gt;MOD(_xlfn.MAXIFS(J:J,A:A,A50),100), "-" &amp; VLOOKUP(MOD(_xlfn.MAXIFS(J:J,A:A,A50),100),חודשים,2,FALSE),"")</f>
        <v>אוק-נוב</v>
      </c>
    </row>
    <row r="51" spans="1:11" x14ac:dyDescent="0.45">
      <c r="A51">
        <f t="shared" si="0"/>
        <v>2</v>
      </c>
      <c r="B51">
        <f t="shared" si="1"/>
        <v>3</v>
      </c>
      <c r="C51">
        <f t="shared" si="2"/>
        <v>4</v>
      </c>
      <c r="D51" t="str">
        <f t="shared" si="3"/>
        <v>2-4-3</v>
      </c>
      <c r="E51" t="s">
        <v>108</v>
      </c>
      <c r="F51" t="s">
        <v>121</v>
      </c>
      <c r="G51">
        <v>26</v>
      </c>
      <c r="H51" t="str">
        <f>""</f>
        <v/>
      </c>
      <c r="I51">
        <f t="shared" si="4"/>
        <v>10</v>
      </c>
      <c r="J51">
        <f t="shared" si="5"/>
        <v>5110</v>
      </c>
      <c r="K51" s="31" t="str">
        <f>VLOOKUP(MOD(_xlfn.MINIFS(J:J,A:A,A51),100),חודשים,2,FALSE) &amp; IF(MOD(_xlfn.MINIFS(J:J,A:A,A51),100)&lt;&gt;MOD(_xlfn.MAXIFS(J:J,A:A,A51),100), "-" &amp; VLOOKUP(MOD(_xlfn.MAXIFS(J:J,A:A,A51),100),חודשים,2,FALSE),"")</f>
        <v>אוק-נוב</v>
      </c>
    </row>
    <row r="52" spans="1:11" x14ac:dyDescent="0.45">
      <c r="A52">
        <f t="shared" si="0"/>
        <v>2</v>
      </c>
      <c r="B52">
        <f t="shared" si="1"/>
        <v>4</v>
      </c>
      <c r="C52">
        <f t="shared" si="2"/>
        <v>4</v>
      </c>
      <c r="D52" t="str">
        <f t="shared" si="3"/>
        <v>2-4-4</v>
      </c>
      <c r="E52" t="s">
        <v>109</v>
      </c>
      <c r="F52" t="s">
        <v>36</v>
      </c>
      <c r="G52">
        <v>27</v>
      </c>
      <c r="H52" t="str">
        <f>""</f>
        <v/>
      </c>
      <c r="I52">
        <f t="shared" si="4"/>
        <v>10</v>
      </c>
      <c r="J52">
        <f t="shared" si="5"/>
        <v>5210</v>
      </c>
      <c r="K52" s="31" t="str">
        <f>VLOOKUP(MOD(_xlfn.MINIFS(J:J,A:A,A52),100),חודשים,2,FALSE) &amp; IF(MOD(_xlfn.MINIFS(J:J,A:A,A52),100)&lt;&gt;MOD(_xlfn.MAXIFS(J:J,A:A,A52),100), "-" &amp; VLOOKUP(MOD(_xlfn.MAXIFS(J:J,A:A,A52),100),חודשים,2,FALSE),"")</f>
        <v>אוק-נוב</v>
      </c>
    </row>
    <row r="53" spans="1:11" x14ac:dyDescent="0.45">
      <c r="A53">
        <f t="shared" si="0"/>
        <v>2</v>
      </c>
      <c r="B53">
        <f t="shared" si="1"/>
        <v>5</v>
      </c>
      <c r="C53">
        <f t="shared" si="2"/>
        <v>4</v>
      </c>
      <c r="D53" t="str">
        <f t="shared" si="3"/>
        <v>2-4-5</v>
      </c>
      <c r="E53" t="s">
        <v>104</v>
      </c>
      <c r="F53" t="s">
        <v>38</v>
      </c>
      <c r="G53">
        <v>28</v>
      </c>
      <c r="H53" t="str">
        <f>""</f>
        <v/>
      </c>
      <c r="I53">
        <f t="shared" si="4"/>
        <v>10</v>
      </c>
      <c r="J53">
        <f t="shared" si="5"/>
        <v>5310</v>
      </c>
      <c r="K53" s="31" t="str">
        <f>VLOOKUP(MOD(_xlfn.MINIFS(J:J,A:A,A53),100),חודשים,2,FALSE) &amp; IF(MOD(_xlfn.MINIFS(J:J,A:A,A53),100)&lt;&gt;MOD(_xlfn.MAXIFS(J:J,A:A,A53),100), "-" &amp; VLOOKUP(MOD(_xlfn.MAXIFS(J:J,A:A,A53),100),חודשים,2,FALSE),"")</f>
        <v>אוק-נוב</v>
      </c>
    </row>
    <row r="54" spans="1:11" x14ac:dyDescent="0.45">
      <c r="A54">
        <f t="shared" si="0"/>
        <v>2</v>
      </c>
      <c r="B54">
        <f t="shared" si="1"/>
        <v>6</v>
      </c>
      <c r="C54">
        <f t="shared" si="2"/>
        <v>4</v>
      </c>
      <c r="D54" t="str">
        <f t="shared" si="3"/>
        <v>2-4-6</v>
      </c>
      <c r="E54" t="s">
        <v>105</v>
      </c>
      <c r="F54" t="s">
        <v>40</v>
      </c>
      <c r="G54">
        <v>29</v>
      </c>
      <c r="H54" t="str">
        <f>""</f>
        <v/>
      </c>
      <c r="I54">
        <f t="shared" si="4"/>
        <v>10</v>
      </c>
      <c r="J54">
        <f t="shared" si="5"/>
        <v>5410</v>
      </c>
      <c r="K54" s="31" t="str">
        <f>VLOOKUP(MOD(_xlfn.MINIFS(J:J,A:A,A54),100),חודשים,2,FALSE) &amp; IF(MOD(_xlfn.MINIFS(J:J,A:A,A54),100)&lt;&gt;MOD(_xlfn.MAXIFS(J:J,A:A,A54),100), "-" &amp; VLOOKUP(MOD(_xlfn.MAXIFS(J:J,A:A,A54),100),חודשים,2,FALSE),"")</f>
        <v>אוק-נוב</v>
      </c>
    </row>
    <row r="55" spans="1:11" x14ac:dyDescent="0.45">
      <c r="A55">
        <f t="shared" si="0"/>
        <v>2</v>
      </c>
      <c r="B55">
        <f t="shared" si="1"/>
        <v>7</v>
      </c>
      <c r="C55">
        <f t="shared" si="2"/>
        <v>4</v>
      </c>
      <c r="D55" t="str">
        <f t="shared" si="3"/>
        <v>2-4-7</v>
      </c>
      <c r="E55" t="s">
        <v>106</v>
      </c>
      <c r="F55" t="s">
        <v>42</v>
      </c>
      <c r="G55">
        <v>30</v>
      </c>
      <c r="H55" t="str">
        <f>""</f>
        <v/>
      </c>
      <c r="I55">
        <f t="shared" si="4"/>
        <v>10</v>
      </c>
      <c r="J55">
        <f t="shared" si="5"/>
        <v>5510</v>
      </c>
      <c r="K55" s="31" t="str">
        <f>VLOOKUP(MOD(_xlfn.MINIFS(J:J,A:A,A55),100),חודשים,2,FALSE) &amp; IF(MOD(_xlfn.MINIFS(J:J,A:A,A55),100)&lt;&gt;MOD(_xlfn.MAXIFS(J:J,A:A,A55),100), "-" &amp; VLOOKUP(MOD(_xlfn.MAXIFS(J:J,A:A,A55),100),חודשים,2,FALSE),"")</f>
        <v>אוק-נוב</v>
      </c>
    </row>
    <row r="56" spans="1:11" x14ac:dyDescent="0.45">
      <c r="A56">
        <f t="shared" si="0"/>
        <v>2</v>
      </c>
      <c r="B56">
        <f t="shared" si="1"/>
        <v>1</v>
      </c>
      <c r="C56">
        <f t="shared" si="2"/>
        <v>5</v>
      </c>
      <c r="D56" t="str">
        <f t="shared" si="3"/>
        <v>2-5-1</v>
      </c>
      <c r="E56" t="s">
        <v>94</v>
      </c>
      <c r="F56" t="s">
        <v>43</v>
      </c>
      <c r="G56">
        <v>31</v>
      </c>
      <c r="H56" t="s">
        <v>129</v>
      </c>
      <c r="I56">
        <f t="shared" si="4"/>
        <v>10</v>
      </c>
      <c r="J56">
        <f t="shared" si="5"/>
        <v>5610</v>
      </c>
      <c r="K56" s="31" t="str">
        <f>VLOOKUP(MOD(_xlfn.MINIFS(J:J,A:A,A56),100),חודשים,2,FALSE) &amp; IF(MOD(_xlfn.MINIFS(J:J,A:A,A56),100)&lt;&gt;MOD(_xlfn.MAXIFS(J:J,A:A,A56),100), "-" &amp; VLOOKUP(MOD(_xlfn.MAXIFS(J:J,A:A,A56),100),חודשים,2,FALSE),"")</f>
        <v>אוק-נוב</v>
      </c>
    </row>
    <row r="57" spans="1:11" x14ac:dyDescent="0.45">
      <c r="A57">
        <f t="shared" si="0"/>
        <v>2</v>
      </c>
      <c r="B57">
        <f t="shared" si="1"/>
        <v>2</v>
      </c>
      <c r="C57">
        <f t="shared" si="2"/>
        <v>5</v>
      </c>
      <c r="D57" t="str">
        <f t="shared" si="3"/>
        <v>2-5-2</v>
      </c>
      <c r="E57" t="s">
        <v>107</v>
      </c>
      <c r="F57" t="s">
        <v>44</v>
      </c>
      <c r="G57">
        <v>1</v>
      </c>
      <c r="H57" t="str">
        <f>""</f>
        <v/>
      </c>
      <c r="I57">
        <f t="shared" si="4"/>
        <v>11</v>
      </c>
      <c r="J57">
        <f t="shared" si="5"/>
        <v>5711</v>
      </c>
      <c r="K57" s="31" t="str">
        <f>VLOOKUP(MOD(_xlfn.MINIFS(J:J,A:A,A57),100),חודשים,2,FALSE) &amp; IF(MOD(_xlfn.MINIFS(J:J,A:A,A57),100)&lt;&gt;MOD(_xlfn.MAXIFS(J:J,A:A,A57),100), "-" &amp; VLOOKUP(MOD(_xlfn.MAXIFS(J:J,A:A,A57),100),חודשים,2,FALSE),"")</f>
        <v>אוק-נוב</v>
      </c>
    </row>
    <row r="58" spans="1:11" x14ac:dyDescent="0.45">
      <c r="A58">
        <f t="shared" si="0"/>
        <v>2</v>
      </c>
      <c r="B58">
        <f t="shared" si="1"/>
        <v>3</v>
      </c>
      <c r="C58">
        <f t="shared" si="2"/>
        <v>5</v>
      </c>
      <c r="D58" t="str">
        <f t="shared" si="3"/>
        <v>2-5-3</v>
      </c>
      <c r="E58" t="s">
        <v>108</v>
      </c>
      <c r="F58" t="s">
        <v>45</v>
      </c>
      <c r="G58">
        <v>2</v>
      </c>
      <c r="H58" t="str">
        <f>""</f>
        <v/>
      </c>
      <c r="I58">
        <f t="shared" si="4"/>
        <v>11</v>
      </c>
      <c r="J58">
        <f t="shared" si="5"/>
        <v>5811</v>
      </c>
      <c r="K58" s="31" t="str">
        <f>VLOOKUP(MOD(_xlfn.MINIFS(J:J,A:A,A58),100),חודשים,2,FALSE) &amp; IF(MOD(_xlfn.MINIFS(J:J,A:A,A58),100)&lt;&gt;MOD(_xlfn.MAXIFS(J:J,A:A,A58),100), "-" &amp; VLOOKUP(MOD(_xlfn.MAXIFS(J:J,A:A,A58),100),חודשים,2,FALSE),"")</f>
        <v>אוק-נוב</v>
      </c>
    </row>
    <row r="59" spans="1:11" x14ac:dyDescent="0.45">
      <c r="A59">
        <f t="shared" si="0"/>
        <v>2</v>
      </c>
      <c r="B59">
        <f t="shared" si="1"/>
        <v>4</v>
      </c>
      <c r="C59">
        <f t="shared" si="2"/>
        <v>5</v>
      </c>
      <c r="D59" t="str">
        <f t="shared" si="3"/>
        <v>2-5-4</v>
      </c>
      <c r="E59" t="s">
        <v>109</v>
      </c>
      <c r="F59" t="s">
        <v>46</v>
      </c>
      <c r="G59">
        <v>3</v>
      </c>
      <c r="H59" t="str">
        <f>""</f>
        <v/>
      </c>
      <c r="I59">
        <f t="shared" si="4"/>
        <v>11</v>
      </c>
      <c r="J59">
        <f t="shared" si="5"/>
        <v>5911</v>
      </c>
      <c r="K59" s="31" t="str">
        <f>VLOOKUP(MOD(_xlfn.MINIFS(J:J,A:A,A59),100),חודשים,2,FALSE) &amp; IF(MOD(_xlfn.MINIFS(J:J,A:A,A59),100)&lt;&gt;MOD(_xlfn.MAXIFS(J:J,A:A,A59),100), "-" &amp; VLOOKUP(MOD(_xlfn.MAXIFS(J:J,A:A,A59),100),חודשים,2,FALSE),"")</f>
        <v>אוק-נוב</v>
      </c>
    </row>
    <row r="60" spans="1:11" x14ac:dyDescent="0.45">
      <c r="A60">
        <f t="shared" si="0"/>
        <v>2</v>
      </c>
      <c r="B60">
        <f t="shared" si="1"/>
        <v>5</v>
      </c>
      <c r="C60">
        <f t="shared" si="2"/>
        <v>5</v>
      </c>
      <c r="D60" t="str">
        <f t="shared" si="3"/>
        <v>2-5-5</v>
      </c>
      <c r="E60" t="s">
        <v>104</v>
      </c>
      <c r="F60" t="s">
        <v>47</v>
      </c>
      <c r="G60">
        <v>4</v>
      </c>
      <c r="H60" t="s">
        <v>48</v>
      </c>
      <c r="I60">
        <f t="shared" si="4"/>
        <v>11</v>
      </c>
      <c r="J60">
        <f t="shared" si="5"/>
        <v>6011</v>
      </c>
      <c r="K60" s="31" t="str">
        <f>VLOOKUP(MOD(_xlfn.MINIFS(J:J,A:A,A60),100),חודשים,2,FALSE) &amp; IF(MOD(_xlfn.MINIFS(J:J,A:A,A60),100)&lt;&gt;MOD(_xlfn.MAXIFS(J:J,A:A,A60),100), "-" &amp; VLOOKUP(MOD(_xlfn.MAXIFS(J:J,A:A,A60),100),חודשים,2,FALSE),"")</f>
        <v>אוק-נוב</v>
      </c>
    </row>
    <row r="61" spans="1:11" x14ac:dyDescent="0.45">
      <c r="A61">
        <f t="shared" si="0"/>
        <v>3</v>
      </c>
      <c r="B61">
        <f t="shared" si="1"/>
        <v>6</v>
      </c>
      <c r="C61">
        <f t="shared" si="2"/>
        <v>1</v>
      </c>
      <c r="D61" t="str">
        <f t="shared" si="3"/>
        <v>3-1-6</v>
      </c>
      <c r="E61" t="s">
        <v>105</v>
      </c>
      <c r="F61" t="s">
        <v>111</v>
      </c>
      <c r="G61">
        <v>5</v>
      </c>
      <c r="H61" t="s">
        <v>53</v>
      </c>
      <c r="I61">
        <f t="shared" si="4"/>
        <v>11</v>
      </c>
      <c r="J61">
        <f t="shared" si="5"/>
        <v>6111</v>
      </c>
      <c r="K61" s="31" t="str">
        <f>VLOOKUP(MOD(_xlfn.MINIFS(J:J,A:A,A61),100),חודשים,2,FALSE) &amp; IF(MOD(_xlfn.MINIFS(J:J,A:A,A61),100)&lt;&gt;MOD(_xlfn.MAXIFS(J:J,A:A,A61),100), "-" &amp; VLOOKUP(MOD(_xlfn.MAXIFS(J:J,A:A,A61),100),חודשים,2,FALSE),"")</f>
        <v>נוב-דצמ</v>
      </c>
    </row>
    <row r="62" spans="1:11" x14ac:dyDescent="0.45">
      <c r="A62">
        <f t="shared" si="0"/>
        <v>3</v>
      </c>
      <c r="B62">
        <f t="shared" si="1"/>
        <v>7</v>
      </c>
      <c r="C62">
        <f t="shared" si="2"/>
        <v>1</v>
      </c>
      <c r="D62" t="str">
        <f t="shared" si="3"/>
        <v>3-1-7</v>
      </c>
      <c r="E62" t="s">
        <v>106</v>
      </c>
      <c r="F62" t="s">
        <v>112</v>
      </c>
      <c r="G62">
        <v>6</v>
      </c>
      <c r="H62" t="str">
        <f>""</f>
        <v/>
      </c>
      <c r="I62">
        <f t="shared" si="4"/>
        <v>11</v>
      </c>
      <c r="J62">
        <f t="shared" si="5"/>
        <v>6211</v>
      </c>
      <c r="K62" s="31" t="str">
        <f>VLOOKUP(MOD(_xlfn.MINIFS(J:J,A:A,A62),100),חודשים,2,FALSE) &amp; IF(MOD(_xlfn.MINIFS(J:J,A:A,A62),100)&lt;&gt;MOD(_xlfn.MAXIFS(J:J,A:A,A62),100), "-" &amp; VLOOKUP(MOD(_xlfn.MAXIFS(J:J,A:A,A62),100),חודשים,2,FALSE),"")</f>
        <v>נוב-דצמ</v>
      </c>
    </row>
    <row r="63" spans="1:11" x14ac:dyDescent="0.45">
      <c r="A63">
        <f t="shared" si="0"/>
        <v>3</v>
      </c>
      <c r="B63">
        <f t="shared" si="1"/>
        <v>1</v>
      </c>
      <c r="C63">
        <f t="shared" si="2"/>
        <v>2</v>
      </c>
      <c r="D63" t="str">
        <f t="shared" si="3"/>
        <v>3-2-1</v>
      </c>
      <c r="E63" t="s">
        <v>94</v>
      </c>
      <c r="F63" t="s">
        <v>113</v>
      </c>
      <c r="G63">
        <v>7</v>
      </c>
      <c r="H63" t="str">
        <f>""</f>
        <v/>
      </c>
      <c r="I63">
        <f t="shared" si="4"/>
        <v>11</v>
      </c>
      <c r="J63">
        <f t="shared" si="5"/>
        <v>6311</v>
      </c>
      <c r="K63" s="31" t="str">
        <f>VLOOKUP(MOD(_xlfn.MINIFS(J:J,A:A,A63),100),חודשים,2,FALSE) &amp; IF(MOD(_xlfn.MINIFS(J:J,A:A,A63),100)&lt;&gt;MOD(_xlfn.MAXIFS(J:J,A:A,A63),100), "-" &amp; VLOOKUP(MOD(_xlfn.MAXIFS(J:J,A:A,A63),100),חודשים,2,FALSE),"")</f>
        <v>נוב-דצמ</v>
      </c>
    </row>
    <row r="64" spans="1:11" x14ac:dyDescent="0.45">
      <c r="A64">
        <f t="shared" si="0"/>
        <v>3</v>
      </c>
      <c r="B64">
        <f t="shared" si="1"/>
        <v>2</v>
      </c>
      <c r="C64">
        <f t="shared" si="2"/>
        <v>2</v>
      </c>
      <c r="D64" t="str">
        <f t="shared" si="3"/>
        <v>3-2-2</v>
      </c>
      <c r="E64" t="s">
        <v>107</v>
      </c>
      <c r="F64" t="s">
        <v>114</v>
      </c>
      <c r="G64">
        <v>8</v>
      </c>
      <c r="H64" t="str">
        <f>""</f>
        <v/>
      </c>
      <c r="I64">
        <f t="shared" si="4"/>
        <v>11</v>
      </c>
      <c r="J64">
        <f t="shared" si="5"/>
        <v>6411</v>
      </c>
      <c r="K64" s="31" t="str">
        <f>VLOOKUP(MOD(_xlfn.MINIFS(J:J,A:A,A64),100),חודשים,2,FALSE) &amp; IF(MOD(_xlfn.MINIFS(J:J,A:A,A64),100)&lt;&gt;MOD(_xlfn.MAXIFS(J:J,A:A,A64),100), "-" &amp; VLOOKUP(MOD(_xlfn.MAXIFS(J:J,A:A,A64),100),חודשים,2,FALSE),"")</f>
        <v>נוב-דצמ</v>
      </c>
    </row>
    <row r="65" spans="1:11" x14ac:dyDescent="0.45">
      <c r="A65">
        <f t="shared" si="0"/>
        <v>3</v>
      </c>
      <c r="B65">
        <f t="shared" si="1"/>
        <v>3</v>
      </c>
      <c r="C65">
        <f t="shared" si="2"/>
        <v>2</v>
      </c>
      <c r="D65" t="str">
        <f t="shared" si="3"/>
        <v>3-2-3</v>
      </c>
      <c r="E65" t="s">
        <v>108</v>
      </c>
      <c r="F65" t="s">
        <v>115</v>
      </c>
      <c r="G65">
        <v>9</v>
      </c>
      <c r="H65" t="str">
        <f>""</f>
        <v/>
      </c>
      <c r="I65">
        <f t="shared" si="4"/>
        <v>11</v>
      </c>
      <c r="J65">
        <f t="shared" si="5"/>
        <v>6511</v>
      </c>
      <c r="K65" s="31" t="str">
        <f>VLOOKUP(MOD(_xlfn.MINIFS(J:J,A:A,A65),100),חודשים,2,FALSE) &amp; IF(MOD(_xlfn.MINIFS(J:J,A:A,A65),100)&lt;&gt;MOD(_xlfn.MAXIFS(J:J,A:A,A65),100), "-" &amp; VLOOKUP(MOD(_xlfn.MAXIFS(J:J,A:A,A65),100),חודשים,2,FALSE),"")</f>
        <v>נוב-דצמ</v>
      </c>
    </row>
    <row r="66" spans="1:11" x14ac:dyDescent="0.45">
      <c r="A66">
        <f t="shared" ref="A66:A129" si="6">IF(AND(F66&lt;F65,LEFT(F66,1)&lt;&gt;"ט"),N(A65)+1,N(A65))</f>
        <v>3</v>
      </c>
      <c r="B66">
        <f t="shared" ref="B66:B129" si="7">VLOOKUP(E66,ימים,2,FALSE)</f>
        <v>4</v>
      </c>
      <c r="C66">
        <f t="shared" si="2"/>
        <v>2</v>
      </c>
      <c r="D66" t="str">
        <f t="shared" si="3"/>
        <v>3-2-4</v>
      </c>
      <c r="E66" t="s">
        <v>109</v>
      </c>
      <c r="F66" t="s">
        <v>116</v>
      </c>
      <c r="G66">
        <v>10</v>
      </c>
      <c r="H66" t="str">
        <f>""</f>
        <v/>
      </c>
      <c r="I66">
        <f t="shared" si="4"/>
        <v>11</v>
      </c>
      <c r="J66">
        <f t="shared" si="5"/>
        <v>6611</v>
      </c>
      <c r="K66" s="31" t="str">
        <f>VLOOKUP(MOD(_xlfn.MINIFS(J:J,A:A,A66),100),חודשים,2,FALSE) &amp; IF(MOD(_xlfn.MINIFS(J:J,A:A,A66),100)&lt;&gt;MOD(_xlfn.MAXIFS(J:J,A:A,A66),100), "-" &amp; VLOOKUP(MOD(_xlfn.MAXIFS(J:J,A:A,A66),100),חודשים,2,FALSE),"")</f>
        <v>נוב-דצמ</v>
      </c>
    </row>
    <row r="67" spans="1:11" x14ac:dyDescent="0.45">
      <c r="A67">
        <f t="shared" si="6"/>
        <v>3</v>
      </c>
      <c r="B67">
        <f t="shared" si="7"/>
        <v>5</v>
      </c>
      <c r="C67">
        <f t="shared" ref="C67:C130" si="8">IF(A67&lt;&gt;A66,1,IF(B66=7,N(C66)+1,N(C66)))</f>
        <v>2</v>
      </c>
      <c r="D67" t="str">
        <f t="shared" ref="D67:D130" si="9">A67&amp;"-"&amp;C67&amp;"-"&amp;B67</f>
        <v>3-2-5</v>
      </c>
      <c r="E67" t="s">
        <v>104</v>
      </c>
      <c r="F67" t="s">
        <v>117</v>
      </c>
      <c r="G67">
        <v>11</v>
      </c>
      <c r="H67" t="str">
        <f>""</f>
        <v/>
      </c>
      <c r="I67">
        <f t="shared" ref="I67:I130" si="10">MONTH(G67&amp;"/" &amp;IF(G67&lt;G66,MOD(I66,12)+1,I66) &amp;"/" &amp;$J$1)</f>
        <v>11</v>
      </c>
      <c r="J67">
        <f t="shared" ref="J67:J130" si="11">ROW()*100+I67</f>
        <v>6711</v>
      </c>
      <c r="K67" s="31" t="str">
        <f>VLOOKUP(MOD(_xlfn.MINIFS(J:J,A:A,A67),100),חודשים,2,FALSE) &amp; IF(MOD(_xlfn.MINIFS(J:J,A:A,A67),100)&lt;&gt;MOD(_xlfn.MAXIFS(J:J,A:A,A67),100), "-" &amp; VLOOKUP(MOD(_xlfn.MAXIFS(J:J,A:A,A67),100),חודשים,2,FALSE),"")</f>
        <v>נוב-דצמ</v>
      </c>
    </row>
    <row r="68" spans="1:11" x14ac:dyDescent="0.45">
      <c r="A68">
        <f t="shared" si="6"/>
        <v>3</v>
      </c>
      <c r="B68">
        <f t="shared" si="7"/>
        <v>6</v>
      </c>
      <c r="C68">
        <f t="shared" si="8"/>
        <v>2</v>
      </c>
      <c r="D68" t="str">
        <f t="shared" si="9"/>
        <v>3-2-6</v>
      </c>
      <c r="E68" t="s">
        <v>105</v>
      </c>
      <c r="F68" t="s">
        <v>118</v>
      </c>
      <c r="G68">
        <v>12</v>
      </c>
      <c r="H68" t="str">
        <f>""</f>
        <v/>
      </c>
      <c r="I68">
        <f t="shared" si="10"/>
        <v>11</v>
      </c>
      <c r="J68">
        <f t="shared" si="11"/>
        <v>6811</v>
      </c>
      <c r="K68" s="31" t="str">
        <f>VLOOKUP(MOD(_xlfn.MINIFS(J:J,A:A,A68),100),חודשים,2,FALSE) &amp; IF(MOD(_xlfn.MINIFS(J:J,A:A,A68),100)&lt;&gt;MOD(_xlfn.MAXIFS(J:J,A:A,A68),100), "-" &amp; VLOOKUP(MOD(_xlfn.MAXIFS(J:J,A:A,A68),100),חודשים,2,FALSE),"")</f>
        <v>נוב-דצמ</v>
      </c>
    </row>
    <row r="69" spans="1:11" x14ac:dyDescent="0.45">
      <c r="A69">
        <f t="shared" si="6"/>
        <v>3</v>
      </c>
      <c r="B69">
        <f t="shared" si="7"/>
        <v>7</v>
      </c>
      <c r="C69">
        <f t="shared" si="8"/>
        <v>2</v>
      </c>
      <c r="D69" t="str">
        <f t="shared" si="9"/>
        <v>3-2-7</v>
      </c>
      <c r="E69" t="s">
        <v>106</v>
      </c>
      <c r="F69" t="s">
        <v>119</v>
      </c>
      <c r="G69">
        <v>13</v>
      </c>
      <c r="H69" t="str">
        <f>""</f>
        <v/>
      </c>
      <c r="I69">
        <f t="shared" si="10"/>
        <v>11</v>
      </c>
      <c r="J69">
        <f t="shared" si="11"/>
        <v>6911</v>
      </c>
      <c r="K69" s="31" t="str">
        <f>VLOOKUP(MOD(_xlfn.MINIFS(J:J,A:A,A69),100),חודשים,2,FALSE) &amp; IF(MOD(_xlfn.MINIFS(J:J,A:A,A69),100)&lt;&gt;MOD(_xlfn.MAXIFS(J:J,A:A,A69),100), "-" &amp; VLOOKUP(MOD(_xlfn.MAXIFS(J:J,A:A,A69),100),חודשים,2,FALSE),"")</f>
        <v>נוב-דצמ</v>
      </c>
    </row>
    <row r="70" spans="1:11" x14ac:dyDescent="0.45">
      <c r="A70">
        <f t="shared" si="6"/>
        <v>3</v>
      </c>
      <c r="B70">
        <f t="shared" si="7"/>
        <v>1</v>
      </c>
      <c r="C70">
        <f t="shared" si="8"/>
        <v>3</v>
      </c>
      <c r="D70" t="str">
        <f t="shared" si="9"/>
        <v>3-3-1</v>
      </c>
      <c r="E70" t="s">
        <v>94</v>
      </c>
      <c r="F70" t="s">
        <v>120</v>
      </c>
      <c r="G70">
        <v>14</v>
      </c>
      <c r="H70" t="str">
        <f>""</f>
        <v/>
      </c>
      <c r="I70">
        <f t="shared" si="10"/>
        <v>11</v>
      </c>
      <c r="J70">
        <f t="shared" si="11"/>
        <v>7011</v>
      </c>
      <c r="K70" s="31" t="str">
        <f>VLOOKUP(MOD(_xlfn.MINIFS(J:J,A:A,A70),100),חודשים,2,FALSE) &amp; IF(MOD(_xlfn.MINIFS(J:J,A:A,A70),100)&lt;&gt;MOD(_xlfn.MAXIFS(J:J,A:A,A70),100), "-" &amp; VLOOKUP(MOD(_xlfn.MAXIFS(J:J,A:A,A70),100),חודשים,2,FALSE),"")</f>
        <v>נוב-דצמ</v>
      </c>
    </row>
    <row r="71" spans="1:11" x14ac:dyDescent="0.45">
      <c r="A71">
        <f t="shared" si="6"/>
        <v>3</v>
      </c>
      <c r="B71">
        <f t="shared" si="7"/>
        <v>2</v>
      </c>
      <c r="C71">
        <f t="shared" si="8"/>
        <v>3</v>
      </c>
      <c r="D71" t="str">
        <f t="shared" si="9"/>
        <v>3-3-2</v>
      </c>
      <c r="E71" t="s">
        <v>107</v>
      </c>
      <c r="F71" t="s">
        <v>23</v>
      </c>
      <c r="G71">
        <v>15</v>
      </c>
      <c r="H71" t="str">
        <f>""</f>
        <v/>
      </c>
      <c r="I71">
        <f t="shared" si="10"/>
        <v>11</v>
      </c>
      <c r="J71">
        <f t="shared" si="11"/>
        <v>7111</v>
      </c>
      <c r="K71" s="31" t="str">
        <f>VLOOKUP(MOD(_xlfn.MINIFS(J:J,A:A,A71),100),חודשים,2,FALSE) &amp; IF(MOD(_xlfn.MINIFS(J:J,A:A,A71),100)&lt;&gt;MOD(_xlfn.MAXIFS(J:J,A:A,A71),100), "-" &amp; VLOOKUP(MOD(_xlfn.MAXIFS(J:J,A:A,A71),100),חודשים,2,FALSE),"")</f>
        <v>נוב-דצמ</v>
      </c>
    </row>
    <row r="72" spans="1:11" x14ac:dyDescent="0.45">
      <c r="A72">
        <f t="shared" si="6"/>
        <v>3</v>
      </c>
      <c r="B72">
        <f t="shared" si="7"/>
        <v>3</v>
      </c>
      <c r="C72">
        <f t="shared" si="8"/>
        <v>3</v>
      </c>
      <c r="D72" t="str">
        <f t="shared" si="9"/>
        <v>3-3-3</v>
      </c>
      <c r="E72" t="s">
        <v>108</v>
      </c>
      <c r="F72" t="s">
        <v>24</v>
      </c>
      <c r="G72">
        <v>16</v>
      </c>
      <c r="H72" t="str">
        <f>""</f>
        <v/>
      </c>
      <c r="I72">
        <f t="shared" si="10"/>
        <v>11</v>
      </c>
      <c r="J72">
        <f t="shared" si="11"/>
        <v>7211</v>
      </c>
      <c r="K72" s="31" t="str">
        <f>VLOOKUP(MOD(_xlfn.MINIFS(J:J,A:A,A72),100),חודשים,2,FALSE) &amp; IF(MOD(_xlfn.MINIFS(J:J,A:A,A72),100)&lt;&gt;MOD(_xlfn.MAXIFS(J:J,A:A,A72),100), "-" &amp; VLOOKUP(MOD(_xlfn.MAXIFS(J:J,A:A,A72),100),חודשים,2,FALSE),"")</f>
        <v>נוב-דצמ</v>
      </c>
    </row>
    <row r="73" spans="1:11" x14ac:dyDescent="0.45">
      <c r="A73">
        <f t="shared" si="6"/>
        <v>3</v>
      </c>
      <c r="B73">
        <f t="shared" si="7"/>
        <v>4</v>
      </c>
      <c r="C73">
        <f t="shared" si="8"/>
        <v>3</v>
      </c>
      <c r="D73" t="str">
        <f t="shared" si="9"/>
        <v>3-3-4</v>
      </c>
      <c r="E73" t="s">
        <v>109</v>
      </c>
      <c r="F73" t="s">
        <v>25</v>
      </c>
      <c r="G73">
        <v>17</v>
      </c>
      <c r="H73" t="str">
        <f>""</f>
        <v/>
      </c>
      <c r="I73">
        <f t="shared" si="10"/>
        <v>11</v>
      </c>
      <c r="J73">
        <f t="shared" si="11"/>
        <v>7311</v>
      </c>
      <c r="K73" s="31" t="str">
        <f>VLOOKUP(MOD(_xlfn.MINIFS(J:J,A:A,A73),100),חודשים,2,FALSE) &amp; IF(MOD(_xlfn.MINIFS(J:J,A:A,A73),100)&lt;&gt;MOD(_xlfn.MAXIFS(J:J,A:A,A73),100), "-" &amp; VLOOKUP(MOD(_xlfn.MAXIFS(J:J,A:A,A73),100),חודשים,2,FALSE),"")</f>
        <v>נוב-דצמ</v>
      </c>
    </row>
    <row r="74" spans="1:11" x14ac:dyDescent="0.45">
      <c r="A74">
        <f t="shared" si="6"/>
        <v>3</v>
      </c>
      <c r="B74">
        <f t="shared" si="7"/>
        <v>5</v>
      </c>
      <c r="C74">
        <f t="shared" si="8"/>
        <v>3</v>
      </c>
      <c r="D74" t="str">
        <f t="shared" si="9"/>
        <v>3-3-5</v>
      </c>
      <c r="E74" t="s">
        <v>104</v>
      </c>
      <c r="F74" t="s">
        <v>26</v>
      </c>
      <c r="G74">
        <v>18</v>
      </c>
      <c r="H74" t="str">
        <f>""</f>
        <v/>
      </c>
      <c r="I74">
        <f t="shared" si="10"/>
        <v>11</v>
      </c>
      <c r="J74">
        <f t="shared" si="11"/>
        <v>7411</v>
      </c>
      <c r="K74" s="31" t="str">
        <f>VLOOKUP(MOD(_xlfn.MINIFS(J:J,A:A,A74),100),חודשים,2,FALSE) &amp; IF(MOD(_xlfn.MINIFS(J:J,A:A,A74),100)&lt;&gt;MOD(_xlfn.MAXIFS(J:J,A:A,A74),100), "-" &amp; VLOOKUP(MOD(_xlfn.MAXIFS(J:J,A:A,A74),100),חודשים,2,FALSE),"")</f>
        <v>נוב-דצמ</v>
      </c>
    </row>
    <row r="75" spans="1:11" x14ac:dyDescent="0.45">
      <c r="A75">
        <f t="shared" si="6"/>
        <v>3</v>
      </c>
      <c r="B75">
        <f t="shared" si="7"/>
        <v>6</v>
      </c>
      <c r="C75">
        <f t="shared" si="8"/>
        <v>3</v>
      </c>
      <c r="D75" t="str">
        <f t="shared" si="9"/>
        <v>3-3-6</v>
      </c>
      <c r="E75" t="s">
        <v>105</v>
      </c>
      <c r="F75" t="s">
        <v>28</v>
      </c>
      <c r="G75">
        <v>19</v>
      </c>
      <c r="H75" t="str">
        <f>""</f>
        <v/>
      </c>
      <c r="I75">
        <f t="shared" si="10"/>
        <v>11</v>
      </c>
      <c r="J75">
        <f t="shared" si="11"/>
        <v>7511</v>
      </c>
      <c r="K75" s="31" t="str">
        <f>VLOOKUP(MOD(_xlfn.MINIFS(J:J,A:A,A75),100),חודשים,2,FALSE) &amp; IF(MOD(_xlfn.MINIFS(J:J,A:A,A75),100)&lt;&gt;MOD(_xlfn.MAXIFS(J:J,A:A,A75),100), "-" &amp; VLOOKUP(MOD(_xlfn.MAXIFS(J:J,A:A,A75),100),חודשים,2,FALSE),"")</f>
        <v>נוב-דצמ</v>
      </c>
    </row>
    <row r="76" spans="1:11" x14ac:dyDescent="0.45">
      <c r="A76">
        <f t="shared" si="6"/>
        <v>3</v>
      </c>
      <c r="B76">
        <f t="shared" si="7"/>
        <v>7</v>
      </c>
      <c r="C76">
        <f t="shared" si="8"/>
        <v>3</v>
      </c>
      <c r="D76" t="str">
        <f t="shared" si="9"/>
        <v>3-3-7</v>
      </c>
      <c r="E76" t="s">
        <v>106</v>
      </c>
      <c r="F76" t="s">
        <v>30</v>
      </c>
      <c r="G76">
        <v>20</v>
      </c>
      <c r="H76" t="str">
        <f>""</f>
        <v/>
      </c>
      <c r="I76">
        <f t="shared" si="10"/>
        <v>11</v>
      </c>
      <c r="J76">
        <f t="shared" si="11"/>
        <v>7611</v>
      </c>
      <c r="K76" s="31" t="str">
        <f>VLOOKUP(MOD(_xlfn.MINIFS(J:J,A:A,A76),100),חודשים,2,FALSE) &amp; IF(MOD(_xlfn.MINIFS(J:J,A:A,A76),100)&lt;&gt;MOD(_xlfn.MAXIFS(J:J,A:A,A76),100), "-" &amp; VLOOKUP(MOD(_xlfn.MAXIFS(J:J,A:A,A76),100),חודשים,2,FALSE),"")</f>
        <v>נוב-דצמ</v>
      </c>
    </row>
    <row r="77" spans="1:11" x14ac:dyDescent="0.45">
      <c r="A77">
        <f t="shared" si="6"/>
        <v>3</v>
      </c>
      <c r="B77">
        <f t="shared" si="7"/>
        <v>1</v>
      </c>
      <c r="C77">
        <f t="shared" si="8"/>
        <v>4</v>
      </c>
      <c r="D77" t="str">
        <f t="shared" si="9"/>
        <v>3-4-1</v>
      </c>
      <c r="E77" t="s">
        <v>94</v>
      </c>
      <c r="F77" t="s">
        <v>32</v>
      </c>
      <c r="G77">
        <v>21</v>
      </c>
      <c r="H77" t="str">
        <f>""</f>
        <v/>
      </c>
      <c r="I77">
        <f t="shared" si="10"/>
        <v>11</v>
      </c>
      <c r="J77">
        <f t="shared" si="11"/>
        <v>7711</v>
      </c>
      <c r="K77" s="31" t="str">
        <f>VLOOKUP(MOD(_xlfn.MINIFS(J:J,A:A,A77),100),חודשים,2,FALSE) &amp; IF(MOD(_xlfn.MINIFS(J:J,A:A,A77),100)&lt;&gt;MOD(_xlfn.MAXIFS(J:J,A:A,A77),100), "-" &amp; VLOOKUP(MOD(_xlfn.MAXIFS(J:J,A:A,A77),100),חודשים,2,FALSE),"")</f>
        <v>נוב-דצמ</v>
      </c>
    </row>
    <row r="78" spans="1:11" x14ac:dyDescent="0.45">
      <c r="A78">
        <f t="shared" si="6"/>
        <v>3</v>
      </c>
      <c r="B78">
        <f t="shared" si="7"/>
        <v>2</v>
      </c>
      <c r="C78">
        <f t="shared" si="8"/>
        <v>4</v>
      </c>
      <c r="D78" t="str">
        <f t="shared" si="9"/>
        <v>3-4-2</v>
      </c>
      <c r="E78" t="s">
        <v>107</v>
      </c>
      <c r="F78" t="s">
        <v>33</v>
      </c>
      <c r="G78">
        <v>22</v>
      </c>
      <c r="H78" t="str">
        <f>""</f>
        <v/>
      </c>
      <c r="I78">
        <f t="shared" si="10"/>
        <v>11</v>
      </c>
      <c r="J78">
        <f t="shared" si="11"/>
        <v>7811</v>
      </c>
      <c r="K78" s="31" t="str">
        <f>VLOOKUP(MOD(_xlfn.MINIFS(J:J,A:A,A78),100),חודשים,2,FALSE) &amp; IF(MOD(_xlfn.MINIFS(J:J,A:A,A78),100)&lt;&gt;MOD(_xlfn.MAXIFS(J:J,A:A,A78),100), "-" &amp; VLOOKUP(MOD(_xlfn.MAXIFS(J:J,A:A,A78),100),חודשים,2,FALSE),"")</f>
        <v>נוב-דצמ</v>
      </c>
    </row>
    <row r="79" spans="1:11" x14ac:dyDescent="0.45">
      <c r="A79">
        <f t="shared" si="6"/>
        <v>3</v>
      </c>
      <c r="B79">
        <f t="shared" si="7"/>
        <v>3</v>
      </c>
      <c r="C79">
        <f t="shared" si="8"/>
        <v>4</v>
      </c>
      <c r="D79" t="str">
        <f t="shared" si="9"/>
        <v>3-4-3</v>
      </c>
      <c r="E79" t="s">
        <v>108</v>
      </c>
      <c r="F79" t="s">
        <v>34</v>
      </c>
      <c r="G79">
        <v>23</v>
      </c>
      <c r="H79" t="str">
        <f>""</f>
        <v/>
      </c>
      <c r="I79">
        <f t="shared" si="10"/>
        <v>11</v>
      </c>
      <c r="J79">
        <f t="shared" si="11"/>
        <v>7911</v>
      </c>
      <c r="K79" s="31" t="str">
        <f>VLOOKUP(MOD(_xlfn.MINIFS(J:J,A:A,A79),100),חודשים,2,FALSE) &amp; IF(MOD(_xlfn.MINIFS(J:J,A:A,A79),100)&lt;&gt;MOD(_xlfn.MAXIFS(J:J,A:A,A79),100), "-" &amp; VLOOKUP(MOD(_xlfn.MAXIFS(J:J,A:A,A79),100),חודשים,2,FALSE),"")</f>
        <v>נוב-דצמ</v>
      </c>
    </row>
    <row r="80" spans="1:11" x14ac:dyDescent="0.45">
      <c r="A80">
        <f t="shared" si="6"/>
        <v>3</v>
      </c>
      <c r="B80">
        <f t="shared" si="7"/>
        <v>4</v>
      </c>
      <c r="C80">
        <f t="shared" si="8"/>
        <v>4</v>
      </c>
      <c r="D80" t="str">
        <f t="shared" si="9"/>
        <v>3-4-4</v>
      </c>
      <c r="E80" t="s">
        <v>109</v>
      </c>
      <c r="F80" t="s">
        <v>121</v>
      </c>
      <c r="G80">
        <v>24</v>
      </c>
      <c r="H80" t="str">
        <f>""</f>
        <v/>
      </c>
      <c r="I80">
        <f t="shared" si="10"/>
        <v>11</v>
      </c>
      <c r="J80">
        <f t="shared" si="11"/>
        <v>8011</v>
      </c>
      <c r="K80" s="31" t="str">
        <f>VLOOKUP(MOD(_xlfn.MINIFS(J:J,A:A,A80),100),חודשים,2,FALSE) &amp; IF(MOD(_xlfn.MINIFS(J:J,A:A,A80),100)&lt;&gt;MOD(_xlfn.MAXIFS(J:J,A:A,A80),100), "-" &amp; VLOOKUP(MOD(_xlfn.MAXIFS(J:J,A:A,A80),100),חודשים,2,FALSE),"")</f>
        <v>נוב-דצמ</v>
      </c>
    </row>
    <row r="81" spans="1:11" x14ac:dyDescent="0.45">
      <c r="A81">
        <f t="shared" si="6"/>
        <v>3</v>
      </c>
      <c r="B81">
        <f t="shared" si="7"/>
        <v>5</v>
      </c>
      <c r="C81">
        <f t="shared" si="8"/>
        <v>4</v>
      </c>
      <c r="D81" t="str">
        <f t="shared" si="9"/>
        <v>3-4-5</v>
      </c>
      <c r="E81" t="s">
        <v>104</v>
      </c>
      <c r="F81" t="s">
        <v>36</v>
      </c>
      <c r="G81">
        <v>25</v>
      </c>
      <c r="H81" t="str">
        <f>""</f>
        <v/>
      </c>
      <c r="I81">
        <f t="shared" si="10"/>
        <v>11</v>
      </c>
      <c r="J81">
        <f t="shared" si="11"/>
        <v>8111</v>
      </c>
      <c r="K81" s="31" t="str">
        <f>VLOOKUP(MOD(_xlfn.MINIFS(J:J,A:A,A81),100),חודשים,2,FALSE) &amp; IF(MOD(_xlfn.MINIFS(J:J,A:A,A81),100)&lt;&gt;MOD(_xlfn.MAXIFS(J:J,A:A,A81),100), "-" &amp; VLOOKUP(MOD(_xlfn.MAXIFS(J:J,A:A,A81),100),חודשים,2,FALSE),"")</f>
        <v>נוב-דצמ</v>
      </c>
    </row>
    <row r="82" spans="1:11" x14ac:dyDescent="0.45">
      <c r="A82">
        <f t="shared" si="6"/>
        <v>3</v>
      </c>
      <c r="B82">
        <f t="shared" si="7"/>
        <v>6</v>
      </c>
      <c r="C82">
        <f t="shared" si="8"/>
        <v>4</v>
      </c>
      <c r="D82" t="str">
        <f t="shared" si="9"/>
        <v>3-4-6</v>
      </c>
      <c r="E82" t="s">
        <v>105</v>
      </c>
      <c r="F82" t="s">
        <v>38</v>
      </c>
      <c r="G82">
        <v>26</v>
      </c>
      <c r="H82" t="str">
        <f>""</f>
        <v/>
      </c>
      <c r="I82">
        <f t="shared" si="10"/>
        <v>11</v>
      </c>
      <c r="J82">
        <f t="shared" si="11"/>
        <v>8211</v>
      </c>
      <c r="K82" s="31" t="str">
        <f>VLOOKUP(MOD(_xlfn.MINIFS(J:J,A:A,A82),100),חודשים,2,FALSE) &amp; IF(MOD(_xlfn.MINIFS(J:J,A:A,A82),100)&lt;&gt;MOD(_xlfn.MAXIFS(J:J,A:A,A82),100), "-" &amp; VLOOKUP(MOD(_xlfn.MAXIFS(J:J,A:A,A82),100),חודשים,2,FALSE),"")</f>
        <v>נוב-דצמ</v>
      </c>
    </row>
    <row r="83" spans="1:11" x14ac:dyDescent="0.45">
      <c r="A83">
        <f t="shared" si="6"/>
        <v>3</v>
      </c>
      <c r="B83">
        <f t="shared" si="7"/>
        <v>7</v>
      </c>
      <c r="C83">
        <f t="shared" si="8"/>
        <v>4</v>
      </c>
      <c r="D83" t="str">
        <f t="shared" si="9"/>
        <v>3-4-7</v>
      </c>
      <c r="E83" t="s">
        <v>106</v>
      </c>
      <c r="F83" t="s">
        <v>40</v>
      </c>
      <c r="G83">
        <v>27</v>
      </c>
      <c r="H83" t="str">
        <f>""</f>
        <v/>
      </c>
      <c r="I83">
        <f t="shared" si="10"/>
        <v>11</v>
      </c>
      <c r="J83">
        <f t="shared" si="11"/>
        <v>8311</v>
      </c>
      <c r="K83" s="31" t="str">
        <f>VLOOKUP(MOD(_xlfn.MINIFS(J:J,A:A,A83),100),חודשים,2,FALSE) &amp; IF(MOD(_xlfn.MINIFS(J:J,A:A,A83),100)&lt;&gt;MOD(_xlfn.MAXIFS(J:J,A:A,A83),100), "-" &amp; VLOOKUP(MOD(_xlfn.MAXIFS(J:J,A:A,A83),100),חודשים,2,FALSE),"")</f>
        <v>נוב-דצמ</v>
      </c>
    </row>
    <row r="84" spans="1:11" x14ac:dyDescent="0.45">
      <c r="A84">
        <f t="shared" si="6"/>
        <v>3</v>
      </c>
      <c r="B84">
        <f t="shared" si="7"/>
        <v>1</v>
      </c>
      <c r="C84">
        <f t="shared" si="8"/>
        <v>5</v>
      </c>
      <c r="D84" t="str">
        <f t="shared" si="9"/>
        <v>3-5-1</v>
      </c>
      <c r="E84" t="s">
        <v>94</v>
      </c>
      <c r="F84" t="s">
        <v>42</v>
      </c>
      <c r="G84">
        <v>28</v>
      </c>
      <c r="H84" t="str">
        <f>""</f>
        <v/>
      </c>
      <c r="I84">
        <f t="shared" si="10"/>
        <v>11</v>
      </c>
      <c r="J84">
        <f t="shared" si="11"/>
        <v>8411</v>
      </c>
      <c r="K84" s="31" t="str">
        <f>VLOOKUP(MOD(_xlfn.MINIFS(J:J,A:A,A84),100),חודשים,2,FALSE) &amp; IF(MOD(_xlfn.MINIFS(J:J,A:A,A84),100)&lt;&gt;MOD(_xlfn.MAXIFS(J:J,A:A,A84),100), "-" &amp; VLOOKUP(MOD(_xlfn.MAXIFS(J:J,A:A,A84),100),חודשים,2,FALSE),"")</f>
        <v>נוב-דצמ</v>
      </c>
    </row>
    <row r="85" spans="1:11" x14ac:dyDescent="0.45">
      <c r="A85">
        <f t="shared" si="6"/>
        <v>3</v>
      </c>
      <c r="B85">
        <f t="shared" si="7"/>
        <v>2</v>
      </c>
      <c r="C85">
        <f t="shared" si="8"/>
        <v>5</v>
      </c>
      <c r="D85" t="str">
        <f t="shared" si="9"/>
        <v>3-5-2</v>
      </c>
      <c r="E85" t="s">
        <v>107</v>
      </c>
      <c r="F85" t="s">
        <v>43</v>
      </c>
      <c r="G85">
        <v>29</v>
      </c>
      <c r="H85" t="s">
        <v>55</v>
      </c>
      <c r="I85">
        <f t="shared" si="10"/>
        <v>11</v>
      </c>
      <c r="J85">
        <f t="shared" si="11"/>
        <v>8511</v>
      </c>
      <c r="K85" s="31" t="str">
        <f>VLOOKUP(MOD(_xlfn.MINIFS(J:J,A:A,A85),100),חודשים,2,FALSE) &amp; IF(MOD(_xlfn.MINIFS(J:J,A:A,A85),100)&lt;&gt;MOD(_xlfn.MAXIFS(J:J,A:A,A85),100), "-" &amp; VLOOKUP(MOD(_xlfn.MAXIFS(J:J,A:A,A85),100),חודשים,2,FALSE),"")</f>
        <v>נוב-דצמ</v>
      </c>
    </row>
    <row r="86" spans="1:11" x14ac:dyDescent="0.45">
      <c r="A86">
        <f t="shared" si="6"/>
        <v>3</v>
      </c>
      <c r="B86">
        <f t="shared" si="7"/>
        <v>3</v>
      </c>
      <c r="C86">
        <f t="shared" si="8"/>
        <v>5</v>
      </c>
      <c r="D86" t="str">
        <f t="shared" si="9"/>
        <v>3-5-3</v>
      </c>
      <c r="E86" t="s">
        <v>108</v>
      </c>
      <c r="F86" t="s">
        <v>44</v>
      </c>
      <c r="G86">
        <v>30</v>
      </c>
      <c r="H86" t="s">
        <v>56</v>
      </c>
      <c r="I86">
        <f t="shared" si="10"/>
        <v>11</v>
      </c>
      <c r="J86">
        <f t="shared" si="11"/>
        <v>8611</v>
      </c>
      <c r="K86" s="31" t="str">
        <f>VLOOKUP(MOD(_xlfn.MINIFS(J:J,A:A,A86),100),חודשים,2,FALSE) &amp; IF(MOD(_xlfn.MINIFS(J:J,A:A,A86),100)&lt;&gt;MOD(_xlfn.MAXIFS(J:J,A:A,A86),100), "-" &amp; VLOOKUP(MOD(_xlfn.MAXIFS(J:J,A:A,A86),100),חודשים,2,FALSE),"")</f>
        <v>נוב-דצמ</v>
      </c>
    </row>
    <row r="87" spans="1:11" x14ac:dyDescent="0.45">
      <c r="A87">
        <f t="shared" si="6"/>
        <v>3</v>
      </c>
      <c r="B87">
        <f t="shared" si="7"/>
        <v>4</v>
      </c>
      <c r="C87">
        <f t="shared" si="8"/>
        <v>5</v>
      </c>
      <c r="D87" t="str">
        <f t="shared" si="9"/>
        <v>3-5-4</v>
      </c>
      <c r="E87" t="s">
        <v>109</v>
      </c>
      <c r="F87" t="s">
        <v>45</v>
      </c>
      <c r="G87">
        <v>1</v>
      </c>
      <c r="H87" t="s">
        <v>57</v>
      </c>
      <c r="I87">
        <f t="shared" si="10"/>
        <v>12</v>
      </c>
      <c r="J87">
        <f t="shared" si="11"/>
        <v>8712</v>
      </c>
      <c r="K87" s="31" t="str">
        <f>VLOOKUP(MOD(_xlfn.MINIFS(J:J,A:A,A87),100),חודשים,2,FALSE) &amp; IF(MOD(_xlfn.MINIFS(J:J,A:A,A87),100)&lt;&gt;MOD(_xlfn.MAXIFS(J:J,A:A,A87),100), "-" &amp; VLOOKUP(MOD(_xlfn.MAXIFS(J:J,A:A,A87),100),חודשים,2,FALSE),"")</f>
        <v>נוב-דצמ</v>
      </c>
    </row>
    <row r="88" spans="1:11" x14ac:dyDescent="0.45">
      <c r="A88">
        <f t="shared" si="6"/>
        <v>3</v>
      </c>
      <c r="B88">
        <f t="shared" si="7"/>
        <v>5</v>
      </c>
      <c r="C88">
        <f t="shared" si="8"/>
        <v>5</v>
      </c>
      <c r="D88" t="str">
        <f t="shared" si="9"/>
        <v>3-5-5</v>
      </c>
      <c r="E88" t="s">
        <v>104</v>
      </c>
      <c r="F88" t="s">
        <v>46</v>
      </c>
      <c r="G88">
        <v>2</v>
      </c>
      <c r="H88" t="s">
        <v>58</v>
      </c>
      <c r="I88">
        <f t="shared" si="10"/>
        <v>12</v>
      </c>
      <c r="J88">
        <f t="shared" si="11"/>
        <v>8812</v>
      </c>
      <c r="K88" s="31" t="str">
        <f>VLOOKUP(MOD(_xlfn.MINIFS(J:J,A:A,A88),100),חודשים,2,FALSE) &amp; IF(MOD(_xlfn.MINIFS(J:J,A:A,A88),100)&lt;&gt;MOD(_xlfn.MAXIFS(J:J,A:A,A88),100), "-" &amp; VLOOKUP(MOD(_xlfn.MAXIFS(J:J,A:A,A88),100),חודשים,2,FALSE),"")</f>
        <v>נוב-דצמ</v>
      </c>
    </row>
    <row r="89" spans="1:11" x14ac:dyDescent="0.45">
      <c r="A89">
        <f t="shared" si="6"/>
        <v>3</v>
      </c>
      <c r="B89">
        <f t="shared" si="7"/>
        <v>6</v>
      </c>
      <c r="C89">
        <f t="shared" si="8"/>
        <v>5</v>
      </c>
      <c r="D89" t="str">
        <f t="shared" si="9"/>
        <v>3-5-6</v>
      </c>
      <c r="E89" t="s">
        <v>105</v>
      </c>
      <c r="F89" t="s">
        <v>47</v>
      </c>
      <c r="G89">
        <v>3</v>
      </c>
      <c r="H89" t="s">
        <v>59</v>
      </c>
      <c r="I89">
        <f t="shared" si="10"/>
        <v>12</v>
      </c>
      <c r="J89">
        <f t="shared" si="11"/>
        <v>8912</v>
      </c>
      <c r="K89" s="31" t="str">
        <f>VLOOKUP(MOD(_xlfn.MINIFS(J:J,A:A,A89),100),חודשים,2,FALSE) &amp; IF(MOD(_xlfn.MINIFS(J:J,A:A,A89),100)&lt;&gt;MOD(_xlfn.MAXIFS(J:J,A:A,A89),100), "-" &amp; VLOOKUP(MOD(_xlfn.MAXIFS(J:J,A:A,A89),100),חודשים,2,FALSE),"")</f>
        <v>נוב-דצמ</v>
      </c>
    </row>
    <row r="90" spans="1:11" x14ac:dyDescent="0.45">
      <c r="A90">
        <f t="shared" si="6"/>
        <v>3</v>
      </c>
      <c r="B90">
        <f t="shared" si="7"/>
        <v>7</v>
      </c>
      <c r="C90">
        <f t="shared" si="8"/>
        <v>5</v>
      </c>
      <c r="D90" t="str">
        <f t="shared" si="9"/>
        <v>3-5-7</v>
      </c>
      <c r="E90" t="s">
        <v>106</v>
      </c>
      <c r="F90" t="s">
        <v>127</v>
      </c>
      <c r="G90">
        <v>4</v>
      </c>
      <c r="H90" t="s">
        <v>90</v>
      </c>
      <c r="I90">
        <f t="shared" si="10"/>
        <v>12</v>
      </c>
      <c r="J90">
        <f t="shared" si="11"/>
        <v>9012</v>
      </c>
      <c r="K90" s="31" t="str">
        <f>VLOOKUP(MOD(_xlfn.MINIFS(J:J,A:A,A90),100),חודשים,2,FALSE) &amp; IF(MOD(_xlfn.MINIFS(J:J,A:A,A90),100)&lt;&gt;MOD(_xlfn.MAXIFS(J:J,A:A,A90),100), "-" &amp; VLOOKUP(MOD(_xlfn.MAXIFS(J:J,A:A,A90),100),חודשים,2,FALSE),"")</f>
        <v>נוב-דצמ</v>
      </c>
    </row>
    <row r="91" spans="1:11" x14ac:dyDescent="0.45">
      <c r="A91">
        <f t="shared" si="6"/>
        <v>4</v>
      </c>
      <c r="B91">
        <f t="shared" si="7"/>
        <v>1</v>
      </c>
      <c r="C91">
        <f t="shared" si="8"/>
        <v>1</v>
      </c>
      <c r="D91" t="str">
        <f t="shared" si="9"/>
        <v>4-1-1</v>
      </c>
      <c r="E91" t="s">
        <v>94</v>
      </c>
      <c r="F91" t="s">
        <v>111</v>
      </c>
      <c r="G91">
        <v>5</v>
      </c>
      <c r="H91" t="s">
        <v>130</v>
      </c>
      <c r="I91">
        <f t="shared" si="10"/>
        <v>12</v>
      </c>
      <c r="J91">
        <f t="shared" si="11"/>
        <v>9112</v>
      </c>
      <c r="K91" s="31" t="str">
        <f>VLOOKUP(MOD(_xlfn.MINIFS(J:J,A:A,A91),100),חודשים,2,FALSE) &amp; IF(MOD(_xlfn.MINIFS(J:J,A:A,A91),100)&lt;&gt;MOD(_xlfn.MAXIFS(J:J,A:A,A91),100), "-" &amp; VLOOKUP(MOD(_xlfn.MAXIFS(J:J,A:A,A91),100),חודשים,2,FALSE),"")</f>
        <v>דצמ-ינו</v>
      </c>
    </row>
    <row r="92" spans="1:11" x14ac:dyDescent="0.45">
      <c r="A92">
        <f t="shared" si="6"/>
        <v>4</v>
      </c>
      <c r="B92">
        <f t="shared" si="7"/>
        <v>2</v>
      </c>
      <c r="C92">
        <f t="shared" si="8"/>
        <v>1</v>
      </c>
      <c r="D92" t="str">
        <f t="shared" si="9"/>
        <v>4-1-2</v>
      </c>
      <c r="E92" t="s">
        <v>107</v>
      </c>
      <c r="F92" t="s">
        <v>112</v>
      </c>
      <c r="G92">
        <v>6</v>
      </c>
      <c r="H92" t="s">
        <v>92</v>
      </c>
      <c r="I92">
        <f t="shared" si="10"/>
        <v>12</v>
      </c>
      <c r="J92">
        <f t="shared" si="11"/>
        <v>9212</v>
      </c>
      <c r="K92" s="31" t="str">
        <f>VLOOKUP(MOD(_xlfn.MINIFS(J:J,A:A,A92),100),חודשים,2,FALSE) &amp; IF(MOD(_xlfn.MINIFS(J:J,A:A,A92),100)&lt;&gt;MOD(_xlfn.MAXIFS(J:J,A:A,A92),100), "-" &amp; VLOOKUP(MOD(_xlfn.MAXIFS(J:J,A:A,A92),100),חודשים,2,FALSE),"")</f>
        <v>דצמ-ינו</v>
      </c>
    </row>
    <row r="93" spans="1:11" x14ac:dyDescent="0.45">
      <c r="A93">
        <f t="shared" si="6"/>
        <v>4</v>
      </c>
      <c r="B93">
        <f t="shared" si="7"/>
        <v>3</v>
      </c>
      <c r="C93">
        <f t="shared" si="8"/>
        <v>1</v>
      </c>
      <c r="D93" t="str">
        <f t="shared" si="9"/>
        <v>4-1-3</v>
      </c>
      <c r="E93" t="s">
        <v>108</v>
      </c>
      <c r="F93" t="s">
        <v>113</v>
      </c>
      <c r="G93">
        <v>7</v>
      </c>
      <c r="H93" t="str">
        <f>""</f>
        <v/>
      </c>
      <c r="I93">
        <f t="shared" si="10"/>
        <v>12</v>
      </c>
      <c r="J93">
        <f t="shared" si="11"/>
        <v>9312</v>
      </c>
      <c r="K93" s="31" t="str">
        <f>VLOOKUP(MOD(_xlfn.MINIFS(J:J,A:A,A93),100),חודשים,2,FALSE) &amp; IF(MOD(_xlfn.MINIFS(J:J,A:A,A93),100)&lt;&gt;MOD(_xlfn.MAXIFS(J:J,A:A,A93),100), "-" &amp; VLOOKUP(MOD(_xlfn.MAXIFS(J:J,A:A,A93),100),חודשים,2,FALSE),"")</f>
        <v>דצמ-ינו</v>
      </c>
    </row>
    <row r="94" spans="1:11" x14ac:dyDescent="0.45">
      <c r="A94">
        <f t="shared" si="6"/>
        <v>4</v>
      </c>
      <c r="B94">
        <f t="shared" si="7"/>
        <v>4</v>
      </c>
      <c r="C94">
        <f t="shared" si="8"/>
        <v>1</v>
      </c>
      <c r="D94" t="str">
        <f t="shared" si="9"/>
        <v>4-1-4</v>
      </c>
      <c r="E94" t="s">
        <v>109</v>
      </c>
      <c r="F94" t="s">
        <v>114</v>
      </c>
      <c r="G94">
        <v>8</v>
      </c>
      <c r="H94" t="str">
        <f>""</f>
        <v/>
      </c>
      <c r="I94">
        <f t="shared" si="10"/>
        <v>12</v>
      </c>
      <c r="J94">
        <f t="shared" si="11"/>
        <v>9412</v>
      </c>
      <c r="K94" s="31" t="str">
        <f>VLOOKUP(MOD(_xlfn.MINIFS(J:J,A:A,A94),100),חודשים,2,FALSE) &amp; IF(MOD(_xlfn.MINIFS(J:J,A:A,A94),100)&lt;&gt;MOD(_xlfn.MAXIFS(J:J,A:A,A94),100), "-" &amp; VLOOKUP(MOD(_xlfn.MAXIFS(J:J,A:A,A94),100),חודשים,2,FALSE),"")</f>
        <v>דצמ-ינו</v>
      </c>
    </row>
    <row r="95" spans="1:11" x14ac:dyDescent="0.45">
      <c r="A95">
        <f t="shared" si="6"/>
        <v>4</v>
      </c>
      <c r="B95">
        <f t="shared" si="7"/>
        <v>5</v>
      </c>
      <c r="C95">
        <f t="shared" si="8"/>
        <v>1</v>
      </c>
      <c r="D95" t="str">
        <f t="shared" si="9"/>
        <v>4-1-5</v>
      </c>
      <c r="E95" t="s">
        <v>104</v>
      </c>
      <c r="F95" t="s">
        <v>115</v>
      </c>
      <c r="G95">
        <v>9</v>
      </c>
      <c r="H95" t="str">
        <f>""</f>
        <v/>
      </c>
      <c r="I95">
        <f t="shared" si="10"/>
        <v>12</v>
      </c>
      <c r="J95">
        <f t="shared" si="11"/>
        <v>9512</v>
      </c>
      <c r="K95" s="31" t="str">
        <f>VLOOKUP(MOD(_xlfn.MINIFS(J:J,A:A,A95),100),חודשים,2,FALSE) &amp; IF(MOD(_xlfn.MINIFS(J:J,A:A,A95),100)&lt;&gt;MOD(_xlfn.MAXIFS(J:J,A:A,A95),100), "-" &amp; VLOOKUP(MOD(_xlfn.MAXIFS(J:J,A:A,A95),100),חודשים,2,FALSE),"")</f>
        <v>דצמ-ינו</v>
      </c>
    </row>
    <row r="96" spans="1:11" x14ac:dyDescent="0.45">
      <c r="A96">
        <f t="shared" si="6"/>
        <v>4</v>
      </c>
      <c r="B96">
        <f t="shared" si="7"/>
        <v>6</v>
      </c>
      <c r="C96">
        <f t="shared" si="8"/>
        <v>1</v>
      </c>
      <c r="D96" t="str">
        <f t="shared" si="9"/>
        <v>4-1-6</v>
      </c>
      <c r="E96" t="s">
        <v>105</v>
      </c>
      <c r="F96" t="s">
        <v>116</v>
      </c>
      <c r="G96">
        <v>10</v>
      </c>
      <c r="H96" t="str">
        <f>""</f>
        <v/>
      </c>
      <c r="I96">
        <f t="shared" si="10"/>
        <v>12</v>
      </c>
      <c r="J96">
        <f t="shared" si="11"/>
        <v>9612</v>
      </c>
      <c r="K96" s="31" t="str">
        <f>VLOOKUP(MOD(_xlfn.MINIFS(J:J,A:A,A96),100),חודשים,2,FALSE) &amp; IF(MOD(_xlfn.MINIFS(J:J,A:A,A96),100)&lt;&gt;MOD(_xlfn.MAXIFS(J:J,A:A,A96),100), "-" &amp; VLOOKUP(MOD(_xlfn.MAXIFS(J:J,A:A,A96),100),חודשים,2,FALSE),"")</f>
        <v>דצמ-ינו</v>
      </c>
    </row>
    <row r="97" spans="1:11" x14ac:dyDescent="0.45">
      <c r="A97">
        <f t="shared" si="6"/>
        <v>4</v>
      </c>
      <c r="B97">
        <f t="shared" si="7"/>
        <v>7</v>
      </c>
      <c r="C97">
        <f t="shared" si="8"/>
        <v>1</v>
      </c>
      <c r="D97" t="str">
        <f t="shared" si="9"/>
        <v>4-1-7</v>
      </c>
      <c r="E97" t="s">
        <v>106</v>
      </c>
      <c r="F97" t="s">
        <v>117</v>
      </c>
      <c r="G97">
        <v>11</v>
      </c>
      <c r="H97" t="str">
        <f>""</f>
        <v/>
      </c>
      <c r="I97">
        <f t="shared" si="10"/>
        <v>12</v>
      </c>
      <c r="J97">
        <f t="shared" si="11"/>
        <v>9712</v>
      </c>
      <c r="K97" s="31" t="str">
        <f>VLOOKUP(MOD(_xlfn.MINIFS(J:J,A:A,A97),100),חודשים,2,FALSE) &amp; IF(MOD(_xlfn.MINIFS(J:J,A:A,A97),100)&lt;&gt;MOD(_xlfn.MAXIFS(J:J,A:A,A97),100), "-" &amp; VLOOKUP(MOD(_xlfn.MAXIFS(J:J,A:A,A97),100),חודשים,2,FALSE),"")</f>
        <v>דצמ-ינו</v>
      </c>
    </row>
    <row r="98" spans="1:11" x14ac:dyDescent="0.45">
      <c r="A98">
        <f t="shared" si="6"/>
        <v>4</v>
      </c>
      <c r="B98">
        <f t="shared" si="7"/>
        <v>1</v>
      </c>
      <c r="C98">
        <f t="shared" si="8"/>
        <v>2</v>
      </c>
      <c r="D98" t="str">
        <f t="shared" si="9"/>
        <v>4-2-1</v>
      </c>
      <c r="E98" t="s">
        <v>94</v>
      </c>
      <c r="F98" t="s">
        <v>118</v>
      </c>
      <c r="G98">
        <v>12</v>
      </c>
      <c r="H98" t="str">
        <f>""</f>
        <v/>
      </c>
      <c r="I98">
        <f t="shared" si="10"/>
        <v>12</v>
      </c>
      <c r="J98">
        <f t="shared" si="11"/>
        <v>9812</v>
      </c>
      <c r="K98" s="31" t="str">
        <f>VLOOKUP(MOD(_xlfn.MINIFS(J:J,A:A,A98),100),חודשים,2,FALSE) &amp; IF(MOD(_xlfn.MINIFS(J:J,A:A,A98),100)&lt;&gt;MOD(_xlfn.MAXIFS(J:J,A:A,A98),100), "-" &amp; VLOOKUP(MOD(_xlfn.MAXIFS(J:J,A:A,A98),100),חודשים,2,FALSE),"")</f>
        <v>דצמ-ינו</v>
      </c>
    </row>
    <row r="99" spans="1:11" x14ac:dyDescent="0.45">
      <c r="A99">
        <f t="shared" si="6"/>
        <v>4</v>
      </c>
      <c r="B99">
        <f t="shared" si="7"/>
        <v>2</v>
      </c>
      <c r="C99">
        <f t="shared" si="8"/>
        <v>2</v>
      </c>
      <c r="D99" t="str">
        <f t="shared" si="9"/>
        <v>4-2-2</v>
      </c>
      <c r="E99" t="s">
        <v>107</v>
      </c>
      <c r="F99" t="s">
        <v>119</v>
      </c>
      <c r="G99">
        <v>13</v>
      </c>
      <c r="H99" t="str">
        <f>""</f>
        <v/>
      </c>
      <c r="I99">
        <f t="shared" si="10"/>
        <v>12</v>
      </c>
      <c r="J99">
        <f t="shared" si="11"/>
        <v>9912</v>
      </c>
      <c r="K99" s="31" t="str">
        <f>VLOOKUP(MOD(_xlfn.MINIFS(J:J,A:A,A99),100),חודשים,2,FALSE) &amp; IF(MOD(_xlfn.MINIFS(J:J,A:A,A99),100)&lt;&gt;MOD(_xlfn.MAXIFS(J:J,A:A,A99),100), "-" &amp; VLOOKUP(MOD(_xlfn.MAXIFS(J:J,A:A,A99),100),חודשים,2,FALSE),"")</f>
        <v>דצמ-ינו</v>
      </c>
    </row>
    <row r="100" spans="1:11" x14ac:dyDescent="0.45">
      <c r="A100">
        <f t="shared" si="6"/>
        <v>4</v>
      </c>
      <c r="B100">
        <f t="shared" si="7"/>
        <v>3</v>
      </c>
      <c r="C100">
        <f t="shared" si="8"/>
        <v>2</v>
      </c>
      <c r="D100" t="str">
        <f t="shared" si="9"/>
        <v>4-2-3</v>
      </c>
      <c r="E100" t="s">
        <v>108</v>
      </c>
      <c r="F100" t="s">
        <v>120</v>
      </c>
      <c r="G100">
        <v>14</v>
      </c>
      <c r="H100" t="s">
        <v>93</v>
      </c>
      <c r="I100">
        <f t="shared" si="10"/>
        <v>12</v>
      </c>
      <c r="J100">
        <f t="shared" si="11"/>
        <v>10012</v>
      </c>
      <c r="K100" s="31" t="str">
        <f>VLOOKUP(MOD(_xlfn.MINIFS(J:J,A:A,A100),100),חודשים,2,FALSE) &amp; IF(MOD(_xlfn.MINIFS(J:J,A:A,A100),100)&lt;&gt;MOD(_xlfn.MAXIFS(J:J,A:A,A100),100), "-" &amp; VLOOKUP(MOD(_xlfn.MAXIFS(J:J,A:A,A100),100),חודשים,2,FALSE),"")</f>
        <v>דצמ-ינו</v>
      </c>
    </row>
    <row r="101" spans="1:11" x14ac:dyDescent="0.45">
      <c r="A101">
        <f t="shared" si="6"/>
        <v>4</v>
      </c>
      <c r="B101">
        <f t="shared" si="7"/>
        <v>4</v>
      </c>
      <c r="C101">
        <f t="shared" si="8"/>
        <v>2</v>
      </c>
      <c r="D101" t="str">
        <f t="shared" si="9"/>
        <v>4-2-4</v>
      </c>
      <c r="E101" t="s">
        <v>109</v>
      </c>
      <c r="F101" t="s">
        <v>23</v>
      </c>
      <c r="G101">
        <v>15</v>
      </c>
      <c r="H101" t="str">
        <f>""</f>
        <v/>
      </c>
      <c r="I101">
        <f t="shared" si="10"/>
        <v>12</v>
      </c>
      <c r="J101">
        <f t="shared" si="11"/>
        <v>10112</v>
      </c>
      <c r="K101" s="31" t="str">
        <f>VLOOKUP(MOD(_xlfn.MINIFS(J:J,A:A,A101),100),חודשים,2,FALSE) &amp; IF(MOD(_xlfn.MINIFS(J:J,A:A,A101),100)&lt;&gt;MOD(_xlfn.MAXIFS(J:J,A:A,A101),100), "-" &amp; VLOOKUP(MOD(_xlfn.MAXIFS(J:J,A:A,A101),100),חודשים,2,FALSE),"")</f>
        <v>דצמ-ינו</v>
      </c>
    </row>
    <row r="102" spans="1:11" x14ac:dyDescent="0.45">
      <c r="A102">
        <f t="shared" si="6"/>
        <v>4</v>
      </c>
      <c r="B102">
        <f t="shared" si="7"/>
        <v>5</v>
      </c>
      <c r="C102">
        <f t="shared" si="8"/>
        <v>2</v>
      </c>
      <c r="D102" t="str">
        <f t="shared" si="9"/>
        <v>4-2-5</v>
      </c>
      <c r="E102" t="s">
        <v>104</v>
      </c>
      <c r="F102" t="s">
        <v>24</v>
      </c>
      <c r="G102">
        <v>16</v>
      </c>
      <c r="H102" t="str">
        <f>""</f>
        <v/>
      </c>
      <c r="I102">
        <f t="shared" si="10"/>
        <v>12</v>
      </c>
      <c r="J102">
        <f t="shared" si="11"/>
        <v>10212</v>
      </c>
      <c r="K102" s="31" t="str">
        <f>VLOOKUP(MOD(_xlfn.MINIFS(J:J,A:A,A102),100),חודשים,2,FALSE) &amp; IF(MOD(_xlfn.MINIFS(J:J,A:A,A102),100)&lt;&gt;MOD(_xlfn.MAXIFS(J:J,A:A,A102),100), "-" &amp; VLOOKUP(MOD(_xlfn.MAXIFS(J:J,A:A,A102),100),חודשים,2,FALSE),"")</f>
        <v>דצמ-ינו</v>
      </c>
    </row>
    <row r="103" spans="1:11" x14ac:dyDescent="0.45">
      <c r="A103">
        <f t="shared" si="6"/>
        <v>4</v>
      </c>
      <c r="B103">
        <f t="shared" si="7"/>
        <v>6</v>
      </c>
      <c r="C103">
        <f t="shared" si="8"/>
        <v>2</v>
      </c>
      <c r="D103" t="str">
        <f t="shared" si="9"/>
        <v>4-2-6</v>
      </c>
      <c r="E103" t="s">
        <v>105</v>
      </c>
      <c r="F103" t="s">
        <v>25</v>
      </c>
      <c r="G103">
        <v>17</v>
      </c>
      <c r="H103" t="str">
        <f>""</f>
        <v/>
      </c>
      <c r="I103">
        <f t="shared" si="10"/>
        <v>12</v>
      </c>
      <c r="J103">
        <f t="shared" si="11"/>
        <v>10312</v>
      </c>
      <c r="K103" s="31" t="str">
        <f>VLOOKUP(MOD(_xlfn.MINIFS(J:J,A:A,A103),100),חודשים,2,FALSE) &amp; IF(MOD(_xlfn.MINIFS(J:J,A:A,A103),100)&lt;&gt;MOD(_xlfn.MAXIFS(J:J,A:A,A103),100), "-" &amp; VLOOKUP(MOD(_xlfn.MAXIFS(J:J,A:A,A103),100),חודשים,2,FALSE),"")</f>
        <v>דצמ-ינו</v>
      </c>
    </row>
    <row r="104" spans="1:11" x14ac:dyDescent="0.45">
      <c r="A104">
        <f t="shared" si="6"/>
        <v>4</v>
      </c>
      <c r="B104">
        <f t="shared" si="7"/>
        <v>7</v>
      </c>
      <c r="C104">
        <f t="shared" si="8"/>
        <v>2</v>
      </c>
      <c r="D104" t="str">
        <f t="shared" si="9"/>
        <v>4-2-7</v>
      </c>
      <c r="E104" t="s">
        <v>106</v>
      </c>
      <c r="F104" t="s">
        <v>26</v>
      </c>
      <c r="G104">
        <v>18</v>
      </c>
      <c r="H104" t="str">
        <f>""</f>
        <v/>
      </c>
      <c r="I104">
        <f t="shared" si="10"/>
        <v>12</v>
      </c>
      <c r="J104">
        <f t="shared" si="11"/>
        <v>10412</v>
      </c>
      <c r="K104" s="31" t="str">
        <f>VLOOKUP(MOD(_xlfn.MINIFS(J:J,A:A,A104),100),חודשים,2,FALSE) &amp; IF(MOD(_xlfn.MINIFS(J:J,A:A,A104),100)&lt;&gt;MOD(_xlfn.MAXIFS(J:J,A:A,A104),100), "-" &amp; VLOOKUP(MOD(_xlfn.MAXIFS(J:J,A:A,A104),100),חודשים,2,FALSE),"")</f>
        <v>דצמ-ינו</v>
      </c>
    </row>
    <row r="105" spans="1:11" x14ac:dyDescent="0.45">
      <c r="A105">
        <f t="shared" si="6"/>
        <v>4</v>
      </c>
      <c r="B105">
        <f t="shared" si="7"/>
        <v>1</v>
      </c>
      <c r="C105">
        <f t="shared" si="8"/>
        <v>3</v>
      </c>
      <c r="D105" t="str">
        <f t="shared" si="9"/>
        <v>4-3-1</v>
      </c>
      <c r="E105" t="s">
        <v>94</v>
      </c>
      <c r="F105" t="s">
        <v>28</v>
      </c>
      <c r="G105">
        <v>19</v>
      </c>
      <c r="H105" t="str">
        <f>""</f>
        <v/>
      </c>
      <c r="I105">
        <f t="shared" si="10"/>
        <v>12</v>
      </c>
      <c r="J105">
        <f t="shared" si="11"/>
        <v>10512</v>
      </c>
      <c r="K105" s="31" t="str">
        <f>VLOOKUP(MOD(_xlfn.MINIFS(J:J,A:A,A105),100),חודשים,2,FALSE) &amp; IF(MOD(_xlfn.MINIFS(J:J,A:A,A105),100)&lt;&gt;MOD(_xlfn.MAXIFS(J:J,A:A,A105),100), "-" &amp; VLOOKUP(MOD(_xlfn.MAXIFS(J:J,A:A,A105),100),חודשים,2,FALSE),"")</f>
        <v>דצמ-ינו</v>
      </c>
    </row>
    <row r="106" spans="1:11" x14ac:dyDescent="0.45">
      <c r="A106">
        <f t="shared" si="6"/>
        <v>4</v>
      </c>
      <c r="B106">
        <f t="shared" si="7"/>
        <v>2</v>
      </c>
      <c r="C106">
        <f t="shared" si="8"/>
        <v>3</v>
      </c>
      <c r="D106" t="str">
        <f t="shared" si="9"/>
        <v>4-3-2</v>
      </c>
      <c r="E106" t="s">
        <v>107</v>
      </c>
      <c r="F106" t="s">
        <v>30</v>
      </c>
      <c r="G106">
        <v>20</v>
      </c>
      <c r="H106" t="str">
        <f>""</f>
        <v/>
      </c>
      <c r="I106">
        <f t="shared" si="10"/>
        <v>12</v>
      </c>
      <c r="J106">
        <f t="shared" si="11"/>
        <v>10612</v>
      </c>
      <c r="K106" s="31" t="str">
        <f>VLOOKUP(MOD(_xlfn.MINIFS(J:J,A:A,A106),100),חודשים,2,FALSE) &amp; IF(MOD(_xlfn.MINIFS(J:J,A:A,A106),100)&lt;&gt;MOD(_xlfn.MAXIFS(J:J,A:A,A106),100), "-" &amp; VLOOKUP(MOD(_xlfn.MAXIFS(J:J,A:A,A106),100),חודשים,2,FALSE),"")</f>
        <v>דצמ-ינו</v>
      </c>
    </row>
    <row r="107" spans="1:11" x14ac:dyDescent="0.45">
      <c r="A107">
        <f t="shared" si="6"/>
        <v>4</v>
      </c>
      <c r="B107">
        <f t="shared" si="7"/>
        <v>3</v>
      </c>
      <c r="C107">
        <f t="shared" si="8"/>
        <v>3</v>
      </c>
      <c r="D107" t="str">
        <f t="shared" si="9"/>
        <v>4-3-3</v>
      </c>
      <c r="E107" t="s">
        <v>108</v>
      </c>
      <c r="F107" t="s">
        <v>32</v>
      </c>
      <c r="G107">
        <v>21</v>
      </c>
      <c r="H107" t="str">
        <f>""</f>
        <v/>
      </c>
      <c r="I107">
        <f t="shared" si="10"/>
        <v>12</v>
      </c>
      <c r="J107">
        <f t="shared" si="11"/>
        <v>10712</v>
      </c>
      <c r="K107" s="31" t="str">
        <f>VLOOKUP(MOD(_xlfn.MINIFS(J:J,A:A,A107),100),חודשים,2,FALSE) &amp; IF(MOD(_xlfn.MINIFS(J:J,A:A,A107),100)&lt;&gt;MOD(_xlfn.MAXIFS(J:J,A:A,A107),100), "-" &amp; VLOOKUP(MOD(_xlfn.MAXIFS(J:J,A:A,A107),100),חודשים,2,FALSE),"")</f>
        <v>דצמ-ינו</v>
      </c>
    </row>
    <row r="108" spans="1:11" x14ac:dyDescent="0.45">
      <c r="A108">
        <f t="shared" si="6"/>
        <v>4</v>
      </c>
      <c r="B108">
        <f t="shared" si="7"/>
        <v>4</v>
      </c>
      <c r="C108">
        <f t="shared" si="8"/>
        <v>3</v>
      </c>
      <c r="D108" t="str">
        <f t="shared" si="9"/>
        <v>4-3-4</v>
      </c>
      <c r="E108" t="s">
        <v>109</v>
      </c>
      <c r="F108" t="s">
        <v>33</v>
      </c>
      <c r="G108">
        <v>22</v>
      </c>
      <c r="H108" t="str">
        <f>""</f>
        <v/>
      </c>
      <c r="I108">
        <f t="shared" si="10"/>
        <v>12</v>
      </c>
      <c r="J108">
        <f t="shared" si="11"/>
        <v>10812</v>
      </c>
      <c r="K108" s="31" t="str">
        <f>VLOOKUP(MOD(_xlfn.MINIFS(J:J,A:A,A108),100),חודשים,2,FALSE) &amp; IF(MOD(_xlfn.MINIFS(J:J,A:A,A108),100)&lt;&gt;MOD(_xlfn.MAXIFS(J:J,A:A,A108),100), "-" &amp; VLOOKUP(MOD(_xlfn.MAXIFS(J:J,A:A,A108),100),חודשים,2,FALSE),"")</f>
        <v>דצמ-ינו</v>
      </c>
    </row>
    <row r="109" spans="1:11" x14ac:dyDescent="0.45">
      <c r="A109">
        <f t="shared" si="6"/>
        <v>4</v>
      </c>
      <c r="B109">
        <f t="shared" si="7"/>
        <v>5</v>
      </c>
      <c r="C109">
        <f t="shared" si="8"/>
        <v>3</v>
      </c>
      <c r="D109" t="str">
        <f t="shared" si="9"/>
        <v>4-3-5</v>
      </c>
      <c r="E109" t="s">
        <v>104</v>
      </c>
      <c r="F109" t="s">
        <v>34</v>
      </c>
      <c r="G109">
        <v>23</v>
      </c>
      <c r="H109" t="str">
        <f>""</f>
        <v/>
      </c>
      <c r="I109">
        <f t="shared" si="10"/>
        <v>12</v>
      </c>
      <c r="J109">
        <f t="shared" si="11"/>
        <v>10912</v>
      </c>
      <c r="K109" s="31" t="str">
        <f>VLOOKUP(MOD(_xlfn.MINIFS(J:J,A:A,A109),100),חודשים,2,FALSE) &amp; IF(MOD(_xlfn.MINIFS(J:J,A:A,A109),100)&lt;&gt;MOD(_xlfn.MAXIFS(J:J,A:A,A109),100), "-" &amp; VLOOKUP(MOD(_xlfn.MAXIFS(J:J,A:A,A109),100),חודשים,2,FALSE),"")</f>
        <v>דצמ-ינו</v>
      </c>
    </row>
    <row r="110" spans="1:11" x14ac:dyDescent="0.45">
      <c r="A110">
        <f t="shared" si="6"/>
        <v>4</v>
      </c>
      <c r="B110">
        <f t="shared" si="7"/>
        <v>6</v>
      </c>
      <c r="C110">
        <f t="shared" si="8"/>
        <v>3</v>
      </c>
      <c r="D110" t="str">
        <f t="shared" si="9"/>
        <v>4-3-6</v>
      </c>
      <c r="E110" t="s">
        <v>105</v>
      </c>
      <c r="F110" t="s">
        <v>121</v>
      </c>
      <c r="G110">
        <v>24</v>
      </c>
      <c r="H110" t="str">
        <f>""</f>
        <v/>
      </c>
      <c r="I110">
        <f t="shared" si="10"/>
        <v>12</v>
      </c>
      <c r="J110">
        <f t="shared" si="11"/>
        <v>11012</v>
      </c>
      <c r="K110" s="31" t="str">
        <f>VLOOKUP(MOD(_xlfn.MINIFS(J:J,A:A,A110),100),חודשים,2,FALSE) &amp; IF(MOD(_xlfn.MINIFS(J:J,A:A,A110),100)&lt;&gt;MOD(_xlfn.MAXIFS(J:J,A:A,A110),100), "-" &amp; VLOOKUP(MOD(_xlfn.MAXIFS(J:J,A:A,A110),100),חודשים,2,FALSE),"")</f>
        <v>דצמ-ינו</v>
      </c>
    </row>
    <row r="111" spans="1:11" x14ac:dyDescent="0.45">
      <c r="A111">
        <f t="shared" si="6"/>
        <v>4</v>
      </c>
      <c r="B111">
        <f t="shared" si="7"/>
        <v>7</v>
      </c>
      <c r="C111">
        <f t="shared" si="8"/>
        <v>3</v>
      </c>
      <c r="D111" t="str">
        <f t="shared" si="9"/>
        <v>4-3-7</v>
      </c>
      <c r="E111" t="s">
        <v>106</v>
      </c>
      <c r="F111" t="s">
        <v>36</v>
      </c>
      <c r="G111">
        <v>25</v>
      </c>
      <c r="H111" t="str">
        <f>""</f>
        <v/>
      </c>
      <c r="I111">
        <f t="shared" si="10"/>
        <v>12</v>
      </c>
      <c r="J111">
        <f t="shared" si="11"/>
        <v>11112</v>
      </c>
      <c r="K111" s="31" t="str">
        <f>VLOOKUP(MOD(_xlfn.MINIFS(J:J,A:A,A111),100),חודשים,2,FALSE) &amp; IF(MOD(_xlfn.MINIFS(J:J,A:A,A111),100)&lt;&gt;MOD(_xlfn.MAXIFS(J:J,A:A,A111),100), "-" &amp; VLOOKUP(MOD(_xlfn.MAXIFS(J:J,A:A,A111),100),חודשים,2,FALSE),"")</f>
        <v>דצמ-ינו</v>
      </c>
    </row>
    <row r="112" spans="1:11" x14ac:dyDescent="0.45">
      <c r="A112">
        <f t="shared" si="6"/>
        <v>4</v>
      </c>
      <c r="B112">
        <f t="shared" si="7"/>
        <v>1</v>
      </c>
      <c r="C112">
        <f t="shared" si="8"/>
        <v>4</v>
      </c>
      <c r="D112" t="str">
        <f t="shared" si="9"/>
        <v>4-4-1</v>
      </c>
      <c r="E112" t="s">
        <v>94</v>
      </c>
      <c r="F112" t="s">
        <v>38</v>
      </c>
      <c r="G112">
        <v>26</v>
      </c>
      <c r="H112" t="str">
        <f>""</f>
        <v/>
      </c>
      <c r="I112">
        <f t="shared" si="10"/>
        <v>12</v>
      </c>
      <c r="J112">
        <f t="shared" si="11"/>
        <v>11212</v>
      </c>
      <c r="K112" s="31" t="str">
        <f>VLOOKUP(MOD(_xlfn.MINIFS(J:J,A:A,A112),100),חודשים,2,FALSE) &amp; IF(MOD(_xlfn.MINIFS(J:J,A:A,A112),100)&lt;&gt;MOD(_xlfn.MAXIFS(J:J,A:A,A112),100), "-" &amp; VLOOKUP(MOD(_xlfn.MAXIFS(J:J,A:A,A112),100),חודשים,2,FALSE),"")</f>
        <v>דצמ-ינו</v>
      </c>
    </row>
    <row r="113" spans="1:11" x14ac:dyDescent="0.45">
      <c r="A113">
        <f t="shared" si="6"/>
        <v>4</v>
      </c>
      <c r="B113">
        <f t="shared" si="7"/>
        <v>2</v>
      </c>
      <c r="C113">
        <f t="shared" si="8"/>
        <v>4</v>
      </c>
      <c r="D113" t="str">
        <f t="shared" si="9"/>
        <v>4-4-2</v>
      </c>
      <c r="E113" t="s">
        <v>107</v>
      </c>
      <c r="F113" t="s">
        <v>40</v>
      </c>
      <c r="G113">
        <v>27</v>
      </c>
      <c r="H113" t="str">
        <f>""</f>
        <v/>
      </c>
      <c r="I113">
        <f t="shared" si="10"/>
        <v>12</v>
      </c>
      <c r="J113">
        <f t="shared" si="11"/>
        <v>11312</v>
      </c>
      <c r="K113" s="31" t="str">
        <f>VLOOKUP(MOD(_xlfn.MINIFS(J:J,A:A,A113),100),חודשים,2,FALSE) &amp; IF(MOD(_xlfn.MINIFS(J:J,A:A,A113),100)&lt;&gt;MOD(_xlfn.MAXIFS(J:J,A:A,A113),100), "-" &amp; VLOOKUP(MOD(_xlfn.MAXIFS(J:J,A:A,A113),100),חודשים,2,FALSE),"")</f>
        <v>דצמ-ינו</v>
      </c>
    </row>
    <row r="114" spans="1:11" x14ac:dyDescent="0.45">
      <c r="A114">
        <f t="shared" si="6"/>
        <v>4</v>
      </c>
      <c r="B114">
        <f t="shared" si="7"/>
        <v>3</v>
      </c>
      <c r="C114">
        <f t="shared" si="8"/>
        <v>4</v>
      </c>
      <c r="D114" t="str">
        <f t="shared" si="9"/>
        <v>4-4-3</v>
      </c>
      <c r="E114" t="s">
        <v>108</v>
      </c>
      <c r="F114" t="s">
        <v>42</v>
      </c>
      <c r="G114">
        <v>28</v>
      </c>
      <c r="H114" t="str">
        <f>""</f>
        <v/>
      </c>
      <c r="I114">
        <f t="shared" si="10"/>
        <v>12</v>
      </c>
      <c r="J114">
        <f t="shared" si="11"/>
        <v>11412</v>
      </c>
      <c r="K114" s="31" t="str">
        <f>VLOOKUP(MOD(_xlfn.MINIFS(J:J,A:A,A114),100),חודשים,2,FALSE) &amp; IF(MOD(_xlfn.MINIFS(J:J,A:A,A114),100)&lt;&gt;MOD(_xlfn.MAXIFS(J:J,A:A,A114),100), "-" &amp; VLOOKUP(MOD(_xlfn.MAXIFS(J:J,A:A,A114),100),חודשים,2,FALSE),"")</f>
        <v>דצמ-ינו</v>
      </c>
    </row>
    <row r="115" spans="1:11" x14ac:dyDescent="0.45">
      <c r="A115">
        <f t="shared" si="6"/>
        <v>4</v>
      </c>
      <c r="B115">
        <f t="shared" si="7"/>
        <v>4</v>
      </c>
      <c r="C115">
        <f t="shared" si="8"/>
        <v>4</v>
      </c>
      <c r="D115" t="str">
        <f t="shared" si="9"/>
        <v>4-4-4</v>
      </c>
      <c r="E115" t="s">
        <v>109</v>
      </c>
      <c r="F115" t="s">
        <v>43</v>
      </c>
      <c r="G115">
        <v>29</v>
      </c>
      <c r="H115" t="str">
        <f>""</f>
        <v/>
      </c>
      <c r="I115">
        <f t="shared" si="10"/>
        <v>12</v>
      </c>
      <c r="J115">
        <f t="shared" si="11"/>
        <v>11512</v>
      </c>
      <c r="K115" s="31" t="str">
        <f>VLOOKUP(MOD(_xlfn.MINIFS(J:J,A:A,A115),100),חודשים,2,FALSE) &amp; IF(MOD(_xlfn.MINIFS(J:J,A:A,A115),100)&lt;&gt;MOD(_xlfn.MAXIFS(J:J,A:A,A115),100), "-" &amp; VLOOKUP(MOD(_xlfn.MAXIFS(J:J,A:A,A115),100),חודשים,2,FALSE),"")</f>
        <v>דצמ-ינו</v>
      </c>
    </row>
    <row r="116" spans="1:11" x14ac:dyDescent="0.45">
      <c r="A116">
        <f t="shared" si="6"/>
        <v>4</v>
      </c>
      <c r="B116">
        <f t="shared" si="7"/>
        <v>5</v>
      </c>
      <c r="C116">
        <f t="shared" si="8"/>
        <v>4</v>
      </c>
      <c r="D116" t="str">
        <f t="shared" si="9"/>
        <v>4-4-5</v>
      </c>
      <c r="E116" t="s">
        <v>104</v>
      </c>
      <c r="F116" t="s">
        <v>44</v>
      </c>
      <c r="G116">
        <v>30</v>
      </c>
      <c r="H116" t="str">
        <f>""</f>
        <v/>
      </c>
      <c r="I116">
        <f t="shared" si="10"/>
        <v>12</v>
      </c>
      <c r="J116">
        <f t="shared" si="11"/>
        <v>11612</v>
      </c>
      <c r="K116" s="31" t="str">
        <f>VLOOKUP(MOD(_xlfn.MINIFS(J:J,A:A,A116),100),חודשים,2,FALSE) &amp; IF(MOD(_xlfn.MINIFS(J:J,A:A,A116),100)&lt;&gt;MOD(_xlfn.MAXIFS(J:J,A:A,A116),100), "-" &amp; VLOOKUP(MOD(_xlfn.MAXIFS(J:J,A:A,A116),100),חודשים,2,FALSE),"")</f>
        <v>דצמ-ינו</v>
      </c>
    </row>
    <row r="117" spans="1:11" x14ac:dyDescent="0.45">
      <c r="A117">
        <f t="shared" si="6"/>
        <v>4</v>
      </c>
      <c r="B117">
        <f t="shared" si="7"/>
        <v>6</v>
      </c>
      <c r="C117">
        <f t="shared" si="8"/>
        <v>4</v>
      </c>
      <c r="D117" t="str">
        <f t="shared" si="9"/>
        <v>4-4-6</v>
      </c>
      <c r="E117" t="s">
        <v>105</v>
      </c>
      <c r="F117" t="s">
        <v>45</v>
      </c>
      <c r="G117">
        <v>31</v>
      </c>
      <c r="H117" t="str">
        <f>""</f>
        <v/>
      </c>
      <c r="I117">
        <f t="shared" si="10"/>
        <v>12</v>
      </c>
      <c r="J117">
        <f t="shared" si="11"/>
        <v>11712</v>
      </c>
      <c r="K117" s="31" t="str">
        <f>VLOOKUP(MOD(_xlfn.MINIFS(J:J,A:A,A117),100),חודשים,2,FALSE) &amp; IF(MOD(_xlfn.MINIFS(J:J,A:A,A117),100)&lt;&gt;MOD(_xlfn.MAXIFS(J:J,A:A,A117),100), "-" &amp; VLOOKUP(MOD(_xlfn.MAXIFS(J:J,A:A,A117),100),חודשים,2,FALSE),"")</f>
        <v>דצמ-ינו</v>
      </c>
    </row>
    <row r="118" spans="1:11" x14ac:dyDescent="0.45">
      <c r="A118">
        <f t="shared" si="6"/>
        <v>4</v>
      </c>
      <c r="B118">
        <f t="shared" si="7"/>
        <v>7</v>
      </c>
      <c r="C118">
        <f t="shared" si="8"/>
        <v>4</v>
      </c>
      <c r="D118" t="str">
        <f t="shared" si="9"/>
        <v>4-4-7</v>
      </c>
      <c r="E118" t="s">
        <v>106</v>
      </c>
      <c r="F118" t="s">
        <v>46</v>
      </c>
      <c r="G118">
        <v>1</v>
      </c>
      <c r="H118" t="str">
        <f>""</f>
        <v/>
      </c>
      <c r="I118">
        <f t="shared" si="10"/>
        <v>1</v>
      </c>
      <c r="J118">
        <f t="shared" si="11"/>
        <v>11801</v>
      </c>
      <c r="K118" s="31" t="str">
        <f>VLOOKUP(MOD(_xlfn.MINIFS(J:J,A:A,A118),100),חודשים,2,FALSE) &amp; IF(MOD(_xlfn.MINIFS(J:J,A:A,A118),100)&lt;&gt;MOD(_xlfn.MAXIFS(J:J,A:A,A118),100), "-" &amp; VLOOKUP(MOD(_xlfn.MAXIFS(J:J,A:A,A118),100),חודשים,2,FALSE),"")</f>
        <v>דצמ-ינו</v>
      </c>
    </row>
    <row r="119" spans="1:11" x14ac:dyDescent="0.45">
      <c r="A119">
        <f t="shared" si="6"/>
        <v>4</v>
      </c>
      <c r="B119">
        <f t="shared" si="7"/>
        <v>1</v>
      </c>
      <c r="C119">
        <f t="shared" si="8"/>
        <v>5</v>
      </c>
      <c r="D119" t="str">
        <f t="shared" si="9"/>
        <v>4-5-1</v>
      </c>
      <c r="E119" t="s">
        <v>94</v>
      </c>
      <c r="F119" t="s">
        <v>47</v>
      </c>
      <c r="G119">
        <v>2</v>
      </c>
      <c r="H119" t="s">
        <v>48</v>
      </c>
      <c r="I119">
        <f t="shared" si="10"/>
        <v>1</v>
      </c>
      <c r="J119">
        <f t="shared" si="11"/>
        <v>11901</v>
      </c>
      <c r="K119" s="31" t="str">
        <f>VLOOKUP(MOD(_xlfn.MINIFS(J:J,A:A,A119),100),חודשים,2,FALSE) &amp; IF(MOD(_xlfn.MINIFS(J:J,A:A,A119),100)&lt;&gt;MOD(_xlfn.MAXIFS(J:J,A:A,A119),100), "-" &amp; VLOOKUP(MOD(_xlfn.MAXIFS(J:J,A:A,A119),100),חודשים,2,FALSE),"")</f>
        <v>דצמ-ינו</v>
      </c>
    </row>
    <row r="120" spans="1:11" x14ac:dyDescent="0.45">
      <c r="A120">
        <f t="shared" si="6"/>
        <v>5</v>
      </c>
      <c r="B120">
        <f t="shared" si="7"/>
        <v>2</v>
      </c>
      <c r="C120">
        <f t="shared" si="8"/>
        <v>1</v>
      </c>
      <c r="D120" t="str">
        <f t="shared" si="9"/>
        <v>5-1-2</v>
      </c>
      <c r="E120" t="s">
        <v>107</v>
      </c>
      <c r="F120" t="s">
        <v>111</v>
      </c>
      <c r="G120">
        <v>3</v>
      </c>
      <c r="H120" t="s">
        <v>53</v>
      </c>
      <c r="I120">
        <f t="shared" si="10"/>
        <v>1</v>
      </c>
      <c r="J120">
        <f t="shared" si="11"/>
        <v>12001</v>
      </c>
      <c r="K120" s="31" t="str">
        <f>VLOOKUP(MOD(_xlfn.MINIFS(J:J,A:A,A120),100),חודשים,2,FALSE) &amp; IF(MOD(_xlfn.MINIFS(J:J,A:A,A120),100)&lt;&gt;MOD(_xlfn.MAXIFS(J:J,A:A,A120),100), "-" &amp; VLOOKUP(MOD(_xlfn.MAXIFS(J:J,A:A,A120),100),חודשים,2,FALSE),"")</f>
        <v>ינו-פבר</v>
      </c>
    </row>
    <row r="121" spans="1:11" x14ac:dyDescent="0.45">
      <c r="A121">
        <f t="shared" si="6"/>
        <v>5</v>
      </c>
      <c r="B121">
        <f t="shared" si="7"/>
        <v>3</v>
      </c>
      <c r="C121">
        <f t="shared" si="8"/>
        <v>1</v>
      </c>
      <c r="D121" t="str">
        <f t="shared" si="9"/>
        <v>5-1-3</v>
      </c>
      <c r="E121" t="s">
        <v>108</v>
      </c>
      <c r="F121" t="s">
        <v>112</v>
      </c>
      <c r="G121">
        <v>4</v>
      </c>
      <c r="H121" t="str">
        <f>""</f>
        <v/>
      </c>
      <c r="I121">
        <f t="shared" si="10"/>
        <v>1</v>
      </c>
      <c r="J121">
        <f t="shared" si="11"/>
        <v>12101</v>
      </c>
      <c r="K121" s="31" t="str">
        <f>VLOOKUP(MOD(_xlfn.MINIFS(J:J,A:A,A121),100),חודשים,2,FALSE) &amp; IF(MOD(_xlfn.MINIFS(J:J,A:A,A121),100)&lt;&gt;MOD(_xlfn.MAXIFS(J:J,A:A,A121),100), "-" &amp; VLOOKUP(MOD(_xlfn.MAXIFS(J:J,A:A,A121),100),חודשים,2,FALSE),"")</f>
        <v>ינו-פבר</v>
      </c>
    </row>
    <row r="122" spans="1:11" x14ac:dyDescent="0.45">
      <c r="A122">
        <f t="shared" si="6"/>
        <v>5</v>
      </c>
      <c r="B122">
        <f t="shared" si="7"/>
        <v>4</v>
      </c>
      <c r="C122">
        <f t="shared" si="8"/>
        <v>1</v>
      </c>
      <c r="D122" t="str">
        <f t="shared" si="9"/>
        <v>5-1-4</v>
      </c>
      <c r="E122" t="s">
        <v>109</v>
      </c>
      <c r="F122" t="s">
        <v>113</v>
      </c>
      <c r="G122">
        <v>5</v>
      </c>
      <c r="H122" t="str">
        <f>""</f>
        <v/>
      </c>
      <c r="I122">
        <f t="shared" si="10"/>
        <v>1</v>
      </c>
      <c r="J122">
        <f t="shared" si="11"/>
        <v>12201</v>
      </c>
      <c r="K122" s="31" t="str">
        <f>VLOOKUP(MOD(_xlfn.MINIFS(J:J,A:A,A122),100),חודשים,2,FALSE) &amp; IF(MOD(_xlfn.MINIFS(J:J,A:A,A122),100)&lt;&gt;MOD(_xlfn.MAXIFS(J:J,A:A,A122),100), "-" &amp; VLOOKUP(MOD(_xlfn.MAXIFS(J:J,A:A,A122),100),חודשים,2,FALSE),"")</f>
        <v>ינו-פבר</v>
      </c>
    </row>
    <row r="123" spans="1:11" x14ac:dyDescent="0.45">
      <c r="A123">
        <f t="shared" si="6"/>
        <v>5</v>
      </c>
      <c r="B123">
        <f t="shared" si="7"/>
        <v>5</v>
      </c>
      <c r="C123">
        <f t="shared" si="8"/>
        <v>1</v>
      </c>
      <c r="D123" t="str">
        <f t="shared" si="9"/>
        <v>5-1-5</v>
      </c>
      <c r="E123" t="s">
        <v>104</v>
      </c>
      <c r="F123" t="s">
        <v>114</v>
      </c>
      <c r="G123">
        <v>6</v>
      </c>
      <c r="H123" t="str">
        <f>""</f>
        <v/>
      </c>
      <c r="I123">
        <f t="shared" si="10"/>
        <v>1</v>
      </c>
      <c r="J123">
        <f t="shared" si="11"/>
        <v>12301</v>
      </c>
      <c r="K123" s="31" t="str">
        <f>VLOOKUP(MOD(_xlfn.MINIFS(J:J,A:A,A123),100),חודשים,2,FALSE) &amp; IF(MOD(_xlfn.MINIFS(J:J,A:A,A123),100)&lt;&gt;MOD(_xlfn.MAXIFS(J:J,A:A,A123),100), "-" &amp; VLOOKUP(MOD(_xlfn.MAXIFS(J:J,A:A,A123),100),חודשים,2,FALSE),"")</f>
        <v>ינו-פבר</v>
      </c>
    </row>
    <row r="124" spans="1:11" x14ac:dyDescent="0.45">
      <c r="A124">
        <f t="shared" si="6"/>
        <v>5</v>
      </c>
      <c r="B124">
        <f t="shared" si="7"/>
        <v>6</v>
      </c>
      <c r="C124">
        <f t="shared" si="8"/>
        <v>1</v>
      </c>
      <c r="D124" t="str">
        <f t="shared" si="9"/>
        <v>5-1-6</v>
      </c>
      <c r="E124" t="s">
        <v>105</v>
      </c>
      <c r="F124" t="s">
        <v>115</v>
      </c>
      <c r="G124">
        <v>7</v>
      </c>
      <c r="H124" t="str">
        <f>""</f>
        <v/>
      </c>
      <c r="I124">
        <f t="shared" si="10"/>
        <v>1</v>
      </c>
      <c r="J124">
        <f t="shared" si="11"/>
        <v>12401</v>
      </c>
      <c r="K124" s="31" t="str">
        <f>VLOOKUP(MOD(_xlfn.MINIFS(J:J,A:A,A124),100),חודשים,2,FALSE) &amp; IF(MOD(_xlfn.MINIFS(J:J,A:A,A124),100)&lt;&gt;MOD(_xlfn.MAXIFS(J:J,A:A,A124),100), "-" &amp; VLOOKUP(MOD(_xlfn.MAXIFS(J:J,A:A,A124),100),חודשים,2,FALSE),"")</f>
        <v>ינו-פבר</v>
      </c>
    </row>
    <row r="125" spans="1:11" x14ac:dyDescent="0.45">
      <c r="A125">
        <f t="shared" si="6"/>
        <v>5</v>
      </c>
      <c r="B125">
        <f t="shared" si="7"/>
        <v>7</v>
      </c>
      <c r="C125">
        <f t="shared" si="8"/>
        <v>1</v>
      </c>
      <c r="D125" t="str">
        <f t="shared" si="9"/>
        <v>5-1-7</v>
      </c>
      <c r="E125" t="s">
        <v>106</v>
      </c>
      <c r="F125" t="s">
        <v>116</v>
      </c>
      <c r="G125">
        <v>8</v>
      </c>
      <c r="H125" t="str">
        <f>""</f>
        <v/>
      </c>
      <c r="I125">
        <f t="shared" si="10"/>
        <v>1</v>
      </c>
      <c r="J125">
        <f t="shared" si="11"/>
        <v>12501</v>
      </c>
      <c r="K125" s="31" t="str">
        <f>VLOOKUP(MOD(_xlfn.MINIFS(J:J,A:A,A125),100),חודשים,2,FALSE) &amp; IF(MOD(_xlfn.MINIFS(J:J,A:A,A125),100)&lt;&gt;MOD(_xlfn.MAXIFS(J:J,A:A,A125),100), "-" &amp; VLOOKUP(MOD(_xlfn.MAXIFS(J:J,A:A,A125),100),חודשים,2,FALSE),"")</f>
        <v>ינו-פבר</v>
      </c>
    </row>
    <row r="126" spans="1:11" x14ac:dyDescent="0.45">
      <c r="A126">
        <f t="shared" si="6"/>
        <v>5</v>
      </c>
      <c r="B126">
        <f t="shared" si="7"/>
        <v>1</v>
      </c>
      <c r="C126">
        <f t="shared" si="8"/>
        <v>2</v>
      </c>
      <c r="D126" t="str">
        <f t="shared" si="9"/>
        <v>5-2-1</v>
      </c>
      <c r="E126" t="s">
        <v>94</v>
      </c>
      <c r="F126" t="s">
        <v>117</v>
      </c>
      <c r="G126">
        <v>9</v>
      </c>
      <c r="H126" t="str">
        <f>""</f>
        <v/>
      </c>
      <c r="I126">
        <f t="shared" si="10"/>
        <v>1</v>
      </c>
      <c r="J126">
        <f t="shared" si="11"/>
        <v>12601</v>
      </c>
      <c r="K126" s="31" t="str">
        <f>VLOOKUP(MOD(_xlfn.MINIFS(J:J,A:A,A126),100),חודשים,2,FALSE) &amp; IF(MOD(_xlfn.MINIFS(J:J,A:A,A126),100)&lt;&gt;MOD(_xlfn.MAXIFS(J:J,A:A,A126),100), "-" &amp; VLOOKUP(MOD(_xlfn.MAXIFS(J:J,A:A,A126),100),חודשים,2,FALSE),"")</f>
        <v>ינו-פבר</v>
      </c>
    </row>
    <row r="127" spans="1:11" x14ac:dyDescent="0.45">
      <c r="A127">
        <f t="shared" si="6"/>
        <v>5</v>
      </c>
      <c r="B127">
        <f t="shared" si="7"/>
        <v>2</v>
      </c>
      <c r="C127">
        <f t="shared" si="8"/>
        <v>2</v>
      </c>
      <c r="D127" t="str">
        <f t="shared" si="9"/>
        <v>5-2-2</v>
      </c>
      <c r="E127" t="s">
        <v>107</v>
      </c>
      <c r="F127" t="s">
        <v>118</v>
      </c>
      <c r="G127">
        <v>10</v>
      </c>
      <c r="H127" t="str">
        <f>""</f>
        <v/>
      </c>
      <c r="I127">
        <f t="shared" si="10"/>
        <v>1</v>
      </c>
      <c r="J127">
        <f t="shared" si="11"/>
        <v>12701</v>
      </c>
      <c r="K127" s="31" t="str">
        <f>VLOOKUP(MOD(_xlfn.MINIFS(J:J,A:A,A127),100),חודשים,2,FALSE) &amp; IF(MOD(_xlfn.MINIFS(J:J,A:A,A127),100)&lt;&gt;MOD(_xlfn.MAXIFS(J:J,A:A,A127),100), "-" &amp; VLOOKUP(MOD(_xlfn.MAXIFS(J:J,A:A,A127),100),חודשים,2,FALSE),"")</f>
        <v>ינו-פבר</v>
      </c>
    </row>
    <row r="128" spans="1:11" x14ac:dyDescent="0.45">
      <c r="A128">
        <f t="shared" si="6"/>
        <v>5</v>
      </c>
      <c r="B128">
        <f t="shared" si="7"/>
        <v>3</v>
      </c>
      <c r="C128">
        <f t="shared" si="8"/>
        <v>2</v>
      </c>
      <c r="D128" t="str">
        <f t="shared" si="9"/>
        <v>5-2-3</v>
      </c>
      <c r="E128" t="s">
        <v>108</v>
      </c>
      <c r="F128" t="s">
        <v>119</v>
      </c>
      <c r="G128">
        <v>11</v>
      </c>
      <c r="H128" t="str">
        <f>""</f>
        <v/>
      </c>
      <c r="I128">
        <f t="shared" si="10"/>
        <v>1</v>
      </c>
      <c r="J128">
        <f t="shared" si="11"/>
        <v>12801</v>
      </c>
      <c r="K128" s="31" t="str">
        <f>VLOOKUP(MOD(_xlfn.MINIFS(J:J,A:A,A128),100),חודשים,2,FALSE) &amp; IF(MOD(_xlfn.MINIFS(J:J,A:A,A128),100)&lt;&gt;MOD(_xlfn.MAXIFS(J:J,A:A,A128),100), "-" &amp; VLOOKUP(MOD(_xlfn.MAXIFS(J:J,A:A,A128),100),חודשים,2,FALSE),"")</f>
        <v>ינו-פבר</v>
      </c>
    </row>
    <row r="129" spans="1:11" x14ac:dyDescent="0.45">
      <c r="A129">
        <f t="shared" si="6"/>
        <v>5</v>
      </c>
      <c r="B129">
        <f t="shared" si="7"/>
        <v>4</v>
      </c>
      <c r="C129">
        <f t="shared" si="8"/>
        <v>2</v>
      </c>
      <c r="D129" t="str">
        <f t="shared" si="9"/>
        <v>5-2-4</v>
      </c>
      <c r="E129" t="s">
        <v>109</v>
      </c>
      <c r="F129" t="s">
        <v>120</v>
      </c>
      <c r="G129">
        <v>12</v>
      </c>
      <c r="H129" t="str">
        <f>""</f>
        <v/>
      </c>
      <c r="I129">
        <f t="shared" si="10"/>
        <v>1</v>
      </c>
      <c r="J129">
        <f t="shared" si="11"/>
        <v>12901</v>
      </c>
      <c r="K129" s="31" t="str">
        <f>VLOOKUP(MOD(_xlfn.MINIFS(J:J,A:A,A129),100),חודשים,2,FALSE) &amp; IF(MOD(_xlfn.MINIFS(J:J,A:A,A129),100)&lt;&gt;MOD(_xlfn.MAXIFS(J:J,A:A,A129),100), "-" &amp; VLOOKUP(MOD(_xlfn.MAXIFS(J:J,A:A,A129),100),חודשים,2,FALSE),"")</f>
        <v>ינו-פבר</v>
      </c>
    </row>
    <row r="130" spans="1:11" x14ac:dyDescent="0.45">
      <c r="A130">
        <f t="shared" ref="A130:A193" si="12">IF(AND(F130&lt;F129,LEFT(F130,1)&lt;&gt;"ט"),N(A129)+1,N(A129))</f>
        <v>5</v>
      </c>
      <c r="B130">
        <f t="shared" ref="B130:B193" si="13">VLOOKUP(E130,ימים,2,FALSE)</f>
        <v>5</v>
      </c>
      <c r="C130">
        <f t="shared" si="8"/>
        <v>2</v>
      </c>
      <c r="D130" t="str">
        <f t="shared" si="9"/>
        <v>5-2-5</v>
      </c>
      <c r="E130" t="s">
        <v>104</v>
      </c>
      <c r="F130" t="s">
        <v>23</v>
      </c>
      <c r="G130">
        <v>13</v>
      </c>
      <c r="H130" t="str">
        <f>""</f>
        <v/>
      </c>
      <c r="I130">
        <f t="shared" si="10"/>
        <v>1</v>
      </c>
      <c r="J130">
        <f t="shared" si="11"/>
        <v>13001</v>
      </c>
      <c r="K130" s="31" t="str">
        <f>VLOOKUP(MOD(_xlfn.MINIFS(J:J,A:A,A130),100),חודשים,2,FALSE) &amp; IF(MOD(_xlfn.MINIFS(J:J,A:A,A130),100)&lt;&gt;MOD(_xlfn.MAXIFS(J:J,A:A,A130),100), "-" &amp; VLOOKUP(MOD(_xlfn.MAXIFS(J:J,A:A,A130),100),חודשים,2,FALSE),"")</f>
        <v>ינו-פבר</v>
      </c>
    </row>
    <row r="131" spans="1:11" x14ac:dyDescent="0.45">
      <c r="A131">
        <f t="shared" si="12"/>
        <v>5</v>
      </c>
      <c r="B131">
        <f t="shared" si="13"/>
        <v>6</v>
      </c>
      <c r="C131">
        <f t="shared" ref="C131:C194" si="14">IF(A131&lt;&gt;A130,1,IF(B130=7,N(C130)+1,N(C130)))</f>
        <v>2</v>
      </c>
      <c r="D131" t="str">
        <f t="shared" ref="D131:D194" si="15">A131&amp;"-"&amp;C131&amp;"-"&amp;B131</f>
        <v>5-2-6</v>
      </c>
      <c r="E131" t="s">
        <v>105</v>
      </c>
      <c r="F131" t="s">
        <v>24</v>
      </c>
      <c r="G131">
        <v>14</v>
      </c>
      <c r="H131" t="str">
        <f>""</f>
        <v/>
      </c>
      <c r="I131">
        <f t="shared" ref="I131:I194" si="16">MONTH(G131&amp;"/" &amp;IF(G131&lt;G130,MOD(I130,12)+1,I130) &amp;"/" &amp;$J$1)</f>
        <v>1</v>
      </c>
      <c r="J131">
        <f t="shared" ref="J131:J194" si="17">ROW()*100+I131</f>
        <v>13101</v>
      </c>
      <c r="K131" s="31" t="str">
        <f>VLOOKUP(MOD(_xlfn.MINIFS(J:J,A:A,A131),100),חודשים,2,FALSE) &amp; IF(MOD(_xlfn.MINIFS(J:J,A:A,A131),100)&lt;&gt;MOD(_xlfn.MAXIFS(J:J,A:A,A131),100), "-" &amp; VLOOKUP(MOD(_xlfn.MAXIFS(J:J,A:A,A131),100),חודשים,2,FALSE),"")</f>
        <v>ינו-פבר</v>
      </c>
    </row>
    <row r="132" spans="1:11" x14ac:dyDescent="0.45">
      <c r="A132">
        <f t="shared" si="12"/>
        <v>5</v>
      </c>
      <c r="B132">
        <f t="shared" si="13"/>
        <v>7</v>
      </c>
      <c r="C132">
        <f t="shared" si="14"/>
        <v>2</v>
      </c>
      <c r="D132" t="str">
        <f t="shared" si="15"/>
        <v>5-2-7</v>
      </c>
      <c r="E132" t="s">
        <v>106</v>
      </c>
      <c r="F132" t="s">
        <v>25</v>
      </c>
      <c r="G132">
        <v>15</v>
      </c>
      <c r="H132" t="str">
        <f>""</f>
        <v/>
      </c>
      <c r="I132">
        <f t="shared" si="16"/>
        <v>1</v>
      </c>
      <c r="J132">
        <f t="shared" si="17"/>
        <v>13201</v>
      </c>
      <c r="K132" s="31" t="str">
        <f>VLOOKUP(MOD(_xlfn.MINIFS(J:J,A:A,A132),100),חודשים,2,FALSE) &amp; IF(MOD(_xlfn.MINIFS(J:J,A:A,A132),100)&lt;&gt;MOD(_xlfn.MAXIFS(J:J,A:A,A132),100), "-" &amp; VLOOKUP(MOD(_xlfn.MAXIFS(J:J,A:A,A132),100),חודשים,2,FALSE),"")</f>
        <v>ינו-פבר</v>
      </c>
    </row>
    <row r="133" spans="1:11" x14ac:dyDescent="0.45">
      <c r="A133">
        <f t="shared" si="12"/>
        <v>5</v>
      </c>
      <c r="B133">
        <f t="shared" si="13"/>
        <v>1</v>
      </c>
      <c r="C133">
        <f t="shared" si="14"/>
        <v>3</v>
      </c>
      <c r="D133" t="str">
        <f t="shared" si="15"/>
        <v>5-3-1</v>
      </c>
      <c r="E133" t="s">
        <v>94</v>
      </c>
      <c r="F133" t="s">
        <v>26</v>
      </c>
      <c r="G133">
        <v>16</v>
      </c>
      <c r="H133" t="str">
        <f>""</f>
        <v/>
      </c>
      <c r="I133">
        <f t="shared" si="16"/>
        <v>1</v>
      </c>
      <c r="J133">
        <f t="shared" si="17"/>
        <v>13301</v>
      </c>
      <c r="K133" s="31" t="str">
        <f>VLOOKUP(MOD(_xlfn.MINIFS(J:J,A:A,A133),100),חודשים,2,FALSE) &amp; IF(MOD(_xlfn.MINIFS(J:J,A:A,A133),100)&lt;&gt;MOD(_xlfn.MAXIFS(J:J,A:A,A133),100), "-" &amp; VLOOKUP(MOD(_xlfn.MAXIFS(J:J,A:A,A133),100),חודשים,2,FALSE),"")</f>
        <v>ינו-פבר</v>
      </c>
    </row>
    <row r="134" spans="1:11" x14ac:dyDescent="0.45">
      <c r="A134">
        <f t="shared" si="12"/>
        <v>5</v>
      </c>
      <c r="B134">
        <f t="shared" si="13"/>
        <v>2</v>
      </c>
      <c r="C134">
        <f t="shared" si="14"/>
        <v>3</v>
      </c>
      <c r="D134" t="str">
        <f t="shared" si="15"/>
        <v>5-3-2</v>
      </c>
      <c r="E134" t="s">
        <v>107</v>
      </c>
      <c r="F134" t="s">
        <v>28</v>
      </c>
      <c r="G134">
        <v>17</v>
      </c>
      <c r="H134" t="s">
        <v>89</v>
      </c>
      <c r="I134">
        <f t="shared" si="16"/>
        <v>1</v>
      </c>
      <c r="J134">
        <f t="shared" si="17"/>
        <v>13401</v>
      </c>
      <c r="K134" s="31" t="str">
        <f>VLOOKUP(MOD(_xlfn.MINIFS(J:J,A:A,A134),100),חודשים,2,FALSE) &amp; IF(MOD(_xlfn.MINIFS(J:J,A:A,A134),100)&lt;&gt;MOD(_xlfn.MAXIFS(J:J,A:A,A134),100), "-" &amp; VLOOKUP(MOD(_xlfn.MAXIFS(J:J,A:A,A134),100),חודשים,2,FALSE),"")</f>
        <v>ינו-פבר</v>
      </c>
    </row>
    <row r="135" spans="1:11" x14ac:dyDescent="0.45">
      <c r="A135">
        <f t="shared" si="12"/>
        <v>5</v>
      </c>
      <c r="B135">
        <f t="shared" si="13"/>
        <v>3</v>
      </c>
      <c r="C135">
        <f t="shared" si="14"/>
        <v>3</v>
      </c>
      <c r="D135" t="str">
        <f t="shared" si="15"/>
        <v>5-3-3</v>
      </c>
      <c r="E135" t="s">
        <v>108</v>
      </c>
      <c r="F135" t="s">
        <v>30</v>
      </c>
      <c r="G135">
        <v>18</v>
      </c>
      <c r="H135" t="str">
        <f>""</f>
        <v/>
      </c>
      <c r="I135">
        <f t="shared" si="16"/>
        <v>1</v>
      </c>
      <c r="J135">
        <f t="shared" si="17"/>
        <v>13501</v>
      </c>
      <c r="K135" s="31" t="str">
        <f>VLOOKUP(MOD(_xlfn.MINIFS(J:J,A:A,A135),100),חודשים,2,FALSE) &amp; IF(MOD(_xlfn.MINIFS(J:J,A:A,A135),100)&lt;&gt;MOD(_xlfn.MAXIFS(J:J,A:A,A135),100), "-" &amp; VLOOKUP(MOD(_xlfn.MAXIFS(J:J,A:A,A135),100),חודשים,2,FALSE),"")</f>
        <v>ינו-פבר</v>
      </c>
    </row>
    <row r="136" spans="1:11" x14ac:dyDescent="0.45">
      <c r="A136">
        <f t="shared" si="12"/>
        <v>5</v>
      </c>
      <c r="B136">
        <f t="shared" si="13"/>
        <v>4</v>
      </c>
      <c r="C136">
        <f t="shared" si="14"/>
        <v>3</v>
      </c>
      <c r="D136" t="str">
        <f t="shared" si="15"/>
        <v>5-3-4</v>
      </c>
      <c r="E136" t="s">
        <v>109</v>
      </c>
      <c r="F136" t="s">
        <v>32</v>
      </c>
      <c r="G136">
        <v>19</v>
      </c>
      <c r="H136" t="str">
        <f>""</f>
        <v/>
      </c>
      <c r="I136">
        <f t="shared" si="16"/>
        <v>1</v>
      </c>
      <c r="J136">
        <f t="shared" si="17"/>
        <v>13601</v>
      </c>
      <c r="K136" s="31" t="str">
        <f>VLOOKUP(MOD(_xlfn.MINIFS(J:J,A:A,A136),100),חודשים,2,FALSE) &amp; IF(MOD(_xlfn.MINIFS(J:J,A:A,A136),100)&lt;&gt;MOD(_xlfn.MAXIFS(J:J,A:A,A136),100), "-" &amp; VLOOKUP(MOD(_xlfn.MAXIFS(J:J,A:A,A136),100),חודשים,2,FALSE),"")</f>
        <v>ינו-פבר</v>
      </c>
    </row>
    <row r="137" spans="1:11" x14ac:dyDescent="0.45">
      <c r="A137">
        <f t="shared" si="12"/>
        <v>5</v>
      </c>
      <c r="B137">
        <f t="shared" si="13"/>
        <v>5</v>
      </c>
      <c r="C137">
        <f t="shared" si="14"/>
        <v>3</v>
      </c>
      <c r="D137" t="str">
        <f t="shared" si="15"/>
        <v>5-3-5</v>
      </c>
      <c r="E137" t="s">
        <v>104</v>
      </c>
      <c r="F137" t="s">
        <v>33</v>
      </c>
      <c r="G137">
        <v>20</v>
      </c>
      <c r="H137" t="str">
        <f>""</f>
        <v/>
      </c>
      <c r="I137">
        <f t="shared" si="16"/>
        <v>1</v>
      </c>
      <c r="J137">
        <f t="shared" si="17"/>
        <v>13701</v>
      </c>
      <c r="K137" s="31" t="str">
        <f>VLOOKUP(MOD(_xlfn.MINIFS(J:J,A:A,A137),100),חודשים,2,FALSE) &amp; IF(MOD(_xlfn.MINIFS(J:J,A:A,A137),100)&lt;&gt;MOD(_xlfn.MAXIFS(J:J,A:A,A137),100), "-" &amp; VLOOKUP(MOD(_xlfn.MAXIFS(J:J,A:A,A137),100),חודשים,2,FALSE),"")</f>
        <v>ינו-פבר</v>
      </c>
    </row>
    <row r="138" spans="1:11" x14ac:dyDescent="0.45">
      <c r="A138">
        <f t="shared" si="12"/>
        <v>5</v>
      </c>
      <c r="B138">
        <f t="shared" si="13"/>
        <v>6</v>
      </c>
      <c r="C138">
        <f t="shared" si="14"/>
        <v>3</v>
      </c>
      <c r="D138" t="str">
        <f t="shared" si="15"/>
        <v>5-3-6</v>
      </c>
      <c r="E138" t="s">
        <v>105</v>
      </c>
      <c r="F138" t="s">
        <v>34</v>
      </c>
      <c r="G138">
        <v>21</v>
      </c>
      <c r="H138" t="str">
        <f>""</f>
        <v/>
      </c>
      <c r="I138">
        <f t="shared" si="16"/>
        <v>1</v>
      </c>
      <c r="J138">
        <f t="shared" si="17"/>
        <v>13801</v>
      </c>
      <c r="K138" s="31" t="str">
        <f>VLOOKUP(MOD(_xlfn.MINIFS(J:J,A:A,A138),100),חודשים,2,FALSE) &amp; IF(MOD(_xlfn.MINIFS(J:J,A:A,A138),100)&lt;&gt;MOD(_xlfn.MAXIFS(J:J,A:A,A138),100), "-" &amp; VLOOKUP(MOD(_xlfn.MAXIFS(J:J,A:A,A138),100),חודשים,2,FALSE),"")</f>
        <v>ינו-פבר</v>
      </c>
    </row>
    <row r="139" spans="1:11" x14ac:dyDescent="0.45">
      <c r="A139">
        <f t="shared" si="12"/>
        <v>5</v>
      </c>
      <c r="B139">
        <f t="shared" si="13"/>
        <v>7</v>
      </c>
      <c r="C139">
        <f t="shared" si="14"/>
        <v>3</v>
      </c>
      <c r="D139" t="str">
        <f t="shared" si="15"/>
        <v>5-3-7</v>
      </c>
      <c r="E139" t="s">
        <v>106</v>
      </c>
      <c r="F139" t="s">
        <v>121</v>
      </c>
      <c r="G139">
        <v>22</v>
      </c>
      <c r="H139" t="str">
        <f>""</f>
        <v/>
      </c>
      <c r="I139">
        <f t="shared" si="16"/>
        <v>1</v>
      </c>
      <c r="J139">
        <f t="shared" si="17"/>
        <v>13901</v>
      </c>
      <c r="K139" s="31" t="str">
        <f>VLOOKUP(MOD(_xlfn.MINIFS(J:J,A:A,A139),100),חודשים,2,FALSE) &amp; IF(MOD(_xlfn.MINIFS(J:J,A:A,A139),100)&lt;&gt;MOD(_xlfn.MAXIFS(J:J,A:A,A139),100), "-" &amp; VLOOKUP(MOD(_xlfn.MAXIFS(J:J,A:A,A139),100),חודשים,2,FALSE),"")</f>
        <v>ינו-פבר</v>
      </c>
    </row>
    <row r="140" spans="1:11" x14ac:dyDescent="0.45">
      <c r="A140">
        <f t="shared" si="12"/>
        <v>5</v>
      </c>
      <c r="B140">
        <f t="shared" si="13"/>
        <v>1</v>
      </c>
      <c r="C140">
        <f t="shared" si="14"/>
        <v>4</v>
      </c>
      <c r="D140" t="str">
        <f t="shared" si="15"/>
        <v>5-4-1</v>
      </c>
      <c r="E140" t="s">
        <v>94</v>
      </c>
      <c r="F140" t="s">
        <v>36</v>
      </c>
      <c r="G140">
        <v>23</v>
      </c>
      <c r="H140" t="str">
        <f>""</f>
        <v/>
      </c>
      <c r="I140">
        <f t="shared" si="16"/>
        <v>1</v>
      </c>
      <c r="J140">
        <f t="shared" si="17"/>
        <v>14001</v>
      </c>
      <c r="K140" s="31" t="str">
        <f>VLOOKUP(MOD(_xlfn.MINIFS(J:J,A:A,A140),100),חודשים,2,FALSE) &amp; IF(MOD(_xlfn.MINIFS(J:J,A:A,A140),100)&lt;&gt;MOD(_xlfn.MAXIFS(J:J,A:A,A140),100), "-" &amp; VLOOKUP(MOD(_xlfn.MAXIFS(J:J,A:A,A140),100),חודשים,2,FALSE),"")</f>
        <v>ינו-פבר</v>
      </c>
    </row>
    <row r="141" spans="1:11" x14ac:dyDescent="0.45">
      <c r="A141">
        <f t="shared" si="12"/>
        <v>5</v>
      </c>
      <c r="B141">
        <f t="shared" si="13"/>
        <v>2</v>
      </c>
      <c r="C141">
        <f t="shared" si="14"/>
        <v>4</v>
      </c>
      <c r="D141" t="str">
        <f t="shared" si="15"/>
        <v>5-4-2</v>
      </c>
      <c r="E141" t="s">
        <v>107</v>
      </c>
      <c r="F141" t="s">
        <v>38</v>
      </c>
      <c r="G141">
        <v>24</v>
      </c>
      <c r="H141" t="str">
        <f>""</f>
        <v/>
      </c>
      <c r="I141">
        <f t="shared" si="16"/>
        <v>1</v>
      </c>
      <c r="J141">
        <f t="shared" si="17"/>
        <v>14101</v>
      </c>
      <c r="K141" s="31" t="str">
        <f>VLOOKUP(MOD(_xlfn.MINIFS(J:J,A:A,A141),100),חודשים,2,FALSE) &amp; IF(MOD(_xlfn.MINIFS(J:J,A:A,A141),100)&lt;&gt;MOD(_xlfn.MAXIFS(J:J,A:A,A141),100), "-" &amp; VLOOKUP(MOD(_xlfn.MAXIFS(J:J,A:A,A141),100),חודשים,2,FALSE),"")</f>
        <v>ינו-פבר</v>
      </c>
    </row>
    <row r="142" spans="1:11" x14ac:dyDescent="0.45">
      <c r="A142">
        <f t="shared" si="12"/>
        <v>5</v>
      </c>
      <c r="B142">
        <f t="shared" si="13"/>
        <v>3</v>
      </c>
      <c r="C142">
        <f t="shared" si="14"/>
        <v>4</v>
      </c>
      <c r="D142" t="str">
        <f t="shared" si="15"/>
        <v>5-4-3</v>
      </c>
      <c r="E142" t="s">
        <v>108</v>
      </c>
      <c r="F142" t="s">
        <v>40</v>
      </c>
      <c r="G142">
        <v>25</v>
      </c>
      <c r="H142" t="str">
        <f>""</f>
        <v/>
      </c>
      <c r="I142">
        <f t="shared" si="16"/>
        <v>1</v>
      </c>
      <c r="J142">
        <f t="shared" si="17"/>
        <v>14201</v>
      </c>
      <c r="K142" s="31" t="str">
        <f>VLOOKUP(MOD(_xlfn.MINIFS(J:J,A:A,A142),100),חודשים,2,FALSE) &amp; IF(MOD(_xlfn.MINIFS(J:J,A:A,A142),100)&lt;&gt;MOD(_xlfn.MAXIFS(J:J,A:A,A142),100), "-" &amp; VLOOKUP(MOD(_xlfn.MAXIFS(J:J,A:A,A142),100),חודשים,2,FALSE),"")</f>
        <v>ינו-פבר</v>
      </c>
    </row>
    <row r="143" spans="1:11" x14ac:dyDescent="0.45">
      <c r="A143">
        <f t="shared" si="12"/>
        <v>5</v>
      </c>
      <c r="B143">
        <f t="shared" si="13"/>
        <v>4</v>
      </c>
      <c r="C143">
        <f t="shared" si="14"/>
        <v>4</v>
      </c>
      <c r="D143" t="str">
        <f t="shared" si="15"/>
        <v>5-4-4</v>
      </c>
      <c r="E143" t="s">
        <v>109</v>
      </c>
      <c r="F143" t="s">
        <v>42</v>
      </c>
      <c r="G143">
        <v>26</v>
      </c>
      <c r="H143" t="str">
        <f>""</f>
        <v/>
      </c>
      <c r="I143">
        <f t="shared" si="16"/>
        <v>1</v>
      </c>
      <c r="J143">
        <f t="shared" si="17"/>
        <v>14301</v>
      </c>
      <c r="K143" s="31" t="str">
        <f>VLOOKUP(MOD(_xlfn.MINIFS(J:J,A:A,A143),100),חודשים,2,FALSE) &amp; IF(MOD(_xlfn.MINIFS(J:J,A:A,A143),100)&lt;&gt;MOD(_xlfn.MAXIFS(J:J,A:A,A143),100), "-" &amp; VLOOKUP(MOD(_xlfn.MAXIFS(J:J,A:A,A143),100),חודשים,2,FALSE),"")</f>
        <v>ינו-פבר</v>
      </c>
    </row>
    <row r="144" spans="1:11" x14ac:dyDescent="0.45">
      <c r="A144">
        <f t="shared" si="12"/>
        <v>5</v>
      </c>
      <c r="B144">
        <f t="shared" si="13"/>
        <v>5</v>
      </c>
      <c r="C144">
        <f t="shared" si="14"/>
        <v>4</v>
      </c>
      <c r="D144" t="str">
        <f t="shared" si="15"/>
        <v>5-4-5</v>
      </c>
      <c r="E144" t="s">
        <v>104</v>
      </c>
      <c r="F144" t="s">
        <v>43</v>
      </c>
      <c r="G144">
        <v>27</v>
      </c>
      <c r="H144" t="str">
        <f>""</f>
        <v/>
      </c>
      <c r="I144">
        <f t="shared" si="16"/>
        <v>1</v>
      </c>
      <c r="J144">
        <f t="shared" si="17"/>
        <v>14401</v>
      </c>
      <c r="K144" s="31" t="str">
        <f>VLOOKUP(MOD(_xlfn.MINIFS(J:J,A:A,A144),100),חודשים,2,FALSE) &amp; IF(MOD(_xlfn.MINIFS(J:J,A:A,A144),100)&lt;&gt;MOD(_xlfn.MAXIFS(J:J,A:A,A144),100), "-" &amp; VLOOKUP(MOD(_xlfn.MAXIFS(J:J,A:A,A144),100),חודשים,2,FALSE),"")</f>
        <v>ינו-פבר</v>
      </c>
    </row>
    <row r="145" spans="1:11" x14ac:dyDescent="0.45">
      <c r="A145">
        <f t="shared" si="12"/>
        <v>5</v>
      </c>
      <c r="B145">
        <f t="shared" si="13"/>
        <v>6</v>
      </c>
      <c r="C145">
        <f t="shared" si="14"/>
        <v>4</v>
      </c>
      <c r="D145" t="str">
        <f t="shared" si="15"/>
        <v>5-4-6</v>
      </c>
      <c r="E145" t="s">
        <v>105</v>
      </c>
      <c r="F145" t="s">
        <v>44</v>
      </c>
      <c r="G145">
        <v>28</v>
      </c>
      <c r="H145" t="str">
        <f>""</f>
        <v/>
      </c>
      <c r="I145">
        <f t="shared" si="16"/>
        <v>1</v>
      </c>
      <c r="J145">
        <f t="shared" si="17"/>
        <v>14501</v>
      </c>
      <c r="K145" s="31" t="str">
        <f>VLOOKUP(MOD(_xlfn.MINIFS(J:J,A:A,A145),100),חודשים,2,FALSE) &amp; IF(MOD(_xlfn.MINIFS(J:J,A:A,A145),100)&lt;&gt;MOD(_xlfn.MAXIFS(J:J,A:A,A145),100), "-" &amp; VLOOKUP(MOD(_xlfn.MAXIFS(J:J,A:A,A145),100),חודשים,2,FALSE),"")</f>
        <v>ינו-פבר</v>
      </c>
    </row>
    <row r="146" spans="1:11" x14ac:dyDescent="0.45">
      <c r="A146">
        <f t="shared" si="12"/>
        <v>5</v>
      </c>
      <c r="B146">
        <f t="shared" si="13"/>
        <v>7</v>
      </c>
      <c r="C146">
        <f t="shared" si="14"/>
        <v>4</v>
      </c>
      <c r="D146" t="str">
        <f t="shared" si="15"/>
        <v>5-4-7</v>
      </c>
      <c r="E146" t="s">
        <v>106</v>
      </c>
      <c r="F146" t="s">
        <v>45</v>
      </c>
      <c r="G146">
        <v>29</v>
      </c>
      <c r="H146" t="str">
        <f>""</f>
        <v/>
      </c>
      <c r="I146">
        <f t="shared" si="16"/>
        <v>1</v>
      </c>
      <c r="J146">
        <f t="shared" si="17"/>
        <v>14601</v>
      </c>
      <c r="K146" s="31" t="str">
        <f>VLOOKUP(MOD(_xlfn.MINIFS(J:J,A:A,A146),100),חודשים,2,FALSE) &amp; IF(MOD(_xlfn.MINIFS(J:J,A:A,A146),100)&lt;&gt;MOD(_xlfn.MAXIFS(J:J,A:A,A146),100), "-" &amp; VLOOKUP(MOD(_xlfn.MAXIFS(J:J,A:A,A146),100),חודשים,2,FALSE),"")</f>
        <v>ינו-פבר</v>
      </c>
    </row>
    <row r="147" spans="1:11" x14ac:dyDescent="0.45">
      <c r="A147">
        <f t="shared" si="12"/>
        <v>5</v>
      </c>
      <c r="B147">
        <f t="shared" si="13"/>
        <v>1</v>
      </c>
      <c r="C147">
        <f t="shared" si="14"/>
        <v>5</v>
      </c>
      <c r="D147" t="str">
        <f t="shared" si="15"/>
        <v>5-5-1</v>
      </c>
      <c r="E147" t="s">
        <v>94</v>
      </c>
      <c r="F147" t="s">
        <v>46</v>
      </c>
      <c r="G147">
        <v>30</v>
      </c>
      <c r="H147" t="str">
        <f>""</f>
        <v/>
      </c>
      <c r="I147">
        <f t="shared" si="16"/>
        <v>1</v>
      </c>
      <c r="J147">
        <f t="shared" si="17"/>
        <v>14701</v>
      </c>
      <c r="K147" s="31" t="str">
        <f>VLOOKUP(MOD(_xlfn.MINIFS(J:J,A:A,A147),100),חודשים,2,FALSE) &amp; IF(MOD(_xlfn.MINIFS(J:J,A:A,A147),100)&lt;&gt;MOD(_xlfn.MAXIFS(J:J,A:A,A147),100), "-" &amp; VLOOKUP(MOD(_xlfn.MAXIFS(J:J,A:A,A147),100),חודשים,2,FALSE),"")</f>
        <v>ינו-פבר</v>
      </c>
    </row>
    <row r="148" spans="1:11" x14ac:dyDescent="0.45">
      <c r="A148">
        <f t="shared" si="12"/>
        <v>5</v>
      </c>
      <c r="B148">
        <f t="shared" si="13"/>
        <v>2</v>
      </c>
      <c r="C148">
        <f t="shared" si="14"/>
        <v>5</v>
      </c>
      <c r="D148" t="str">
        <f t="shared" si="15"/>
        <v>5-5-2</v>
      </c>
      <c r="E148" t="s">
        <v>107</v>
      </c>
      <c r="F148" t="s">
        <v>47</v>
      </c>
      <c r="G148">
        <v>31</v>
      </c>
      <c r="H148" t="s">
        <v>48</v>
      </c>
      <c r="I148">
        <f t="shared" si="16"/>
        <v>1</v>
      </c>
      <c r="J148">
        <f t="shared" si="17"/>
        <v>14801</v>
      </c>
      <c r="K148" s="31" t="str">
        <f>VLOOKUP(MOD(_xlfn.MINIFS(J:J,A:A,A148),100),חודשים,2,FALSE) &amp; IF(MOD(_xlfn.MINIFS(J:J,A:A,A148),100)&lt;&gt;MOD(_xlfn.MAXIFS(J:J,A:A,A148),100), "-" &amp; VLOOKUP(MOD(_xlfn.MAXIFS(J:J,A:A,A148),100),חודשים,2,FALSE),"")</f>
        <v>ינו-פבר</v>
      </c>
    </row>
    <row r="149" spans="1:11" x14ac:dyDescent="0.45">
      <c r="A149">
        <f t="shared" si="12"/>
        <v>5</v>
      </c>
      <c r="B149">
        <f t="shared" si="13"/>
        <v>3</v>
      </c>
      <c r="C149">
        <f t="shared" si="14"/>
        <v>5</v>
      </c>
      <c r="D149" t="str">
        <f t="shared" si="15"/>
        <v>5-5-3</v>
      </c>
      <c r="E149" t="s">
        <v>108</v>
      </c>
      <c r="F149" t="s">
        <v>127</v>
      </c>
      <c r="G149">
        <v>1</v>
      </c>
      <c r="H149" t="s">
        <v>50</v>
      </c>
      <c r="I149">
        <f t="shared" si="16"/>
        <v>2</v>
      </c>
      <c r="J149">
        <f t="shared" si="17"/>
        <v>14902</v>
      </c>
      <c r="K149" s="31" t="str">
        <f>VLOOKUP(MOD(_xlfn.MINIFS(J:J,A:A,A149),100),חודשים,2,FALSE) &amp; IF(MOD(_xlfn.MINIFS(J:J,A:A,A149),100)&lt;&gt;MOD(_xlfn.MAXIFS(J:J,A:A,A149),100), "-" &amp; VLOOKUP(MOD(_xlfn.MAXIFS(J:J,A:A,A149),100),חודשים,2,FALSE),"")</f>
        <v>ינו-פבר</v>
      </c>
    </row>
    <row r="150" spans="1:11" x14ac:dyDescent="0.45">
      <c r="A150">
        <f t="shared" si="12"/>
        <v>6</v>
      </c>
      <c r="B150">
        <f t="shared" si="13"/>
        <v>4</v>
      </c>
      <c r="C150">
        <f t="shared" si="14"/>
        <v>1</v>
      </c>
      <c r="D150" t="str">
        <f t="shared" si="15"/>
        <v>6-1-4</v>
      </c>
      <c r="E150" t="s">
        <v>109</v>
      </c>
      <c r="F150" t="s">
        <v>111</v>
      </c>
      <c r="G150">
        <v>2</v>
      </c>
      <c r="H150" t="s">
        <v>51</v>
      </c>
      <c r="I150">
        <f t="shared" si="16"/>
        <v>2</v>
      </c>
      <c r="J150">
        <f t="shared" si="17"/>
        <v>15002</v>
      </c>
      <c r="K150" s="31" t="str">
        <f>VLOOKUP(MOD(_xlfn.MINIFS(J:J,A:A,A150),100),חודשים,2,FALSE) &amp; IF(MOD(_xlfn.MINIFS(J:J,A:A,A150),100)&lt;&gt;MOD(_xlfn.MAXIFS(J:J,A:A,A150),100), "-" &amp; VLOOKUP(MOD(_xlfn.MAXIFS(J:J,A:A,A150),100),חודשים,2,FALSE),"")</f>
        <v>פבר-מרץ</v>
      </c>
    </row>
    <row r="151" spans="1:11" x14ac:dyDescent="0.45">
      <c r="A151">
        <f t="shared" si="12"/>
        <v>6</v>
      </c>
      <c r="B151">
        <f t="shared" si="13"/>
        <v>5</v>
      </c>
      <c r="C151">
        <f t="shared" si="14"/>
        <v>1</v>
      </c>
      <c r="D151" t="str">
        <f t="shared" si="15"/>
        <v>6-1-5</v>
      </c>
      <c r="E151" t="s">
        <v>104</v>
      </c>
      <c r="F151" t="s">
        <v>112</v>
      </c>
      <c r="G151">
        <v>3</v>
      </c>
      <c r="H151" t="str">
        <f>""</f>
        <v/>
      </c>
      <c r="I151">
        <f t="shared" si="16"/>
        <v>2</v>
      </c>
      <c r="J151">
        <f t="shared" si="17"/>
        <v>15102</v>
      </c>
      <c r="K151" s="31" t="str">
        <f>VLOOKUP(MOD(_xlfn.MINIFS(J:J,A:A,A151),100),חודשים,2,FALSE) &amp; IF(MOD(_xlfn.MINIFS(J:J,A:A,A151),100)&lt;&gt;MOD(_xlfn.MAXIFS(J:J,A:A,A151),100), "-" &amp; VLOOKUP(MOD(_xlfn.MAXIFS(J:J,A:A,A151),100),חודשים,2,FALSE),"")</f>
        <v>פבר-מרץ</v>
      </c>
    </row>
    <row r="152" spans="1:11" x14ac:dyDescent="0.45">
      <c r="A152">
        <f t="shared" si="12"/>
        <v>6</v>
      </c>
      <c r="B152">
        <f t="shared" si="13"/>
        <v>6</v>
      </c>
      <c r="C152">
        <f t="shared" si="14"/>
        <v>1</v>
      </c>
      <c r="D152" t="str">
        <f t="shared" si="15"/>
        <v>6-1-6</v>
      </c>
      <c r="E152" t="s">
        <v>105</v>
      </c>
      <c r="F152" t="s">
        <v>113</v>
      </c>
      <c r="G152">
        <v>4</v>
      </c>
      <c r="H152" t="str">
        <f>""</f>
        <v/>
      </c>
      <c r="I152">
        <f t="shared" si="16"/>
        <v>2</v>
      </c>
      <c r="J152">
        <f t="shared" si="17"/>
        <v>15202</v>
      </c>
      <c r="K152" s="31" t="str">
        <f>VLOOKUP(MOD(_xlfn.MINIFS(J:J,A:A,A152),100),חודשים,2,FALSE) &amp; IF(MOD(_xlfn.MINIFS(J:J,A:A,A152),100)&lt;&gt;MOD(_xlfn.MAXIFS(J:J,A:A,A152),100), "-" &amp; VLOOKUP(MOD(_xlfn.MAXIFS(J:J,A:A,A152),100),חודשים,2,FALSE),"")</f>
        <v>פבר-מרץ</v>
      </c>
    </row>
    <row r="153" spans="1:11" x14ac:dyDescent="0.45">
      <c r="A153">
        <f t="shared" si="12"/>
        <v>6</v>
      </c>
      <c r="B153">
        <f t="shared" si="13"/>
        <v>7</v>
      </c>
      <c r="C153">
        <f t="shared" si="14"/>
        <v>1</v>
      </c>
      <c r="D153" t="str">
        <f t="shared" si="15"/>
        <v>6-1-7</v>
      </c>
      <c r="E153" t="s">
        <v>106</v>
      </c>
      <c r="F153" t="s">
        <v>114</v>
      </c>
      <c r="G153">
        <v>5</v>
      </c>
      <c r="H153" t="str">
        <f>""</f>
        <v/>
      </c>
      <c r="I153">
        <f t="shared" si="16"/>
        <v>2</v>
      </c>
      <c r="J153">
        <f t="shared" si="17"/>
        <v>15302</v>
      </c>
      <c r="K153" s="31" t="str">
        <f>VLOOKUP(MOD(_xlfn.MINIFS(J:J,A:A,A153),100),חודשים,2,FALSE) &amp; IF(MOD(_xlfn.MINIFS(J:J,A:A,A153),100)&lt;&gt;MOD(_xlfn.MAXIFS(J:J,A:A,A153),100), "-" &amp; VLOOKUP(MOD(_xlfn.MAXIFS(J:J,A:A,A153),100),חודשים,2,FALSE),"")</f>
        <v>פבר-מרץ</v>
      </c>
    </row>
    <row r="154" spans="1:11" x14ac:dyDescent="0.45">
      <c r="A154">
        <f t="shared" si="12"/>
        <v>6</v>
      </c>
      <c r="B154">
        <f t="shared" si="13"/>
        <v>1</v>
      </c>
      <c r="C154">
        <f t="shared" si="14"/>
        <v>2</v>
      </c>
      <c r="D154" t="str">
        <f t="shared" si="15"/>
        <v>6-2-1</v>
      </c>
      <c r="E154" t="s">
        <v>94</v>
      </c>
      <c r="F154" t="s">
        <v>115</v>
      </c>
      <c r="G154">
        <v>6</v>
      </c>
      <c r="H154" t="str">
        <f>""</f>
        <v/>
      </c>
      <c r="I154">
        <f t="shared" si="16"/>
        <v>2</v>
      </c>
      <c r="J154">
        <f t="shared" si="17"/>
        <v>15402</v>
      </c>
      <c r="K154" s="31" t="str">
        <f>VLOOKUP(MOD(_xlfn.MINIFS(J:J,A:A,A154),100),חודשים,2,FALSE) &amp; IF(MOD(_xlfn.MINIFS(J:J,A:A,A154),100)&lt;&gt;MOD(_xlfn.MAXIFS(J:J,A:A,A154),100), "-" &amp; VLOOKUP(MOD(_xlfn.MAXIFS(J:J,A:A,A154),100),חודשים,2,FALSE),"")</f>
        <v>פבר-מרץ</v>
      </c>
    </row>
    <row r="155" spans="1:11" x14ac:dyDescent="0.45">
      <c r="A155">
        <f t="shared" si="12"/>
        <v>6</v>
      </c>
      <c r="B155">
        <f t="shared" si="13"/>
        <v>2</v>
      </c>
      <c r="C155">
        <f t="shared" si="14"/>
        <v>2</v>
      </c>
      <c r="D155" t="str">
        <f t="shared" si="15"/>
        <v>6-2-2</v>
      </c>
      <c r="E155" t="s">
        <v>107</v>
      </c>
      <c r="F155" t="s">
        <v>116</v>
      </c>
      <c r="G155">
        <v>7</v>
      </c>
      <c r="H155" t="str">
        <f>""</f>
        <v/>
      </c>
      <c r="I155">
        <f t="shared" si="16"/>
        <v>2</v>
      </c>
      <c r="J155">
        <f t="shared" si="17"/>
        <v>15502</v>
      </c>
      <c r="K155" s="31" t="str">
        <f>VLOOKUP(MOD(_xlfn.MINIFS(J:J,A:A,A155),100),חודשים,2,FALSE) &amp; IF(MOD(_xlfn.MINIFS(J:J,A:A,A155),100)&lt;&gt;MOD(_xlfn.MAXIFS(J:J,A:A,A155),100), "-" &amp; VLOOKUP(MOD(_xlfn.MAXIFS(J:J,A:A,A155),100),חודשים,2,FALSE),"")</f>
        <v>פבר-מרץ</v>
      </c>
    </row>
    <row r="156" spans="1:11" x14ac:dyDescent="0.45">
      <c r="A156">
        <f t="shared" si="12"/>
        <v>6</v>
      </c>
      <c r="B156">
        <f t="shared" si="13"/>
        <v>3</v>
      </c>
      <c r="C156">
        <f t="shared" si="14"/>
        <v>2</v>
      </c>
      <c r="D156" t="str">
        <f t="shared" si="15"/>
        <v>6-2-3</v>
      </c>
      <c r="E156" t="s">
        <v>108</v>
      </c>
      <c r="F156" t="s">
        <v>117</v>
      </c>
      <c r="G156">
        <v>8</v>
      </c>
      <c r="H156" t="str">
        <f>""</f>
        <v/>
      </c>
      <c r="I156">
        <f t="shared" si="16"/>
        <v>2</v>
      </c>
      <c r="J156">
        <f t="shared" si="17"/>
        <v>15602</v>
      </c>
      <c r="K156" s="31" t="str">
        <f>VLOOKUP(MOD(_xlfn.MINIFS(J:J,A:A,A156),100),חודשים,2,FALSE) &amp; IF(MOD(_xlfn.MINIFS(J:J,A:A,A156),100)&lt;&gt;MOD(_xlfn.MAXIFS(J:J,A:A,A156),100), "-" &amp; VLOOKUP(MOD(_xlfn.MAXIFS(J:J,A:A,A156),100),חודשים,2,FALSE),"")</f>
        <v>פבר-מרץ</v>
      </c>
    </row>
    <row r="157" spans="1:11" x14ac:dyDescent="0.45">
      <c r="A157">
        <f t="shared" si="12"/>
        <v>6</v>
      </c>
      <c r="B157">
        <f t="shared" si="13"/>
        <v>4</v>
      </c>
      <c r="C157">
        <f t="shared" si="14"/>
        <v>2</v>
      </c>
      <c r="D157" t="str">
        <f t="shared" si="15"/>
        <v>6-2-4</v>
      </c>
      <c r="E157" t="s">
        <v>109</v>
      </c>
      <c r="F157" t="s">
        <v>118</v>
      </c>
      <c r="G157">
        <v>9</v>
      </c>
      <c r="H157" t="str">
        <f>""</f>
        <v/>
      </c>
      <c r="I157">
        <f t="shared" si="16"/>
        <v>2</v>
      </c>
      <c r="J157">
        <f t="shared" si="17"/>
        <v>15702</v>
      </c>
      <c r="K157" s="31" t="str">
        <f>VLOOKUP(MOD(_xlfn.MINIFS(J:J,A:A,A157),100),חודשים,2,FALSE) &amp; IF(MOD(_xlfn.MINIFS(J:J,A:A,A157),100)&lt;&gt;MOD(_xlfn.MAXIFS(J:J,A:A,A157),100), "-" &amp; VLOOKUP(MOD(_xlfn.MAXIFS(J:J,A:A,A157),100),חודשים,2,FALSE),"")</f>
        <v>פבר-מרץ</v>
      </c>
    </row>
    <row r="158" spans="1:11" x14ac:dyDescent="0.45">
      <c r="A158">
        <f t="shared" si="12"/>
        <v>6</v>
      </c>
      <c r="B158">
        <f t="shared" si="13"/>
        <v>5</v>
      </c>
      <c r="C158">
        <f t="shared" si="14"/>
        <v>2</v>
      </c>
      <c r="D158" t="str">
        <f t="shared" si="15"/>
        <v>6-2-5</v>
      </c>
      <c r="E158" t="s">
        <v>104</v>
      </c>
      <c r="F158" t="s">
        <v>119</v>
      </c>
      <c r="G158">
        <v>10</v>
      </c>
      <c r="H158" t="str">
        <f>""</f>
        <v/>
      </c>
      <c r="I158">
        <f t="shared" si="16"/>
        <v>2</v>
      </c>
      <c r="J158">
        <f t="shared" si="17"/>
        <v>15802</v>
      </c>
      <c r="K158" s="31" t="str">
        <f>VLOOKUP(MOD(_xlfn.MINIFS(J:J,A:A,A158),100),חודשים,2,FALSE) &amp; IF(MOD(_xlfn.MINIFS(J:J,A:A,A158),100)&lt;&gt;MOD(_xlfn.MAXIFS(J:J,A:A,A158),100), "-" &amp; VLOOKUP(MOD(_xlfn.MAXIFS(J:J,A:A,A158),100),חודשים,2,FALSE),"")</f>
        <v>פבר-מרץ</v>
      </c>
    </row>
    <row r="159" spans="1:11" x14ac:dyDescent="0.45">
      <c r="A159">
        <f t="shared" si="12"/>
        <v>6</v>
      </c>
      <c r="B159">
        <f t="shared" si="13"/>
        <v>6</v>
      </c>
      <c r="C159">
        <f t="shared" si="14"/>
        <v>2</v>
      </c>
      <c r="D159" t="str">
        <f t="shared" si="15"/>
        <v>6-2-6</v>
      </c>
      <c r="E159" t="s">
        <v>105</v>
      </c>
      <c r="F159" t="s">
        <v>120</v>
      </c>
      <c r="G159">
        <v>11</v>
      </c>
      <c r="H159" t="str">
        <f>""</f>
        <v/>
      </c>
      <c r="I159">
        <f t="shared" si="16"/>
        <v>2</v>
      </c>
      <c r="J159">
        <f t="shared" si="17"/>
        <v>15902</v>
      </c>
      <c r="K159" s="31" t="str">
        <f>VLOOKUP(MOD(_xlfn.MINIFS(J:J,A:A,A159),100),חודשים,2,FALSE) &amp; IF(MOD(_xlfn.MINIFS(J:J,A:A,A159),100)&lt;&gt;MOD(_xlfn.MAXIFS(J:J,A:A,A159),100), "-" &amp; VLOOKUP(MOD(_xlfn.MAXIFS(J:J,A:A,A159),100),חודשים,2,FALSE),"")</f>
        <v>פבר-מרץ</v>
      </c>
    </row>
    <row r="160" spans="1:11" x14ac:dyDescent="0.45">
      <c r="A160">
        <f t="shared" si="12"/>
        <v>6</v>
      </c>
      <c r="B160">
        <f t="shared" si="13"/>
        <v>7</v>
      </c>
      <c r="C160">
        <f t="shared" si="14"/>
        <v>2</v>
      </c>
      <c r="D160" t="str">
        <f t="shared" si="15"/>
        <v>6-2-7</v>
      </c>
      <c r="E160" t="s">
        <v>106</v>
      </c>
      <c r="F160" t="s">
        <v>23</v>
      </c>
      <c r="G160">
        <v>12</v>
      </c>
      <c r="H160" t="str">
        <f>""</f>
        <v/>
      </c>
      <c r="I160">
        <f t="shared" si="16"/>
        <v>2</v>
      </c>
      <c r="J160">
        <f t="shared" si="17"/>
        <v>16002</v>
      </c>
      <c r="K160" s="31" t="str">
        <f>VLOOKUP(MOD(_xlfn.MINIFS(J:J,A:A,A160),100),חודשים,2,FALSE) &amp; IF(MOD(_xlfn.MINIFS(J:J,A:A,A160),100)&lt;&gt;MOD(_xlfn.MAXIFS(J:J,A:A,A160),100), "-" &amp; VLOOKUP(MOD(_xlfn.MAXIFS(J:J,A:A,A160),100),חודשים,2,FALSE),"")</f>
        <v>פבר-מרץ</v>
      </c>
    </row>
    <row r="161" spans="1:11" x14ac:dyDescent="0.45">
      <c r="A161">
        <f t="shared" si="12"/>
        <v>6</v>
      </c>
      <c r="B161">
        <f t="shared" si="13"/>
        <v>1</v>
      </c>
      <c r="C161">
        <f t="shared" si="14"/>
        <v>3</v>
      </c>
      <c r="D161" t="str">
        <f t="shared" si="15"/>
        <v>6-3-1</v>
      </c>
      <c r="E161" t="s">
        <v>94</v>
      </c>
      <c r="F161" t="s">
        <v>24</v>
      </c>
      <c r="G161">
        <v>13</v>
      </c>
      <c r="H161" t="str">
        <f>""</f>
        <v/>
      </c>
      <c r="I161">
        <f t="shared" si="16"/>
        <v>2</v>
      </c>
      <c r="J161">
        <f t="shared" si="17"/>
        <v>16102</v>
      </c>
      <c r="K161" s="31" t="str">
        <f>VLOOKUP(MOD(_xlfn.MINIFS(J:J,A:A,A161),100),חודשים,2,FALSE) &amp; IF(MOD(_xlfn.MINIFS(J:J,A:A,A161),100)&lt;&gt;MOD(_xlfn.MAXIFS(J:J,A:A,A161),100), "-" &amp; VLOOKUP(MOD(_xlfn.MAXIFS(J:J,A:A,A161),100),חודשים,2,FALSE),"")</f>
        <v>פבר-מרץ</v>
      </c>
    </row>
    <row r="162" spans="1:11" x14ac:dyDescent="0.45">
      <c r="A162">
        <f t="shared" si="12"/>
        <v>6</v>
      </c>
      <c r="B162">
        <f t="shared" si="13"/>
        <v>2</v>
      </c>
      <c r="C162">
        <f t="shared" si="14"/>
        <v>3</v>
      </c>
      <c r="D162" t="str">
        <f t="shared" si="15"/>
        <v>6-3-2</v>
      </c>
      <c r="E162" t="s">
        <v>107</v>
      </c>
      <c r="F162" t="s">
        <v>25</v>
      </c>
      <c r="G162">
        <v>14</v>
      </c>
      <c r="H162" t="str">
        <f>""</f>
        <v/>
      </c>
      <c r="I162">
        <f t="shared" si="16"/>
        <v>2</v>
      </c>
      <c r="J162">
        <f t="shared" si="17"/>
        <v>16202</v>
      </c>
      <c r="K162" s="31" t="str">
        <f>VLOOKUP(MOD(_xlfn.MINIFS(J:J,A:A,A162),100),חודשים,2,FALSE) &amp; IF(MOD(_xlfn.MINIFS(J:J,A:A,A162),100)&lt;&gt;MOD(_xlfn.MAXIFS(J:J,A:A,A162),100), "-" &amp; VLOOKUP(MOD(_xlfn.MAXIFS(J:J,A:A,A162),100),חודשים,2,FALSE),"")</f>
        <v>פבר-מרץ</v>
      </c>
    </row>
    <row r="163" spans="1:11" x14ac:dyDescent="0.45">
      <c r="A163">
        <f t="shared" si="12"/>
        <v>6</v>
      </c>
      <c r="B163">
        <f t="shared" si="13"/>
        <v>3</v>
      </c>
      <c r="C163">
        <f t="shared" si="14"/>
        <v>3</v>
      </c>
      <c r="D163" t="str">
        <f t="shared" si="15"/>
        <v>6-3-3</v>
      </c>
      <c r="E163" t="s">
        <v>108</v>
      </c>
      <c r="F163" t="s">
        <v>26</v>
      </c>
      <c r="G163">
        <v>15</v>
      </c>
      <c r="H163" t="s">
        <v>131</v>
      </c>
      <c r="I163">
        <f t="shared" si="16"/>
        <v>2</v>
      </c>
      <c r="J163">
        <f t="shared" si="17"/>
        <v>16302</v>
      </c>
      <c r="K163" s="31" t="str">
        <f>VLOOKUP(MOD(_xlfn.MINIFS(J:J,A:A,A163),100),חודשים,2,FALSE) &amp; IF(MOD(_xlfn.MINIFS(J:J,A:A,A163),100)&lt;&gt;MOD(_xlfn.MAXIFS(J:J,A:A,A163),100), "-" &amp; VLOOKUP(MOD(_xlfn.MAXIFS(J:J,A:A,A163),100),חודשים,2,FALSE),"")</f>
        <v>פבר-מרץ</v>
      </c>
    </row>
    <row r="164" spans="1:11" x14ac:dyDescent="0.45">
      <c r="A164">
        <f t="shared" si="12"/>
        <v>6</v>
      </c>
      <c r="B164">
        <f t="shared" si="13"/>
        <v>4</v>
      </c>
      <c r="C164">
        <f t="shared" si="14"/>
        <v>3</v>
      </c>
      <c r="D164" t="str">
        <f t="shared" si="15"/>
        <v>6-3-4</v>
      </c>
      <c r="E164" t="s">
        <v>109</v>
      </c>
      <c r="F164" t="s">
        <v>28</v>
      </c>
      <c r="G164">
        <v>16</v>
      </c>
      <c r="H164" t="s">
        <v>132</v>
      </c>
      <c r="I164">
        <f t="shared" si="16"/>
        <v>2</v>
      </c>
      <c r="J164">
        <f t="shared" si="17"/>
        <v>16402</v>
      </c>
      <c r="K164" s="31" t="str">
        <f>VLOOKUP(MOD(_xlfn.MINIFS(J:J,A:A,A164),100),חודשים,2,FALSE) &amp; IF(MOD(_xlfn.MINIFS(J:J,A:A,A164),100)&lt;&gt;MOD(_xlfn.MAXIFS(J:J,A:A,A164),100), "-" &amp; VLOOKUP(MOD(_xlfn.MAXIFS(J:J,A:A,A164),100),חודשים,2,FALSE),"")</f>
        <v>פבר-מרץ</v>
      </c>
    </row>
    <row r="165" spans="1:11" x14ac:dyDescent="0.45">
      <c r="A165">
        <f t="shared" si="12"/>
        <v>6</v>
      </c>
      <c r="B165">
        <f t="shared" si="13"/>
        <v>5</v>
      </c>
      <c r="C165">
        <f t="shared" si="14"/>
        <v>3</v>
      </c>
      <c r="D165" t="str">
        <f t="shared" si="15"/>
        <v>6-3-5</v>
      </c>
      <c r="E165" t="s">
        <v>104</v>
      </c>
      <c r="F165" t="s">
        <v>30</v>
      </c>
      <c r="G165">
        <v>17</v>
      </c>
      <c r="H165" t="str">
        <f>""</f>
        <v/>
      </c>
      <c r="I165">
        <f t="shared" si="16"/>
        <v>2</v>
      </c>
      <c r="J165">
        <f t="shared" si="17"/>
        <v>16502</v>
      </c>
      <c r="K165" s="31" t="str">
        <f>VLOOKUP(MOD(_xlfn.MINIFS(J:J,A:A,A165),100),חודשים,2,FALSE) &amp; IF(MOD(_xlfn.MINIFS(J:J,A:A,A165),100)&lt;&gt;MOD(_xlfn.MAXIFS(J:J,A:A,A165),100), "-" &amp; VLOOKUP(MOD(_xlfn.MAXIFS(J:J,A:A,A165),100),חודשים,2,FALSE),"")</f>
        <v>פבר-מרץ</v>
      </c>
    </row>
    <row r="166" spans="1:11" x14ac:dyDescent="0.45">
      <c r="A166">
        <f t="shared" si="12"/>
        <v>6</v>
      </c>
      <c r="B166">
        <f t="shared" si="13"/>
        <v>6</v>
      </c>
      <c r="C166">
        <f t="shared" si="14"/>
        <v>3</v>
      </c>
      <c r="D166" t="str">
        <f t="shared" si="15"/>
        <v>6-3-6</v>
      </c>
      <c r="E166" t="s">
        <v>105</v>
      </c>
      <c r="F166" t="s">
        <v>32</v>
      </c>
      <c r="G166">
        <v>18</v>
      </c>
      <c r="H166" t="str">
        <f>""</f>
        <v/>
      </c>
      <c r="I166">
        <f t="shared" si="16"/>
        <v>2</v>
      </c>
      <c r="J166">
        <f t="shared" si="17"/>
        <v>16602</v>
      </c>
      <c r="K166" s="31" t="str">
        <f>VLOOKUP(MOD(_xlfn.MINIFS(J:J,A:A,A166),100),חודשים,2,FALSE) &amp; IF(MOD(_xlfn.MINIFS(J:J,A:A,A166),100)&lt;&gt;MOD(_xlfn.MAXIFS(J:J,A:A,A166),100), "-" &amp; VLOOKUP(MOD(_xlfn.MAXIFS(J:J,A:A,A166),100),חודשים,2,FALSE),"")</f>
        <v>פבר-מרץ</v>
      </c>
    </row>
    <row r="167" spans="1:11" x14ac:dyDescent="0.45">
      <c r="A167">
        <f t="shared" si="12"/>
        <v>6</v>
      </c>
      <c r="B167">
        <f t="shared" si="13"/>
        <v>7</v>
      </c>
      <c r="C167">
        <f t="shared" si="14"/>
        <v>3</v>
      </c>
      <c r="D167" t="str">
        <f t="shared" si="15"/>
        <v>6-3-7</v>
      </c>
      <c r="E167" t="s">
        <v>106</v>
      </c>
      <c r="F167" t="s">
        <v>33</v>
      </c>
      <c r="G167">
        <v>19</v>
      </c>
      <c r="H167" t="str">
        <f>""</f>
        <v/>
      </c>
      <c r="I167">
        <f t="shared" si="16"/>
        <v>2</v>
      </c>
      <c r="J167">
        <f t="shared" si="17"/>
        <v>16702</v>
      </c>
      <c r="K167" s="31" t="str">
        <f>VLOOKUP(MOD(_xlfn.MINIFS(J:J,A:A,A167),100),חודשים,2,FALSE) &amp; IF(MOD(_xlfn.MINIFS(J:J,A:A,A167),100)&lt;&gt;MOD(_xlfn.MAXIFS(J:J,A:A,A167),100), "-" &amp; VLOOKUP(MOD(_xlfn.MAXIFS(J:J,A:A,A167),100),חודשים,2,FALSE),"")</f>
        <v>פבר-מרץ</v>
      </c>
    </row>
    <row r="168" spans="1:11" x14ac:dyDescent="0.45">
      <c r="A168">
        <f t="shared" si="12"/>
        <v>6</v>
      </c>
      <c r="B168">
        <f t="shared" si="13"/>
        <v>1</v>
      </c>
      <c r="C168">
        <f t="shared" si="14"/>
        <v>4</v>
      </c>
      <c r="D168" t="str">
        <f t="shared" si="15"/>
        <v>6-4-1</v>
      </c>
      <c r="E168" t="s">
        <v>94</v>
      </c>
      <c r="F168" t="s">
        <v>34</v>
      </c>
      <c r="G168">
        <v>20</v>
      </c>
      <c r="H168" t="str">
        <f>""</f>
        <v/>
      </c>
      <c r="I168">
        <f t="shared" si="16"/>
        <v>2</v>
      </c>
      <c r="J168">
        <f t="shared" si="17"/>
        <v>16802</v>
      </c>
      <c r="K168" s="31" t="str">
        <f>VLOOKUP(MOD(_xlfn.MINIFS(J:J,A:A,A168),100),חודשים,2,FALSE) &amp; IF(MOD(_xlfn.MINIFS(J:J,A:A,A168),100)&lt;&gt;MOD(_xlfn.MAXIFS(J:J,A:A,A168),100), "-" &amp; VLOOKUP(MOD(_xlfn.MAXIFS(J:J,A:A,A168),100),חודשים,2,FALSE),"")</f>
        <v>פבר-מרץ</v>
      </c>
    </row>
    <row r="169" spans="1:11" x14ac:dyDescent="0.45">
      <c r="A169">
        <f t="shared" si="12"/>
        <v>6</v>
      </c>
      <c r="B169">
        <f t="shared" si="13"/>
        <v>2</v>
      </c>
      <c r="C169">
        <f t="shared" si="14"/>
        <v>4</v>
      </c>
      <c r="D169" t="str">
        <f t="shared" si="15"/>
        <v>6-4-2</v>
      </c>
      <c r="E169" t="s">
        <v>107</v>
      </c>
      <c r="F169" t="s">
        <v>121</v>
      </c>
      <c r="G169">
        <v>21</v>
      </c>
      <c r="H169" t="str">
        <f>""</f>
        <v/>
      </c>
      <c r="I169">
        <f t="shared" si="16"/>
        <v>2</v>
      </c>
      <c r="J169">
        <f t="shared" si="17"/>
        <v>16902</v>
      </c>
      <c r="K169" s="31" t="str">
        <f>VLOOKUP(MOD(_xlfn.MINIFS(J:J,A:A,A169),100),חודשים,2,FALSE) &amp; IF(MOD(_xlfn.MINIFS(J:J,A:A,A169),100)&lt;&gt;MOD(_xlfn.MAXIFS(J:J,A:A,A169),100), "-" &amp; VLOOKUP(MOD(_xlfn.MAXIFS(J:J,A:A,A169),100),חודשים,2,FALSE),"")</f>
        <v>פבר-מרץ</v>
      </c>
    </row>
    <row r="170" spans="1:11" x14ac:dyDescent="0.45">
      <c r="A170">
        <f t="shared" si="12"/>
        <v>6</v>
      </c>
      <c r="B170">
        <f t="shared" si="13"/>
        <v>3</v>
      </c>
      <c r="C170">
        <f t="shared" si="14"/>
        <v>4</v>
      </c>
      <c r="D170" t="str">
        <f t="shared" si="15"/>
        <v>6-4-3</v>
      </c>
      <c r="E170" t="s">
        <v>108</v>
      </c>
      <c r="F170" t="s">
        <v>36</v>
      </c>
      <c r="G170">
        <v>22</v>
      </c>
      <c r="H170" t="str">
        <f>""</f>
        <v/>
      </c>
      <c r="I170">
        <f t="shared" si="16"/>
        <v>2</v>
      </c>
      <c r="J170">
        <f t="shared" si="17"/>
        <v>17002</v>
      </c>
      <c r="K170" s="31" t="str">
        <f>VLOOKUP(MOD(_xlfn.MINIFS(J:J,A:A,A170),100),חודשים,2,FALSE) &amp; IF(MOD(_xlfn.MINIFS(J:J,A:A,A170),100)&lt;&gt;MOD(_xlfn.MAXIFS(J:J,A:A,A170),100), "-" &amp; VLOOKUP(MOD(_xlfn.MAXIFS(J:J,A:A,A170),100),חודשים,2,FALSE),"")</f>
        <v>פבר-מרץ</v>
      </c>
    </row>
    <row r="171" spans="1:11" x14ac:dyDescent="0.45">
      <c r="A171">
        <f t="shared" si="12"/>
        <v>6</v>
      </c>
      <c r="B171">
        <f t="shared" si="13"/>
        <v>4</v>
      </c>
      <c r="C171">
        <f t="shared" si="14"/>
        <v>4</v>
      </c>
      <c r="D171" t="str">
        <f t="shared" si="15"/>
        <v>6-4-4</v>
      </c>
      <c r="E171" t="s">
        <v>109</v>
      </c>
      <c r="F171" t="s">
        <v>38</v>
      </c>
      <c r="G171">
        <v>23</v>
      </c>
      <c r="H171" t="str">
        <f>""</f>
        <v/>
      </c>
      <c r="I171">
        <f t="shared" si="16"/>
        <v>2</v>
      </c>
      <c r="J171">
        <f t="shared" si="17"/>
        <v>17102</v>
      </c>
      <c r="K171" s="31" t="str">
        <f>VLOOKUP(MOD(_xlfn.MINIFS(J:J,A:A,A171),100),חודשים,2,FALSE) &amp; IF(MOD(_xlfn.MINIFS(J:J,A:A,A171),100)&lt;&gt;MOD(_xlfn.MAXIFS(J:J,A:A,A171),100), "-" &amp; VLOOKUP(MOD(_xlfn.MAXIFS(J:J,A:A,A171),100),חודשים,2,FALSE),"")</f>
        <v>פבר-מרץ</v>
      </c>
    </row>
    <row r="172" spans="1:11" x14ac:dyDescent="0.45">
      <c r="A172">
        <f t="shared" si="12"/>
        <v>6</v>
      </c>
      <c r="B172">
        <f t="shared" si="13"/>
        <v>5</v>
      </c>
      <c r="C172">
        <f t="shared" si="14"/>
        <v>4</v>
      </c>
      <c r="D172" t="str">
        <f t="shared" si="15"/>
        <v>6-4-5</v>
      </c>
      <c r="E172" t="s">
        <v>104</v>
      </c>
      <c r="F172" t="s">
        <v>40</v>
      </c>
      <c r="G172">
        <v>24</v>
      </c>
      <c r="H172" t="str">
        <f>""</f>
        <v/>
      </c>
      <c r="I172">
        <f t="shared" si="16"/>
        <v>2</v>
      </c>
      <c r="J172">
        <f t="shared" si="17"/>
        <v>17202</v>
      </c>
      <c r="K172" s="31" t="str">
        <f>VLOOKUP(MOD(_xlfn.MINIFS(J:J,A:A,A172),100),חודשים,2,FALSE) &amp; IF(MOD(_xlfn.MINIFS(J:J,A:A,A172),100)&lt;&gt;MOD(_xlfn.MAXIFS(J:J,A:A,A172),100), "-" &amp; VLOOKUP(MOD(_xlfn.MAXIFS(J:J,A:A,A172),100),חודשים,2,FALSE),"")</f>
        <v>פבר-מרץ</v>
      </c>
    </row>
    <row r="173" spans="1:11" x14ac:dyDescent="0.45">
      <c r="A173">
        <f t="shared" si="12"/>
        <v>6</v>
      </c>
      <c r="B173">
        <f t="shared" si="13"/>
        <v>6</v>
      </c>
      <c r="C173">
        <f t="shared" si="14"/>
        <v>4</v>
      </c>
      <c r="D173" t="str">
        <f t="shared" si="15"/>
        <v>6-4-6</v>
      </c>
      <c r="E173" t="s">
        <v>105</v>
      </c>
      <c r="F173" t="s">
        <v>42</v>
      </c>
      <c r="G173">
        <v>25</v>
      </c>
      <c r="H173" t="str">
        <f>""</f>
        <v/>
      </c>
      <c r="I173">
        <f t="shared" si="16"/>
        <v>2</v>
      </c>
      <c r="J173">
        <f t="shared" si="17"/>
        <v>17302</v>
      </c>
      <c r="K173" s="31" t="str">
        <f>VLOOKUP(MOD(_xlfn.MINIFS(J:J,A:A,A173),100),חודשים,2,FALSE) &amp; IF(MOD(_xlfn.MINIFS(J:J,A:A,A173),100)&lt;&gt;MOD(_xlfn.MAXIFS(J:J,A:A,A173),100), "-" &amp; VLOOKUP(MOD(_xlfn.MAXIFS(J:J,A:A,A173),100),חודשים,2,FALSE),"")</f>
        <v>פבר-מרץ</v>
      </c>
    </row>
    <row r="174" spans="1:11" x14ac:dyDescent="0.45">
      <c r="A174">
        <f t="shared" si="12"/>
        <v>6</v>
      </c>
      <c r="B174">
        <f t="shared" si="13"/>
        <v>7</v>
      </c>
      <c r="C174">
        <f t="shared" si="14"/>
        <v>4</v>
      </c>
      <c r="D174" t="str">
        <f t="shared" si="15"/>
        <v>6-4-7</v>
      </c>
      <c r="E174" t="s">
        <v>106</v>
      </c>
      <c r="F174" t="s">
        <v>43</v>
      </c>
      <c r="G174">
        <v>26</v>
      </c>
      <c r="H174" t="str">
        <f>""</f>
        <v/>
      </c>
      <c r="I174">
        <f t="shared" si="16"/>
        <v>2</v>
      </c>
      <c r="J174">
        <f t="shared" si="17"/>
        <v>17402</v>
      </c>
      <c r="K174" s="31" t="str">
        <f>VLOOKUP(MOD(_xlfn.MINIFS(J:J,A:A,A174),100),חודשים,2,FALSE) &amp; IF(MOD(_xlfn.MINIFS(J:J,A:A,A174),100)&lt;&gt;MOD(_xlfn.MAXIFS(J:J,A:A,A174),100), "-" &amp; VLOOKUP(MOD(_xlfn.MAXIFS(J:J,A:A,A174),100),חודשים,2,FALSE),"")</f>
        <v>פבר-מרץ</v>
      </c>
    </row>
    <row r="175" spans="1:11" x14ac:dyDescent="0.45">
      <c r="A175">
        <f t="shared" si="12"/>
        <v>6</v>
      </c>
      <c r="B175">
        <f t="shared" si="13"/>
        <v>1</v>
      </c>
      <c r="C175">
        <f t="shared" si="14"/>
        <v>5</v>
      </c>
      <c r="D175" t="str">
        <f t="shared" si="15"/>
        <v>6-5-1</v>
      </c>
      <c r="E175" t="s">
        <v>94</v>
      </c>
      <c r="F175" t="s">
        <v>44</v>
      </c>
      <c r="G175">
        <v>27</v>
      </c>
      <c r="H175" t="str">
        <f>""</f>
        <v/>
      </c>
      <c r="I175">
        <f t="shared" si="16"/>
        <v>2</v>
      </c>
      <c r="J175">
        <f t="shared" si="17"/>
        <v>17502</v>
      </c>
      <c r="K175" s="31" t="str">
        <f>VLOOKUP(MOD(_xlfn.MINIFS(J:J,A:A,A175),100),חודשים,2,FALSE) &amp; IF(MOD(_xlfn.MINIFS(J:J,A:A,A175),100)&lt;&gt;MOD(_xlfn.MAXIFS(J:J,A:A,A175),100), "-" &amp; VLOOKUP(MOD(_xlfn.MAXIFS(J:J,A:A,A175),100),חודשים,2,FALSE),"")</f>
        <v>פבר-מרץ</v>
      </c>
    </row>
    <row r="176" spans="1:11" x14ac:dyDescent="0.45">
      <c r="A176">
        <f t="shared" si="12"/>
        <v>6</v>
      </c>
      <c r="B176">
        <f t="shared" si="13"/>
        <v>2</v>
      </c>
      <c r="C176">
        <f t="shared" si="14"/>
        <v>5</v>
      </c>
      <c r="D176" t="str">
        <f t="shared" si="15"/>
        <v>6-5-2</v>
      </c>
      <c r="E176" t="s">
        <v>107</v>
      </c>
      <c r="F176" t="s">
        <v>45</v>
      </c>
      <c r="G176">
        <v>28</v>
      </c>
      <c r="H176" t="str">
        <f>""</f>
        <v/>
      </c>
      <c r="I176">
        <f t="shared" si="16"/>
        <v>2</v>
      </c>
      <c r="J176">
        <f t="shared" si="17"/>
        <v>17602</v>
      </c>
      <c r="K176" s="31" t="str">
        <f>VLOOKUP(MOD(_xlfn.MINIFS(J:J,A:A,A176),100),חודשים,2,FALSE) &amp; IF(MOD(_xlfn.MINIFS(J:J,A:A,A176),100)&lt;&gt;MOD(_xlfn.MAXIFS(J:J,A:A,A176),100), "-" &amp; VLOOKUP(MOD(_xlfn.MAXIFS(J:J,A:A,A176),100),חודשים,2,FALSE),"")</f>
        <v>פבר-מרץ</v>
      </c>
    </row>
    <row r="177" spans="1:11" x14ac:dyDescent="0.45">
      <c r="A177">
        <f t="shared" si="12"/>
        <v>6</v>
      </c>
      <c r="B177">
        <f t="shared" si="13"/>
        <v>3</v>
      </c>
      <c r="C177">
        <f t="shared" si="14"/>
        <v>5</v>
      </c>
      <c r="D177" t="str">
        <f t="shared" si="15"/>
        <v>6-5-3</v>
      </c>
      <c r="E177" t="s">
        <v>108</v>
      </c>
      <c r="F177" t="s">
        <v>46</v>
      </c>
      <c r="G177">
        <v>1</v>
      </c>
      <c r="H177" t="str">
        <f>""</f>
        <v/>
      </c>
      <c r="I177">
        <f t="shared" si="16"/>
        <v>3</v>
      </c>
      <c r="J177">
        <f t="shared" si="17"/>
        <v>17703</v>
      </c>
      <c r="K177" s="31" t="str">
        <f>VLOOKUP(MOD(_xlfn.MINIFS(J:J,A:A,A177),100),חודשים,2,FALSE) &amp; IF(MOD(_xlfn.MINIFS(J:J,A:A,A177),100)&lt;&gt;MOD(_xlfn.MAXIFS(J:J,A:A,A177),100), "-" &amp; VLOOKUP(MOD(_xlfn.MAXIFS(J:J,A:A,A177),100),חודשים,2,FALSE),"")</f>
        <v>פבר-מרץ</v>
      </c>
    </row>
    <row r="178" spans="1:11" x14ac:dyDescent="0.45">
      <c r="A178">
        <f t="shared" si="12"/>
        <v>6</v>
      </c>
      <c r="B178">
        <f t="shared" si="13"/>
        <v>4</v>
      </c>
      <c r="C178">
        <f t="shared" si="14"/>
        <v>5</v>
      </c>
      <c r="D178" t="str">
        <f t="shared" si="15"/>
        <v>6-5-4</v>
      </c>
      <c r="E178" t="s">
        <v>109</v>
      </c>
      <c r="F178" t="s">
        <v>47</v>
      </c>
      <c r="G178">
        <v>2</v>
      </c>
      <c r="H178" t="s">
        <v>48</v>
      </c>
      <c r="I178">
        <f t="shared" si="16"/>
        <v>3</v>
      </c>
      <c r="J178">
        <f t="shared" si="17"/>
        <v>17803</v>
      </c>
      <c r="K178" s="31" t="str">
        <f>VLOOKUP(MOD(_xlfn.MINIFS(J:J,A:A,A178),100),חודשים,2,FALSE) &amp; IF(MOD(_xlfn.MINIFS(J:J,A:A,A178),100)&lt;&gt;MOD(_xlfn.MAXIFS(J:J,A:A,A178),100), "-" &amp; VLOOKUP(MOD(_xlfn.MAXIFS(J:J,A:A,A178),100),חודשים,2,FALSE),"")</f>
        <v>פבר-מרץ</v>
      </c>
    </row>
    <row r="179" spans="1:11" x14ac:dyDescent="0.45">
      <c r="A179">
        <f t="shared" si="12"/>
        <v>6</v>
      </c>
      <c r="B179">
        <f t="shared" si="13"/>
        <v>5</v>
      </c>
      <c r="C179">
        <f t="shared" si="14"/>
        <v>5</v>
      </c>
      <c r="D179" t="str">
        <f t="shared" si="15"/>
        <v>6-5-5</v>
      </c>
      <c r="E179" t="s">
        <v>104</v>
      </c>
      <c r="F179" t="s">
        <v>127</v>
      </c>
      <c r="G179">
        <v>3</v>
      </c>
      <c r="H179" t="s">
        <v>50</v>
      </c>
      <c r="I179">
        <f t="shared" si="16"/>
        <v>3</v>
      </c>
      <c r="J179">
        <f t="shared" si="17"/>
        <v>17903</v>
      </c>
      <c r="K179" s="31" t="str">
        <f>VLOOKUP(MOD(_xlfn.MINIFS(J:J,A:A,A179),100),חודשים,2,FALSE) &amp; IF(MOD(_xlfn.MINIFS(J:J,A:A,A179),100)&lt;&gt;MOD(_xlfn.MAXIFS(J:J,A:A,A179),100), "-" &amp; VLOOKUP(MOD(_xlfn.MAXIFS(J:J,A:A,A179),100),חודשים,2,FALSE),"")</f>
        <v>פבר-מרץ</v>
      </c>
    </row>
    <row r="180" spans="1:11" x14ac:dyDescent="0.45">
      <c r="A180">
        <f t="shared" si="12"/>
        <v>7</v>
      </c>
      <c r="B180">
        <f t="shared" si="13"/>
        <v>6</v>
      </c>
      <c r="C180">
        <f t="shared" si="14"/>
        <v>1</v>
      </c>
      <c r="D180" t="str">
        <f t="shared" si="15"/>
        <v>7-1-6</v>
      </c>
      <c r="E180" t="s">
        <v>105</v>
      </c>
      <c r="F180" t="s">
        <v>111</v>
      </c>
      <c r="G180">
        <v>4</v>
      </c>
      <c r="H180" t="s">
        <v>51</v>
      </c>
      <c r="I180">
        <f t="shared" si="16"/>
        <v>3</v>
      </c>
      <c r="J180">
        <f t="shared" si="17"/>
        <v>18003</v>
      </c>
      <c r="K180" s="31" t="str">
        <f>VLOOKUP(MOD(_xlfn.MINIFS(J:J,A:A,A180),100),חודשים,2,FALSE) &amp; IF(MOD(_xlfn.MINIFS(J:J,A:A,A180),100)&lt;&gt;MOD(_xlfn.MAXIFS(J:J,A:A,A180),100), "-" &amp; VLOOKUP(MOD(_xlfn.MAXIFS(J:J,A:A,A180),100),חודשים,2,FALSE),"")</f>
        <v>מרץ-אפר</v>
      </c>
    </row>
    <row r="181" spans="1:11" x14ac:dyDescent="0.45">
      <c r="A181">
        <f t="shared" si="12"/>
        <v>7</v>
      </c>
      <c r="B181">
        <f t="shared" si="13"/>
        <v>7</v>
      </c>
      <c r="C181">
        <f t="shared" si="14"/>
        <v>1</v>
      </c>
      <c r="D181" t="str">
        <f t="shared" si="15"/>
        <v>7-1-7</v>
      </c>
      <c r="E181" t="s">
        <v>106</v>
      </c>
      <c r="F181" t="s">
        <v>112</v>
      </c>
      <c r="G181">
        <v>5</v>
      </c>
      <c r="H181" t="str">
        <f>""</f>
        <v/>
      </c>
      <c r="I181">
        <f t="shared" si="16"/>
        <v>3</v>
      </c>
      <c r="J181">
        <f t="shared" si="17"/>
        <v>18103</v>
      </c>
      <c r="K181" s="31" t="str">
        <f>VLOOKUP(MOD(_xlfn.MINIFS(J:J,A:A,A181),100),חודשים,2,FALSE) &amp; IF(MOD(_xlfn.MINIFS(J:J,A:A,A181),100)&lt;&gt;MOD(_xlfn.MAXIFS(J:J,A:A,A181),100), "-" &amp; VLOOKUP(MOD(_xlfn.MAXIFS(J:J,A:A,A181),100),חודשים,2,FALSE),"")</f>
        <v>מרץ-אפר</v>
      </c>
    </row>
    <row r="182" spans="1:11" x14ac:dyDescent="0.45">
      <c r="A182">
        <f t="shared" si="12"/>
        <v>7</v>
      </c>
      <c r="B182">
        <f t="shared" si="13"/>
        <v>1</v>
      </c>
      <c r="C182">
        <f t="shared" si="14"/>
        <v>2</v>
      </c>
      <c r="D182" t="str">
        <f t="shared" si="15"/>
        <v>7-2-1</v>
      </c>
      <c r="E182" t="s">
        <v>94</v>
      </c>
      <c r="F182" t="s">
        <v>113</v>
      </c>
      <c r="G182">
        <v>6</v>
      </c>
      <c r="H182" t="str">
        <f>""</f>
        <v/>
      </c>
      <c r="I182">
        <f t="shared" si="16"/>
        <v>3</v>
      </c>
      <c r="J182">
        <f t="shared" si="17"/>
        <v>18203</v>
      </c>
      <c r="K182" s="31" t="str">
        <f>VLOOKUP(MOD(_xlfn.MINIFS(J:J,A:A,A182),100),חודשים,2,FALSE) &amp; IF(MOD(_xlfn.MINIFS(J:J,A:A,A182),100)&lt;&gt;MOD(_xlfn.MAXIFS(J:J,A:A,A182),100), "-" &amp; VLOOKUP(MOD(_xlfn.MAXIFS(J:J,A:A,A182),100),חודשים,2,FALSE),"")</f>
        <v>מרץ-אפר</v>
      </c>
    </row>
    <row r="183" spans="1:11" x14ac:dyDescent="0.45">
      <c r="A183">
        <f t="shared" si="12"/>
        <v>7</v>
      </c>
      <c r="B183">
        <f t="shared" si="13"/>
        <v>2</v>
      </c>
      <c r="C183">
        <f t="shared" si="14"/>
        <v>2</v>
      </c>
      <c r="D183" t="str">
        <f t="shared" si="15"/>
        <v>7-2-2</v>
      </c>
      <c r="E183" t="s">
        <v>107</v>
      </c>
      <c r="F183" t="s">
        <v>114</v>
      </c>
      <c r="G183">
        <v>7</v>
      </c>
      <c r="H183" t="str">
        <f>""</f>
        <v/>
      </c>
      <c r="I183">
        <f t="shared" si="16"/>
        <v>3</v>
      </c>
      <c r="J183">
        <f t="shared" si="17"/>
        <v>18303</v>
      </c>
      <c r="K183" s="31" t="str">
        <f>VLOOKUP(MOD(_xlfn.MINIFS(J:J,A:A,A183),100),חודשים,2,FALSE) &amp; IF(MOD(_xlfn.MINIFS(J:J,A:A,A183),100)&lt;&gt;MOD(_xlfn.MAXIFS(J:J,A:A,A183),100), "-" &amp; VLOOKUP(MOD(_xlfn.MAXIFS(J:J,A:A,A183),100),חודשים,2,FALSE),"")</f>
        <v>מרץ-אפר</v>
      </c>
    </row>
    <row r="184" spans="1:11" x14ac:dyDescent="0.45">
      <c r="A184">
        <f t="shared" si="12"/>
        <v>7</v>
      </c>
      <c r="B184">
        <f t="shared" si="13"/>
        <v>3</v>
      </c>
      <c r="C184">
        <f t="shared" si="14"/>
        <v>2</v>
      </c>
      <c r="D184" t="str">
        <f t="shared" si="15"/>
        <v>7-2-3</v>
      </c>
      <c r="E184" t="s">
        <v>108</v>
      </c>
      <c r="F184" t="s">
        <v>115</v>
      </c>
      <c r="G184">
        <v>8</v>
      </c>
      <c r="H184" t="str">
        <f>""</f>
        <v/>
      </c>
      <c r="I184">
        <f t="shared" si="16"/>
        <v>3</v>
      </c>
      <c r="J184">
        <f t="shared" si="17"/>
        <v>18403</v>
      </c>
      <c r="K184" s="31" t="str">
        <f>VLOOKUP(MOD(_xlfn.MINIFS(J:J,A:A,A184),100),חודשים,2,FALSE) &amp; IF(MOD(_xlfn.MINIFS(J:J,A:A,A184),100)&lt;&gt;MOD(_xlfn.MAXIFS(J:J,A:A,A184),100), "-" &amp; VLOOKUP(MOD(_xlfn.MAXIFS(J:J,A:A,A184),100),חודשים,2,FALSE),"")</f>
        <v>מרץ-אפר</v>
      </c>
    </row>
    <row r="185" spans="1:11" x14ac:dyDescent="0.45">
      <c r="A185">
        <f t="shared" si="12"/>
        <v>7</v>
      </c>
      <c r="B185">
        <f t="shared" si="13"/>
        <v>4</v>
      </c>
      <c r="C185">
        <f t="shared" si="14"/>
        <v>2</v>
      </c>
      <c r="D185" t="str">
        <f t="shared" si="15"/>
        <v>7-2-4</v>
      </c>
      <c r="E185" t="s">
        <v>109</v>
      </c>
      <c r="F185" t="s">
        <v>116</v>
      </c>
      <c r="G185">
        <v>9</v>
      </c>
      <c r="H185" t="str">
        <f>""</f>
        <v/>
      </c>
      <c r="I185">
        <f t="shared" si="16"/>
        <v>3</v>
      </c>
      <c r="J185">
        <f t="shared" si="17"/>
        <v>18503</v>
      </c>
      <c r="K185" s="31" t="str">
        <f>VLOOKUP(MOD(_xlfn.MINIFS(J:J,A:A,A185),100),חודשים,2,FALSE) &amp; IF(MOD(_xlfn.MINIFS(J:J,A:A,A185),100)&lt;&gt;MOD(_xlfn.MAXIFS(J:J,A:A,A185),100), "-" &amp; VLOOKUP(MOD(_xlfn.MAXIFS(J:J,A:A,A185),100),חודשים,2,FALSE),"")</f>
        <v>מרץ-אפר</v>
      </c>
    </row>
    <row r="186" spans="1:11" x14ac:dyDescent="0.45">
      <c r="A186">
        <f t="shared" si="12"/>
        <v>7</v>
      </c>
      <c r="B186">
        <f t="shared" si="13"/>
        <v>5</v>
      </c>
      <c r="C186">
        <f t="shared" si="14"/>
        <v>2</v>
      </c>
      <c r="D186" t="str">
        <f t="shared" si="15"/>
        <v>7-2-5</v>
      </c>
      <c r="E186" t="s">
        <v>104</v>
      </c>
      <c r="F186" t="s">
        <v>117</v>
      </c>
      <c r="G186">
        <v>10</v>
      </c>
      <c r="H186" t="str">
        <f>""</f>
        <v/>
      </c>
      <c r="I186">
        <f t="shared" si="16"/>
        <v>3</v>
      </c>
      <c r="J186">
        <f t="shared" si="17"/>
        <v>18603</v>
      </c>
      <c r="K186" s="31" t="str">
        <f>VLOOKUP(MOD(_xlfn.MINIFS(J:J,A:A,A186),100),חודשים,2,FALSE) &amp; IF(MOD(_xlfn.MINIFS(J:J,A:A,A186),100)&lt;&gt;MOD(_xlfn.MAXIFS(J:J,A:A,A186),100), "-" &amp; VLOOKUP(MOD(_xlfn.MAXIFS(J:J,A:A,A186),100),חודשים,2,FALSE),"")</f>
        <v>מרץ-אפר</v>
      </c>
    </row>
    <row r="187" spans="1:11" x14ac:dyDescent="0.45">
      <c r="A187">
        <f t="shared" si="12"/>
        <v>7</v>
      </c>
      <c r="B187">
        <f t="shared" si="13"/>
        <v>6</v>
      </c>
      <c r="C187">
        <f t="shared" si="14"/>
        <v>2</v>
      </c>
      <c r="D187" t="str">
        <f t="shared" si="15"/>
        <v>7-2-6</v>
      </c>
      <c r="E187" t="s">
        <v>105</v>
      </c>
      <c r="F187" t="s">
        <v>118</v>
      </c>
      <c r="G187">
        <v>11</v>
      </c>
      <c r="H187" t="str">
        <f>""</f>
        <v/>
      </c>
      <c r="I187">
        <f t="shared" si="16"/>
        <v>3</v>
      </c>
      <c r="J187">
        <f t="shared" si="17"/>
        <v>18703</v>
      </c>
      <c r="K187" s="31" t="str">
        <f>VLOOKUP(MOD(_xlfn.MINIFS(J:J,A:A,A187),100),חודשים,2,FALSE) &amp; IF(MOD(_xlfn.MINIFS(J:J,A:A,A187),100)&lt;&gt;MOD(_xlfn.MAXIFS(J:J,A:A,A187),100), "-" &amp; VLOOKUP(MOD(_xlfn.MAXIFS(J:J,A:A,A187),100),חודשים,2,FALSE),"")</f>
        <v>מרץ-אפר</v>
      </c>
    </row>
    <row r="188" spans="1:11" x14ac:dyDescent="0.45">
      <c r="A188">
        <f t="shared" si="12"/>
        <v>7</v>
      </c>
      <c r="B188">
        <f t="shared" si="13"/>
        <v>7</v>
      </c>
      <c r="C188">
        <f t="shared" si="14"/>
        <v>2</v>
      </c>
      <c r="D188" t="str">
        <f t="shared" si="15"/>
        <v>7-2-7</v>
      </c>
      <c r="E188" t="s">
        <v>106</v>
      </c>
      <c r="F188" t="s">
        <v>119</v>
      </c>
      <c r="G188">
        <v>12</v>
      </c>
      <c r="H188" t="str">
        <f>""</f>
        <v/>
      </c>
      <c r="I188">
        <f t="shared" si="16"/>
        <v>3</v>
      </c>
      <c r="J188">
        <f t="shared" si="17"/>
        <v>18803</v>
      </c>
      <c r="K188" s="31" t="str">
        <f>VLOOKUP(MOD(_xlfn.MINIFS(J:J,A:A,A188),100),חודשים,2,FALSE) &amp; IF(MOD(_xlfn.MINIFS(J:J,A:A,A188),100)&lt;&gt;MOD(_xlfn.MAXIFS(J:J,A:A,A188),100), "-" &amp; VLOOKUP(MOD(_xlfn.MAXIFS(J:J,A:A,A188),100),חודשים,2,FALSE),"")</f>
        <v>מרץ-אפר</v>
      </c>
    </row>
    <row r="189" spans="1:11" x14ac:dyDescent="0.45">
      <c r="A189">
        <f t="shared" si="12"/>
        <v>7</v>
      </c>
      <c r="B189">
        <f t="shared" si="13"/>
        <v>1</v>
      </c>
      <c r="C189">
        <f t="shared" si="14"/>
        <v>3</v>
      </c>
      <c r="D189" t="str">
        <f t="shared" si="15"/>
        <v>7-3-1</v>
      </c>
      <c r="E189" t="s">
        <v>94</v>
      </c>
      <c r="F189" t="s">
        <v>120</v>
      </c>
      <c r="G189">
        <v>13</v>
      </c>
      <c r="H189" t="str">
        <f>""</f>
        <v/>
      </c>
      <c r="I189">
        <f t="shared" si="16"/>
        <v>3</v>
      </c>
      <c r="J189">
        <f t="shared" si="17"/>
        <v>18903</v>
      </c>
      <c r="K189" s="31" t="str">
        <f>VLOOKUP(MOD(_xlfn.MINIFS(J:J,A:A,A189),100),חודשים,2,FALSE) &amp; IF(MOD(_xlfn.MINIFS(J:J,A:A,A189),100)&lt;&gt;MOD(_xlfn.MAXIFS(J:J,A:A,A189),100), "-" &amp; VLOOKUP(MOD(_xlfn.MAXIFS(J:J,A:A,A189),100),חודשים,2,FALSE),"")</f>
        <v>מרץ-אפר</v>
      </c>
    </row>
    <row r="190" spans="1:11" x14ac:dyDescent="0.45">
      <c r="A190">
        <f t="shared" si="12"/>
        <v>7</v>
      </c>
      <c r="B190">
        <f t="shared" si="13"/>
        <v>2</v>
      </c>
      <c r="C190">
        <f t="shared" si="14"/>
        <v>3</v>
      </c>
      <c r="D190" t="str">
        <f t="shared" si="15"/>
        <v>7-3-2</v>
      </c>
      <c r="E190" t="s">
        <v>107</v>
      </c>
      <c r="F190" t="s">
        <v>23</v>
      </c>
      <c r="G190">
        <v>14</v>
      </c>
      <c r="H190" t="str">
        <f>""</f>
        <v/>
      </c>
      <c r="I190">
        <f t="shared" si="16"/>
        <v>3</v>
      </c>
      <c r="J190">
        <f t="shared" si="17"/>
        <v>19003</v>
      </c>
      <c r="K190" s="31" t="str">
        <f>VLOOKUP(MOD(_xlfn.MINIFS(J:J,A:A,A190),100),חודשים,2,FALSE) &amp; IF(MOD(_xlfn.MINIFS(J:J,A:A,A190),100)&lt;&gt;MOD(_xlfn.MAXIFS(J:J,A:A,A190),100), "-" &amp; VLOOKUP(MOD(_xlfn.MAXIFS(J:J,A:A,A190),100),חודשים,2,FALSE),"")</f>
        <v>מרץ-אפר</v>
      </c>
    </row>
    <row r="191" spans="1:11" x14ac:dyDescent="0.45">
      <c r="A191">
        <f t="shared" si="12"/>
        <v>7</v>
      </c>
      <c r="B191">
        <f t="shared" si="13"/>
        <v>3</v>
      </c>
      <c r="C191">
        <f t="shared" si="14"/>
        <v>3</v>
      </c>
      <c r="D191" t="str">
        <f t="shared" si="15"/>
        <v>7-3-3</v>
      </c>
      <c r="E191" t="s">
        <v>108</v>
      </c>
      <c r="F191" t="s">
        <v>24</v>
      </c>
      <c r="G191">
        <v>15</v>
      </c>
      <c r="H191" t="str">
        <f>""</f>
        <v/>
      </c>
      <c r="I191">
        <f t="shared" si="16"/>
        <v>3</v>
      </c>
      <c r="J191">
        <f t="shared" si="17"/>
        <v>19103</v>
      </c>
      <c r="K191" s="31" t="str">
        <f>VLOOKUP(MOD(_xlfn.MINIFS(J:J,A:A,A191),100),חודשים,2,FALSE) &amp; IF(MOD(_xlfn.MINIFS(J:J,A:A,A191),100)&lt;&gt;MOD(_xlfn.MAXIFS(J:J,A:A,A191),100), "-" &amp; VLOOKUP(MOD(_xlfn.MAXIFS(J:J,A:A,A191),100),חודשים,2,FALSE),"")</f>
        <v>מרץ-אפר</v>
      </c>
    </row>
    <row r="192" spans="1:11" x14ac:dyDescent="0.45">
      <c r="A192">
        <f t="shared" si="12"/>
        <v>7</v>
      </c>
      <c r="B192">
        <f t="shared" si="13"/>
        <v>4</v>
      </c>
      <c r="C192">
        <f t="shared" si="14"/>
        <v>3</v>
      </c>
      <c r="D192" t="str">
        <f t="shared" si="15"/>
        <v>7-3-4</v>
      </c>
      <c r="E192" t="s">
        <v>109</v>
      </c>
      <c r="F192" t="s">
        <v>25</v>
      </c>
      <c r="G192">
        <v>16</v>
      </c>
      <c r="H192" t="s">
        <v>86</v>
      </c>
      <c r="I192">
        <f t="shared" si="16"/>
        <v>3</v>
      </c>
      <c r="J192">
        <f t="shared" si="17"/>
        <v>19203</v>
      </c>
      <c r="K192" s="31" t="str">
        <f>VLOOKUP(MOD(_xlfn.MINIFS(J:J,A:A,A192),100),חודשים,2,FALSE) &amp; IF(MOD(_xlfn.MINIFS(J:J,A:A,A192),100)&lt;&gt;MOD(_xlfn.MAXIFS(J:J,A:A,A192),100), "-" &amp; VLOOKUP(MOD(_xlfn.MAXIFS(J:J,A:A,A192),100),חודשים,2,FALSE),"")</f>
        <v>מרץ-אפר</v>
      </c>
    </row>
    <row r="193" spans="1:11" x14ac:dyDescent="0.45">
      <c r="A193">
        <f t="shared" si="12"/>
        <v>7</v>
      </c>
      <c r="B193">
        <f t="shared" si="13"/>
        <v>5</v>
      </c>
      <c r="C193">
        <f t="shared" si="14"/>
        <v>3</v>
      </c>
      <c r="D193" t="str">
        <f t="shared" si="15"/>
        <v>7-3-5</v>
      </c>
      <c r="E193" t="s">
        <v>104</v>
      </c>
      <c r="F193" t="s">
        <v>26</v>
      </c>
      <c r="G193">
        <v>17</v>
      </c>
      <c r="H193" t="s">
        <v>87</v>
      </c>
      <c r="I193">
        <f t="shared" si="16"/>
        <v>3</v>
      </c>
      <c r="J193">
        <f t="shared" si="17"/>
        <v>19303</v>
      </c>
      <c r="K193" s="31" t="str">
        <f>VLOOKUP(MOD(_xlfn.MINIFS(J:J,A:A,A193),100),חודשים,2,FALSE) &amp; IF(MOD(_xlfn.MINIFS(J:J,A:A,A193),100)&lt;&gt;MOD(_xlfn.MAXIFS(J:J,A:A,A193),100), "-" &amp; VLOOKUP(MOD(_xlfn.MAXIFS(J:J,A:A,A193),100),חודשים,2,FALSE),"")</f>
        <v>מרץ-אפר</v>
      </c>
    </row>
    <row r="194" spans="1:11" x14ac:dyDescent="0.45">
      <c r="A194">
        <f t="shared" ref="A194:A257" si="18">IF(AND(F194&lt;F193,LEFT(F194,1)&lt;&gt;"ט"),N(A193)+1,N(A193))</f>
        <v>7</v>
      </c>
      <c r="B194">
        <f t="shared" ref="B194:B257" si="19">VLOOKUP(E194,ימים,2,FALSE)</f>
        <v>6</v>
      </c>
      <c r="C194">
        <f t="shared" si="14"/>
        <v>3</v>
      </c>
      <c r="D194" t="str">
        <f t="shared" si="15"/>
        <v>7-3-6</v>
      </c>
      <c r="E194" t="s">
        <v>105</v>
      </c>
      <c r="F194" t="s">
        <v>28</v>
      </c>
      <c r="G194">
        <v>18</v>
      </c>
      <c r="H194" t="s">
        <v>88</v>
      </c>
      <c r="I194">
        <f t="shared" si="16"/>
        <v>3</v>
      </c>
      <c r="J194">
        <f t="shared" si="17"/>
        <v>19403</v>
      </c>
      <c r="K194" s="31" t="str">
        <f>VLOOKUP(MOD(_xlfn.MINIFS(J:J,A:A,A194),100),חודשים,2,FALSE) &amp; IF(MOD(_xlfn.MINIFS(J:J,A:A,A194),100)&lt;&gt;MOD(_xlfn.MAXIFS(J:J,A:A,A194),100), "-" &amp; VLOOKUP(MOD(_xlfn.MAXIFS(J:J,A:A,A194),100),חודשים,2,FALSE),"")</f>
        <v>מרץ-אפר</v>
      </c>
    </row>
    <row r="195" spans="1:11" x14ac:dyDescent="0.45">
      <c r="A195">
        <f t="shared" si="18"/>
        <v>7</v>
      </c>
      <c r="B195">
        <f t="shared" si="19"/>
        <v>7</v>
      </c>
      <c r="C195">
        <f t="shared" ref="C195:C258" si="20">IF(A195&lt;&gt;A194,1,IF(B194=7,N(C194)+1,N(C194)))</f>
        <v>3</v>
      </c>
      <c r="D195" t="str">
        <f t="shared" ref="D195:D258" si="21">A195&amp;"-"&amp;C195&amp;"-"&amp;B195</f>
        <v>7-3-7</v>
      </c>
      <c r="E195" t="s">
        <v>106</v>
      </c>
      <c r="F195" t="s">
        <v>30</v>
      </c>
      <c r="G195">
        <v>19</v>
      </c>
      <c r="H195" t="str">
        <f>""</f>
        <v/>
      </c>
      <c r="I195">
        <f t="shared" ref="I195:I258" si="22">MONTH(G195&amp;"/" &amp;IF(G195&lt;G194,MOD(I194,12)+1,I194) &amp;"/" &amp;$J$1)</f>
        <v>3</v>
      </c>
      <c r="J195">
        <f t="shared" ref="J195:J258" si="23">ROW()*100+I195</f>
        <v>19503</v>
      </c>
      <c r="K195" s="31" t="str">
        <f>VLOOKUP(MOD(_xlfn.MINIFS(J:J,A:A,A195),100),חודשים,2,FALSE) &amp; IF(MOD(_xlfn.MINIFS(J:J,A:A,A195),100)&lt;&gt;MOD(_xlfn.MAXIFS(J:J,A:A,A195),100), "-" &amp; VLOOKUP(MOD(_xlfn.MAXIFS(J:J,A:A,A195),100),חודשים,2,FALSE),"")</f>
        <v>מרץ-אפר</v>
      </c>
    </row>
    <row r="196" spans="1:11" x14ac:dyDescent="0.45">
      <c r="A196">
        <f t="shared" si="18"/>
        <v>7</v>
      </c>
      <c r="B196">
        <f t="shared" si="19"/>
        <v>1</v>
      </c>
      <c r="C196">
        <f t="shared" si="20"/>
        <v>4</v>
      </c>
      <c r="D196" t="str">
        <f t="shared" si="21"/>
        <v>7-4-1</v>
      </c>
      <c r="E196" t="s">
        <v>94</v>
      </c>
      <c r="F196" t="s">
        <v>32</v>
      </c>
      <c r="G196">
        <v>20</v>
      </c>
      <c r="H196" t="str">
        <f>""</f>
        <v/>
      </c>
      <c r="I196">
        <f t="shared" si="22"/>
        <v>3</v>
      </c>
      <c r="J196">
        <f t="shared" si="23"/>
        <v>19603</v>
      </c>
      <c r="K196" s="31" t="str">
        <f>VLOOKUP(MOD(_xlfn.MINIFS(J:J,A:A,A196),100),חודשים,2,FALSE) &amp; IF(MOD(_xlfn.MINIFS(J:J,A:A,A196),100)&lt;&gt;MOD(_xlfn.MAXIFS(J:J,A:A,A196),100), "-" &amp; VLOOKUP(MOD(_xlfn.MAXIFS(J:J,A:A,A196),100),חודשים,2,FALSE),"")</f>
        <v>מרץ-אפר</v>
      </c>
    </row>
    <row r="197" spans="1:11" x14ac:dyDescent="0.45">
      <c r="A197">
        <f t="shared" si="18"/>
        <v>7</v>
      </c>
      <c r="B197">
        <f t="shared" si="19"/>
        <v>2</v>
      </c>
      <c r="C197">
        <f t="shared" si="20"/>
        <v>4</v>
      </c>
      <c r="D197" t="str">
        <f t="shared" si="21"/>
        <v>7-4-2</v>
      </c>
      <c r="E197" t="s">
        <v>107</v>
      </c>
      <c r="F197" t="s">
        <v>33</v>
      </c>
      <c r="G197">
        <v>21</v>
      </c>
      <c r="H197" t="str">
        <f>""</f>
        <v/>
      </c>
      <c r="I197">
        <f t="shared" si="22"/>
        <v>3</v>
      </c>
      <c r="J197">
        <f t="shared" si="23"/>
        <v>19703</v>
      </c>
      <c r="K197" s="31" t="str">
        <f>VLOOKUP(MOD(_xlfn.MINIFS(J:J,A:A,A197),100),חודשים,2,FALSE) &amp; IF(MOD(_xlfn.MINIFS(J:J,A:A,A197),100)&lt;&gt;MOD(_xlfn.MAXIFS(J:J,A:A,A197),100), "-" &amp; VLOOKUP(MOD(_xlfn.MAXIFS(J:J,A:A,A197),100),חודשים,2,FALSE),"")</f>
        <v>מרץ-אפר</v>
      </c>
    </row>
    <row r="198" spans="1:11" x14ac:dyDescent="0.45">
      <c r="A198">
        <f t="shared" si="18"/>
        <v>7</v>
      </c>
      <c r="B198">
        <f t="shared" si="19"/>
        <v>3</v>
      </c>
      <c r="C198">
        <f t="shared" si="20"/>
        <v>4</v>
      </c>
      <c r="D198" t="str">
        <f t="shared" si="21"/>
        <v>7-4-3</v>
      </c>
      <c r="E198" t="s">
        <v>108</v>
      </c>
      <c r="F198" t="s">
        <v>34</v>
      </c>
      <c r="G198">
        <v>22</v>
      </c>
      <c r="H198" t="str">
        <f>""</f>
        <v/>
      </c>
      <c r="I198">
        <f t="shared" si="22"/>
        <v>3</v>
      </c>
      <c r="J198">
        <f t="shared" si="23"/>
        <v>19803</v>
      </c>
      <c r="K198" s="31" t="str">
        <f>VLOOKUP(MOD(_xlfn.MINIFS(J:J,A:A,A198),100),חודשים,2,FALSE) &amp; IF(MOD(_xlfn.MINIFS(J:J,A:A,A198),100)&lt;&gt;MOD(_xlfn.MAXIFS(J:J,A:A,A198),100), "-" &amp; VLOOKUP(MOD(_xlfn.MAXIFS(J:J,A:A,A198),100),חודשים,2,FALSE),"")</f>
        <v>מרץ-אפר</v>
      </c>
    </row>
    <row r="199" spans="1:11" x14ac:dyDescent="0.45">
      <c r="A199">
        <f t="shared" si="18"/>
        <v>7</v>
      </c>
      <c r="B199">
        <f t="shared" si="19"/>
        <v>4</v>
      </c>
      <c r="C199">
        <f t="shared" si="20"/>
        <v>4</v>
      </c>
      <c r="D199" t="str">
        <f t="shared" si="21"/>
        <v>7-4-4</v>
      </c>
      <c r="E199" t="s">
        <v>109</v>
      </c>
      <c r="F199" t="s">
        <v>121</v>
      </c>
      <c r="G199">
        <v>23</v>
      </c>
      <c r="H199" t="str">
        <f>""</f>
        <v/>
      </c>
      <c r="I199">
        <f t="shared" si="22"/>
        <v>3</v>
      </c>
      <c r="J199">
        <f t="shared" si="23"/>
        <v>19903</v>
      </c>
      <c r="K199" s="31" t="str">
        <f>VLOOKUP(MOD(_xlfn.MINIFS(J:J,A:A,A199),100),חודשים,2,FALSE) &amp; IF(MOD(_xlfn.MINIFS(J:J,A:A,A199),100)&lt;&gt;MOD(_xlfn.MAXIFS(J:J,A:A,A199),100), "-" &amp; VLOOKUP(MOD(_xlfn.MAXIFS(J:J,A:A,A199),100),חודשים,2,FALSE),"")</f>
        <v>מרץ-אפר</v>
      </c>
    </row>
    <row r="200" spans="1:11" x14ac:dyDescent="0.45">
      <c r="A200">
        <f t="shared" si="18"/>
        <v>7</v>
      </c>
      <c r="B200">
        <f t="shared" si="19"/>
        <v>5</v>
      </c>
      <c r="C200">
        <f t="shared" si="20"/>
        <v>4</v>
      </c>
      <c r="D200" t="str">
        <f t="shared" si="21"/>
        <v>7-4-5</v>
      </c>
      <c r="E200" t="s">
        <v>104</v>
      </c>
      <c r="F200" t="s">
        <v>36</v>
      </c>
      <c r="G200">
        <v>24</v>
      </c>
      <c r="H200" t="str">
        <f>""</f>
        <v/>
      </c>
      <c r="I200">
        <f t="shared" si="22"/>
        <v>3</v>
      </c>
      <c r="J200">
        <f t="shared" si="23"/>
        <v>20003</v>
      </c>
      <c r="K200" s="31" t="str">
        <f>VLOOKUP(MOD(_xlfn.MINIFS(J:J,A:A,A200),100),חודשים,2,FALSE) &amp; IF(MOD(_xlfn.MINIFS(J:J,A:A,A200),100)&lt;&gt;MOD(_xlfn.MAXIFS(J:J,A:A,A200),100), "-" &amp; VLOOKUP(MOD(_xlfn.MAXIFS(J:J,A:A,A200),100),חודשים,2,FALSE),"")</f>
        <v>מרץ-אפר</v>
      </c>
    </row>
    <row r="201" spans="1:11" x14ac:dyDescent="0.45">
      <c r="A201">
        <f t="shared" si="18"/>
        <v>7</v>
      </c>
      <c r="B201">
        <f t="shared" si="19"/>
        <v>6</v>
      </c>
      <c r="C201">
        <f t="shared" si="20"/>
        <v>4</v>
      </c>
      <c r="D201" t="str">
        <f t="shared" si="21"/>
        <v>7-4-6</v>
      </c>
      <c r="E201" t="s">
        <v>105</v>
      </c>
      <c r="F201" t="s">
        <v>38</v>
      </c>
      <c r="G201">
        <v>25</v>
      </c>
      <c r="H201" t="s">
        <v>80</v>
      </c>
      <c r="I201">
        <f t="shared" si="22"/>
        <v>3</v>
      </c>
      <c r="J201">
        <f t="shared" si="23"/>
        <v>20103</v>
      </c>
      <c r="K201" s="31" t="str">
        <f>VLOOKUP(MOD(_xlfn.MINIFS(J:J,A:A,A201),100),חודשים,2,FALSE) &amp; IF(MOD(_xlfn.MINIFS(J:J,A:A,A201),100)&lt;&gt;MOD(_xlfn.MAXIFS(J:J,A:A,A201),100), "-" &amp; VLOOKUP(MOD(_xlfn.MAXIFS(J:J,A:A,A201),100),חודשים,2,FALSE),"")</f>
        <v>מרץ-אפר</v>
      </c>
    </row>
    <row r="202" spans="1:11" x14ac:dyDescent="0.45">
      <c r="A202">
        <f t="shared" si="18"/>
        <v>7</v>
      </c>
      <c r="B202">
        <f t="shared" si="19"/>
        <v>7</v>
      </c>
      <c r="C202">
        <f t="shared" si="20"/>
        <v>4</v>
      </c>
      <c r="D202" t="str">
        <f t="shared" si="21"/>
        <v>7-4-7</v>
      </c>
      <c r="E202" t="s">
        <v>106</v>
      </c>
      <c r="F202" t="s">
        <v>40</v>
      </c>
      <c r="G202">
        <v>26</v>
      </c>
      <c r="H202" t="str">
        <f>""</f>
        <v/>
      </c>
      <c r="I202">
        <f t="shared" si="22"/>
        <v>3</v>
      </c>
      <c r="J202">
        <f t="shared" si="23"/>
        <v>20203</v>
      </c>
      <c r="K202" s="31" t="str">
        <f>VLOOKUP(MOD(_xlfn.MINIFS(J:J,A:A,A202),100),חודשים,2,FALSE) &amp; IF(MOD(_xlfn.MINIFS(J:J,A:A,A202),100)&lt;&gt;MOD(_xlfn.MAXIFS(J:J,A:A,A202),100), "-" &amp; VLOOKUP(MOD(_xlfn.MAXIFS(J:J,A:A,A202),100),חודשים,2,FALSE),"")</f>
        <v>מרץ-אפר</v>
      </c>
    </row>
    <row r="203" spans="1:11" x14ac:dyDescent="0.45">
      <c r="A203">
        <f t="shared" si="18"/>
        <v>7</v>
      </c>
      <c r="B203">
        <f t="shared" si="19"/>
        <v>1</v>
      </c>
      <c r="C203">
        <f t="shared" si="20"/>
        <v>5</v>
      </c>
      <c r="D203" t="str">
        <f t="shared" si="21"/>
        <v>7-5-1</v>
      </c>
      <c r="E203" t="s">
        <v>94</v>
      </c>
      <c r="F203" t="s">
        <v>42</v>
      </c>
      <c r="G203">
        <v>27</v>
      </c>
      <c r="H203" t="str">
        <f>""</f>
        <v/>
      </c>
      <c r="I203">
        <f t="shared" si="22"/>
        <v>3</v>
      </c>
      <c r="J203">
        <f t="shared" si="23"/>
        <v>20303</v>
      </c>
      <c r="K203" s="31" t="str">
        <f>VLOOKUP(MOD(_xlfn.MINIFS(J:J,A:A,A203),100),חודשים,2,FALSE) &amp; IF(MOD(_xlfn.MINIFS(J:J,A:A,A203),100)&lt;&gt;MOD(_xlfn.MAXIFS(J:J,A:A,A203),100), "-" &amp; VLOOKUP(MOD(_xlfn.MAXIFS(J:J,A:A,A203),100),חודשים,2,FALSE),"")</f>
        <v>מרץ-אפר</v>
      </c>
    </row>
    <row r="204" spans="1:11" x14ac:dyDescent="0.45">
      <c r="A204">
        <f t="shared" si="18"/>
        <v>7</v>
      </c>
      <c r="B204">
        <f t="shared" si="19"/>
        <v>2</v>
      </c>
      <c r="C204">
        <f t="shared" si="20"/>
        <v>5</v>
      </c>
      <c r="D204" t="str">
        <f t="shared" si="21"/>
        <v>7-5-2</v>
      </c>
      <c r="E204" t="s">
        <v>107</v>
      </c>
      <c r="F204" t="s">
        <v>43</v>
      </c>
      <c r="G204">
        <v>28</v>
      </c>
      <c r="H204" t="str">
        <f>""</f>
        <v/>
      </c>
      <c r="I204">
        <f t="shared" si="22"/>
        <v>3</v>
      </c>
      <c r="J204">
        <f t="shared" si="23"/>
        <v>20403</v>
      </c>
      <c r="K204" s="31" t="str">
        <f>VLOOKUP(MOD(_xlfn.MINIFS(J:J,A:A,A204),100),חודשים,2,FALSE) &amp; IF(MOD(_xlfn.MINIFS(J:J,A:A,A204),100)&lt;&gt;MOD(_xlfn.MAXIFS(J:J,A:A,A204),100), "-" &amp; VLOOKUP(MOD(_xlfn.MAXIFS(J:J,A:A,A204),100),חודשים,2,FALSE),"")</f>
        <v>מרץ-אפר</v>
      </c>
    </row>
    <row r="205" spans="1:11" x14ac:dyDescent="0.45">
      <c r="A205">
        <f t="shared" si="18"/>
        <v>7</v>
      </c>
      <c r="B205">
        <f t="shared" si="19"/>
        <v>3</v>
      </c>
      <c r="C205">
        <f t="shared" si="20"/>
        <v>5</v>
      </c>
      <c r="D205" t="str">
        <f t="shared" si="21"/>
        <v>7-5-3</v>
      </c>
      <c r="E205" t="s">
        <v>108</v>
      </c>
      <c r="F205" t="s">
        <v>44</v>
      </c>
      <c r="G205">
        <v>29</v>
      </c>
      <c r="H205" t="str">
        <f>""</f>
        <v/>
      </c>
      <c r="I205">
        <f t="shared" si="22"/>
        <v>3</v>
      </c>
      <c r="J205">
        <f t="shared" si="23"/>
        <v>20503</v>
      </c>
      <c r="K205" s="31" t="str">
        <f>VLOOKUP(MOD(_xlfn.MINIFS(J:J,A:A,A205),100),חודשים,2,FALSE) &amp; IF(MOD(_xlfn.MINIFS(J:J,A:A,A205),100)&lt;&gt;MOD(_xlfn.MAXIFS(J:J,A:A,A205),100), "-" &amp; VLOOKUP(MOD(_xlfn.MAXIFS(J:J,A:A,A205),100),חודשים,2,FALSE),"")</f>
        <v>מרץ-אפר</v>
      </c>
    </row>
    <row r="206" spans="1:11" x14ac:dyDescent="0.45">
      <c r="A206">
        <f t="shared" si="18"/>
        <v>7</v>
      </c>
      <c r="B206">
        <f t="shared" si="19"/>
        <v>4</v>
      </c>
      <c r="C206">
        <f t="shared" si="20"/>
        <v>5</v>
      </c>
      <c r="D206" t="str">
        <f t="shared" si="21"/>
        <v>7-5-4</v>
      </c>
      <c r="E206" t="s">
        <v>109</v>
      </c>
      <c r="F206" t="s">
        <v>45</v>
      </c>
      <c r="G206">
        <v>30</v>
      </c>
      <c r="H206" t="str">
        <f>""</f>
        <v/>
      </c>
      <c r="I206">
        <f t="shared" si="22"/>
        <v>3</v>
      </c>
      <c r="J206">
        <f t="shared" si="23"/>
        <v>20603</v>
      </c>
      <c r="K206" s="31" t="str">
        <f>VLOOKUP(MOD(_xlfn.MINIFS(J:J,A:A,A206),100),חודשים,2,FALSE) &amp; IF(MOD(_xlfn.MINIFS(J:J,A:A,A206),100)&lt;&gt;MOD(_xlfn.MAXIFS(J:J,A:A,A206),100), "-" &amp; VLOOKUP(MOD(_xlfn.MAXIFS(J:J,A:A,A206),100),חודשים,2,FALSE),"")</f>
        <v>מרץ-אפר</v>
      </c>
    </row>
    <row r="207" spans="1:11" x14ac:dyDescent="0.45">
      <c r="A207">
        <f t="shared" si="18"/>
        <v>7</v>
      </c>
      <c r="B207">
        <f t="shared" si="19"/>
        <v>5</v>
      </c>
      <c r="C207">
        <f t="shared" si="20"/>
        <v>5</v>
      </c>
      <c r="D207" t="str">
        <f t="shared" si="21"/>
        <v>7-5-5</v>
      </c>
      <c r="E207" t="s">
        <v>104</v>
      </c>
      <c r="F207" t="s">
        <v>46</v>
      </c>
      <c r="G207">
        <v>31</v>
      </c>
      <c r="H207" t="str">
        <f>""</f>
        <v/>
      </c>
      <c r="I207">
        <f t="shared" si="22"/>
        <v>3</v>
      </c>
      <c r="J207">
        <f t="shared" si="23"/>
        <v>20703</v>
      </c>
      <c r="K207" s="31" t="str">
        <f>VLOOKUP(MOD(_xlfn.MINIFS(J:J,A:A,A207),100),חודשים,2,FALSE) &amp; IF(MOD(_xlfn.MINIFS(J:J,A:A,A207),100)&lt;&gt;MOD(_xlfn.MAXIFS(J:J,A:A,A207),100), "-" &amp; VLOOKUP(MOD(_xlfn.MAXIFS(J:J,A:A,A207),100),חודשים,2,FALSE),"")</f>
        <v>מרץ-אפר</v>
      </c>
    </row>
    <row r="208" spans="1:11" x14ac:dyDescent="0.45">
      <c r="A208">
        <f t="shared" si="18"/>
        <v>7</v>
      </c>
      <c r="B208">
        <f t="shared" si="19"/>
        <v>6</v>
      </c>
      <c r="C208">
        <f t="shared" si="20"/>
        <v>5</v>
      </c>
      <c r="D208" t="str">
        <f t="shared" si="21"/>
        <v>7-5-6</v>
      </c>
      <c r="E208" t="s">
        <v>105</v>
      </c>
      <c r="F208" t="s">
        <v>47</v>
      </c>
      <c r="G208">
        <v>1</v>
      </c>
      <c r="H208" t="s">
        <v>48</v>
      </c>
      <c r="I208">
        <f t="shared" si="22"/>
        <v>4</v>
      </c>
      <c r="J208">
        <f t="shared" si="23"/>
        <v>20804</v>
      </c>
      <c r="K208" s="31" t="str">
        <f>VLOOKUP(MOD(_xlfn.MINIFS(J:J,A:A,A208),100),חודשים,2,FALSE) &amp; IF(MOD(_xlfn.MINIFS(J:J,A:A,A208),100)&lt;&gt;MOD(_xlfn.MAXIFS(J:J,A:A,A208),100), "-" &amp; VLOOKUP(MOD(_xlfn.MAXIFS(J:J,A:A,A208),100),חודשים,2,FALSE),"")</f>
        <v>מרץ-אפר</v>
      </c>
    </row>
    <row r="209" spans="1:11" x14ac:dyDescent="0.45">
      <c r="A209">
        <f t="shared" si="18"/>
        <v>8</v>
      </c>
      <c r="B209">
        <f t="shared" si="19"/>
        <v>7</v>
      </c>
      <c r="C209">
        <f t="shared" si="20"/>
        <v>1</v>
      </c>
      <c r="D209" t="str">
        <f t="shared" si="21"/>
        <v>8-1-7</v>
      </c>
      <c r="E209" t="s">
        <v>106</v>
      </c>
      <c r="F209" t="s">
        <v>111</v>
      </c>
      <c r="G209">
        <v>2</v>
      </c>
      <c r="H209" t="s">
        <v>69</v>
      </c>
      <c r="I209">
        <f t="shared" si="22"/>
        <v>4</v>
      </c>
      <c r="J209">
        <f t="shared" si="23"/>
        <v>20904</v>
      </c>
      <c r="K209" s="31" t="str">
        <f>VLOOKUP(MOD(_xlfn.MINIFS(J:J,A:A,A209),100),חודשים,2,FALSE) &amp; IF(MOD(_xlfn.MINIFS(J:J,A:A,A209),100)&lt;&gt;MOD(_xlfn.MAXIFS(J:J,A:A,A209),100), "-" &amp; VLOOKUP(MOD(_xlfn.MAXIFS(J:J,A:A,A209),100),חודשים,2,FALSE),"")</f>
        <v>אפר-מאי</v>
      </c>
    </row>
    <row r="210" spans="1:11" x14ac:dyDescent="0.45">
      <c r="A210">
        <f t="shared" si="18"/>
        <v>8</v>
      </c>
      <c r="B210">
        <f t="shared" si="19"/>
        <v>1</v>
      </c>
      <c r="C210">
        <f t="shared" si="20"/>
        <v>2</v>
      </c>
      <c r="D210" t="str">
        <f t="shared" si="21"/>
        <v>8-2-1</v>
      </c>
      <c r="E210" t="s">
        <v>94</v>
      </c>
      <c r="F210" t="s">
        <v>112</v>
      </c>
      <c r="G210">
        <v>3</v>
      </c>
      <c r="H210" t="str">
        <f>""</f>
        <v/>
      </c>
      <c r="I210">
        <f t="shared" si="22"/>
        <v>4</v>
      </c>
      <c r="J210">
        <f t="shared" si="23"/>
        <v>21004</v>
      </c>
      <c r="K210" s="31" t="str">
        <f>VLOOKUP(MOD(_xlfn.MINIFS(J:J,A:A,A210),100),חודשים,2,FALSE) &amp; IF(MOD(_xlfn.MINIFS(J:J,A:A,A210),100)&lt;&gt;MOD(_xlfn.MAXIFS(J:J,A:A,A210),100), "-" &amp; VLOOKUP(MOD(_xlfn.MAXIFS(J:J,A:A,A210),100),חודשים,2,FALSE),"")</f>
        <v>אפר-מאי</v>
      </c>
    </row>
    <row r="211" spans="1:11" x14ac:dyDescent="0.45">
      <c r="A211">
        <f t="shared" si="18"/>
        <v>8</v>
      </c>
      <c r="B211">
        <f t="shared" si="19"/>
        <v>2</v>
      </c>
      <c r="C211">
        <f t="shared" si="20"/>
        <v>2</v>
      </c>
      <c r="D211" t="str">
        <f t="shared" si="21"/>
        <v>8-2-2</v>
      </c>
      <c r="E211" t="s">
        <v>107</v>
      </c>
      <c r="F211" t="s">
        <v>113</v>
      </c>
      <c r="G211">
        <v>4</v>
      </c>
      <c r="H211" t="str">
        <f>""</f>
        <v/>
      </c>
      <c r="I211">
        <f t="shared" si="22"/>
        <v>4</v>
      </c>
      <c r="J211">
        <f t="shared" si="23"/>
        <v>21104</v>
      </c>
      <c r="K211" s="31" t="str">
        <f>VLOOKUP(MOD(_xlfn.MINIFS(J:J,A:A,A211),100),חודשים,2,FALSE) &amp; IF(MOD(_xlfn.MINIFS(J:J,A:A,A211),100)&lt;&gt;MOD(_xlfn.MAXIFS(J:J,A:A,A211),100), "-" &amp; VLOOKUP(MOD(_xlfn.MAXIFS(J:J,A:A,A211),100),חודשים,2,FALSE),"")</f>
        <v>אפר-מאי</v>
      </c>
    </row>
    <row r="212" spans="1:11" x14ac:dyDescent="0.45">
      <c r="A212">
        <f t="shared" si="18"/>
        <v>8</v>
      </c>
      <c r="B212">
        <f t="shared" si="19"/>
        <v>3</v>
      </c>
      <c r="C212">
        <f t="shared" si="20"/>
        <v>2</v>
      </c>
      <c r="D212" t="str">
        <f t="shared" si="21"/>
        <v>8-2-3</v>
      </c>
      <c r="E212" t="s">
        <v>108</v>
      </c>
      <c r="F212" t="s">
        <v>114</v>
      </c>
      <c r="G212">
        <v>5</v>
      </c>
      <c r="H212" t="str">
        <f>""</f>
        <v/>
      </c>
      <c r="I212">
        <f t="shared" si="22"/>
        <v>4</v>
      </c>
      <c r="J212">
        <f t="shared" si="23"/>
        <v>21204</v>
      </c>
      <c r="K212" s="31" t="str">
        <f>VLOOKUP(MOD(_xlfn.MINIFS(J:J,A:A,A212),100),חודשים,2,FALSE) &amp; IF(MOD(_xlfn.MINIFS(J:J,A:A,A212),100)&lt;&gt;MOD(_xlfn.MAXIFS(J:J,A:A,A212),100), "-" &amp; VLOOKUP(MOD(_xlfn.MAXIFS(J:J,A:A,A212),100),חודשים,2,FALSE),"")</f>
        <v>אפר-מאי</v>
      </c>
    </row>
    <row r="213" spans="1:11" x14ac:dyDescent="0.45">
      <c r="A213">
        <f t="shared" si="18"/>
        <v>8</v>
      </c>
      <c r="B213">
        <f t="shared" si="19"/>
        <v>4</v>
      </c>
      <c r="C213">
        <f t="shared" si="20"/>
        <v>2</v>
      </c>
      <c r="D213" t="str">
        <f t="shared" si="21"/>
        <v>8-2-4</v>
      </c>
      <c r="E213" t="s">
        <v>109</v>
      </c>
      <c r="F213" t="s">
        <v>115</v>
      </c>
      <c r="G213">
        <v>6</v>
      </c>
      <c r="H213" t="str">
        <f>""</f>
        <v/>
      </c>
      <c r="I213">
        <f t="shared" si="22"/>
        <v>4</v>
      </c>
      <c r="J213">
        <f t="shared" si="23"/>
        <v>21304</v>
      </c>
      <c r="K213" s="31" t="str">
        <f>VLOOKUP(MOD(_xlfn.MINIFS(J:J,A:A,A213),100),חודשים,2,FALSE) &amp; IF(MOD(_xlfn.MINIFS(J:J,A:A,A213),100)&lt;&gt;MOD(_xlfn.MAXIFS(J:J,A:A,A213),100), "-" &amp; VLOOKUP(MOD(_xlfn.MAXIFS(J:J,A:A,A213),100),חודשים,2,FALSE),"")</f>
        <v>אפר-מאי</v>
      </c>
    </row>
    <row r="214" spans="1:11" x14ac:dyDescent="0.45">
      <c r="A214">
        <f t="shared" si="18"/>
        <v>8</v>
      </c>
      <c r="B214">
        <f t="shared" si="19"/>
        <v>5</v>
      </c>
      <c r="C214">
        <f t="shared" si="20"/>
        <v>2</v>
      </c>
      <c r="D214" t="str">
        <f t="shared" si="21"/>
        <v>8-2-5</v>
      </c>
      <c r="E214" t="s">
        <v>104</v>
      </c>
      <c r="F214" t="s">
        <v>116</v>
      </c>
      <c r="G214">
        <v>7</v>
      </c>
      <c r="H214" t="str">
        <f>""</f>
        <v/>
      </c>
      <c r="I214">
        <f t="shared" si="22"/>
        <v>4</v>
      </c>
      <c r="J214">
        <f t="shared" si="23"/>
        <v>21404</v>
      </c>
      <c r="K214" s="31" t="str">
        <f>VLOOKUP(MOD(_xlfn.MINIFS(J:J,A:A,A214),100),חודשים,2,FALSE) &amp; IF(MOD(_xlfn.MINIFS(J:J,A:A,A214),100)&lt;&gt;MOD(_xlfn.MAXIFS(J:J,A:A,A214),100), "-" &amp; VLOOKUP(MOD(_xlfn.MAXIFS(J:J,A:A,A214),100),חודשים,2,FALSE),"")</f>
        <v>אפר-מאי</v>
      </c>
    </row>
    <row r="215" spans="1:11" x14ac:dyDescent="0.45">
      <c r="A215">
        <f t="shared" si="18"/>
        <v>8</v>
      </c>
      <c r="B215">
        <f t="shared" si="19"/>
        <v>6</v>
      </c>
      <c r="C215">
        <f t="shared" si="20"/>
        <v>2</v>
      </c>
      <c r="D215" t="str">
        <f t="shared" si="21"/>
        <v>8-2-6</v>
      </c>
      <c r="E215" t="s">
        <v>105</v>
      </c>
      <c r="F215" t="s">
        <v>117</v>
      </c>
      <c r="G215">
        <v>8</v>
      </c>
      <c r="H215" t="str">
        <f>""</f>
        <v/>
      </c>
      <c r="I215">
        <f t="shared" si="22"/>
        <v>4</v>
      </c>
      <c r="J215">
        <f t="shared" si="23"/>
        <v>21504</v>
      </c>
      <c r="K215" s="31" t="str">
        <f>VLOOKUP(MOD(_xlfn.MINIFS(J:J,A:A,A215),100),חודשים,2,FALSE) &amp; IF(MOD(_xlfn.MINIFS(J:J,A:A,A215),100)&lt;&gt;MOD(_xlfn.MAXIFS(J:J,A:A,A215),100), "-" &amp; VLOOKUP(MOD(_xlfn.MAXIFS(J:J,A:A,A215),100),חודשים,2,FALSE),"")</f>
        <v>אפר-מאי</v>
      </c>
    </row>
    <row r="216" spans="1:11" x14ac:dyDescent="0.45">
      <c r="A216">
        <f t="shared" si="18"/>
        <v>8</v>
      </c>
      <c r="B216">
        <f t="shared" si="19"/>
        <v>7</v>
      </c>
      <c r="C216">
        <f t="shared" si="20"/>
        <v>2</v>
      </c>
      <c r="D216" t="str">
        <f t="shared" si="21"/>
        <v>8-2-7</v>
      </c>
      <c r="E216" t="s">
        <v>106</v>
      </c>
      <c r="F216" t="s">
        <v>118</v>
      </c>
      <c r="G216">
        <v>9</v>
      </c>
      <c r="H216" t="str">
        <f>""</f>
        <v/>
      </c>
      <c r="I216">
        <f t="shared" si="22"/>
        <v>4</v>
      </c>
      <c r="J216">
        <f t="shared" si="23"/>
        <v>21604</v>
      </c>
      <c r="K216" s="31" t="str">
        <f>VLOOKUP(MOD(_xlfn.MINIFS(J:J,A:A,A216),100),חודשים,2,FALSE) &amp; IF(MOD(_xlfn.MINIFS(J:J,A:A,A216),100)&lt;&gt;MOD(_xlfn.MAXIFS(J:J,A:A,A216),100), "-" &amp; VLOOKUP(MOD(_xlfn.MAXIFS(J:J,A:A,A216),100),חודשים,2,FALSE),"")</f>
        <v>אפר-מאי</v>
      </c>
    </row>
    <row r="217" spans="1:11" x14ac:dyDescent="0.45">
      <c r="A217">
        <f t="shared" si="18"/>
        <v>8</v>
      </c>
      <c r="B217">
        <f t="shared" si="19"/>
        <v>1</v>
      </c>
      <c r="C217">
        <f t="shared" si="20"/>
        <v>3</v>
      </c>
      <c r="D217" t="str">
        <f t="shared" si="21"/>
        <v>8-3-1</v>
      </c>
      <c r="E217" t="s">
        <v>94</v>
      </c>
      <c r="F217" t="s">
        <v>119</v>
      </c>
      <c r="G217">
        <v>10</v>
      </c>
      <c r="H217" t="str">
        <f>""</f>
        <v/>
      </c>
      <c r="I217">
        <f t="shared" si="22"/>
        <v>4</v>
      </c>
      <c r="J217">
        <f t="shared" si="23"/>
        <v>21704</v>
      </c>
      <c r="K217" s="31" t="str">
        <f>VLOOKUP(MOD(_xlfn.MINIFS(J:J,A:A,A217),100),חודשים,2,FALSE) &amp; IF(MOD(_xlfn.MINIFS(J:J,A:A,A217),100)&lt;&gt;MOD(_xlfn.MAXIFS(J:J,A:A,A217),100), "-" &amp; VLOOKUP(MOD(_xlfn.MAXIFS(J:J,A:A,A217),100),חודשים,2,FALSE),"")</f>
        <v>אפר-מאי</v>
      </c>
    </row>
    <row r="218" spans="1:11" x14ac:dyDescent="0.45">
      <c r="A218">
        <f t="shared" si="18"/>
        <v>8</v>
      </c>
      <c r="B218">
        <f t="shared" si="19"/>
        <v>2</v>
      </c>
      <c r="C218">
        <f t="shared" si="20"/>
        <v>3</v>
      </c>
      <c r="D218" t="str">
        <f t="shared" si="21"/>
        <v>8-3-2</v>
      </c>
      <c r="E218" t="s">
        <v>107</v>
      </c>
      <c r="F218" t="s">
        <v>120</v>
      </c>
      <c r="G218">
        <v>11</v>
      </c>
      <c r="H218" t="str">
        <f>""</f>
        <v/>
      </c>
      <c r="I218">
        <f t="shared" si="22"/>
        <v>4</v>
      </c>
      <c r="J218">
        <f t="shared" si="23"/>
        <v>21804</v>
      </c>
      <c r="K218" s="31" t="str">
        <f>VLOOKUP(MOD(_xlfn.MINIFS(J:J,A:A,A218),100),חודשים,2,FALSE) &amp; IF(MOD(_xlfn.MINIFS(J:J,A:A,A218),100)&lt;&gt;MOD(_xlfn.MAXIFS(J:J,A:A,A218),100), "-" &amp; VLOOKUP(MOD(_xlfn.MAXIFS(J:J,A:A,A218),100),חודשים,2,FALSE),"")</f>
        <v>אפר-מאי</v>
      </c>
    </row>
    <row r="219" spans="1:11" x14ac:dyDescent="0.45">
      <c r="A219">
        <f t="shared" si="18"/>
        <v>8</v>
      </c>
      <c r="B219">
        <f t="shared" si="19"/>
        <v>3</v>
      </c>
      <c r="C219">
        <f t="shared" si="20"/>
        <v>3</v>
      </c>
      <c r="D219" t="str">
        <f t="shared" si="21"/>
        <v>8-3-3</v>
      </c>
      <c r="E219" t="s">
        <v>108</v>
      </c>
      <c r="F219" t="s">
        <v>23</v>
      </c>
      <c r="G219">
        <v>12</v>
      </c>
      <c r="H219" t="str">
        <f>""</f>
        <v/>
      </c>
      <c r="I219">
        <f t="shared" si="22"/>
        <v>4</v>
      </c>
      <c r="J219">
        <f t="shared" si="23"/>
        <v>21904</v>
      </c>
      <c r="K219" s="31" t="str">
        <f>VLOOKUP(MOD(_xlfn.MINIFS(J:J,A:A,A219),100),חודשים,2,FALSE) &amp; IF(MOD(_xlfn.MINIFS(J:J,A:A,A219),100)&lt;&gt;MOD(_xlfn.MAXIFS(J:J,A:A,A219),100), "-" &amp; VLOOKUP(MOD(_xlfn.MAXIFS(J:J,A:A,A219),100),חודשים,2,FALSE),"")</f>
        <v>אפר-מאי</v>
      </c>
    </row>
    <row r="220" spans="1:11" x14ac:dyDescent="0.45">
      <c r="A220">
        <f t="shared" si="18"/>
        <v>8</v>
      </c>
      <c r="B220">
        <f t="shared" si="19"/>
        <v>4</v>
      </c>
      <c r="C220">
        <f t="shared" si="20"/>
        <v>3</v>
      </c>
      <c r="D220" t="str">
        <f t="shared" si="21"/>
        <v>8-3-4</v>
      </c>
      <c r="E220" t="s">
        <v>109</v>
      </c>
      <c r="F220" t="s">
        <v>24</v>
      </c>
      <c r="G220">
        <v>13</v>
      </c>
      <c r="H220" t="str">
        <f>""</f>
        <v/>
      </c>
      <c r="I220">
        <f t="shared" si="22"/>
        <v>4</v>
      </c>
      <c r="J220">
        <f t="shared" si="23"/>
        <v>22004</v>
      </c>
      <c r="K220" s="31" t="str">
        <f>VLOOKUP(MOD(_xlfn.MINIFS(J:J,A:A,A220),100),חודשים,2,FALSE) &amp; IF(MOD(_xlfn.MINIFS(J:J,A:A,A220),100)&lt;&gt;MOD(_xlfn.MAXIFS(J:J,A:A,A220),100), "-" &amp; VLOOKUP(MOD(_xlfn.MAXIFS(J:J,A:A,A220),100),חודשים,2,FALSE),"")</f>
        <v>אפר-מאי</v>
      </c>
    </row>
    <row r="221" spans="1:11" x14ac:dyDescent="0.45">
      <c r="A221">
        <f t="shared" si="18"/>
        <v>8</v>
      </c>
      <c r="B221">
        <f t="shared" si="19"/>
        <v>5</v>
      </c>
      <c r="C221">
        <f t="shared" si="20"/>
        <v>3</v>
      </c>
      <c r="D221" t="str">
        <f t="shared" si="21"/>
        <v>8-3-5</v>
      </c>
      <c r="E221" t="s">
        <v>104</v>
      </c>
      <c r="F221" t="s">
        <v>25</v>
      </c>
      <c r="G221">
        <v>14</v>
      </c>
      <c r="H221" t="s">
        <v>133</v>
      </c>
      <c r="I221">
        <f t="shared" si="22"/>
        <v>4</v>
      </c>
      <c r="J221">
        <f t="shared" si="23"/>
        <v>22104</v>
      </c>
      <c r="K221" s="31" t="str">
        <f>VLOOKUP(MOD(_xlfn.MINIFS(J:J,A:A,A221),100),חודשים,2,FALSE) &amp; IF(MOD(_xlfn.MINIFS(J:J,A:A,A221),100)&lt;&gt;MOD(_xlfn.MAXIFS(J:J,A:A,A221),100), "-" &amp; VLOOKUP(MOD(_xlfn.MAXIFS(J:J,A:A,A221),100),חודשים,2,FALSE),"")</f>
        <v>אפר-מאי</v>
      </c>
    </row>
    <row r="222" spans="1:11" x14ac:dyDescent="0.45">
      <c r="A222">
        <f t="shared" si="18"/>
        <v>8</v>
      </c>
      <c r="B222">
        <f t="shared" si="19"/>
        <v>6</v>
      </c>
      <c r="C222">
        <f t="shared" si="20"/>
        <v>3</v>
      </c>
      <c r="D222" t="str">
        <f t="shared" si="21"/>
        <v>8-3-6</v>
      </c>
      <c r="E222" t="s">
        <v>105</v>
      </c>
      <c r="F222" t="s">
        <v>26</v>
      </c>
      <c r="G222">
        <v>15</v>
      </c>
      <c r="H222" t="s">
        <v>134</v>
      </c>
      <c r="I222">
        <f t="shared" si="22"/>
        <v>4</v>
      </c>
      <c r="J222">
        <f t="shared" si="23"/>
        <v>22204</v>
      </c>
      <c r="K222" s="31" t="str">
        <f>VLOOKUP(MOD(_xlfn.MINIFS(J:J,A:A,A222),100),חודשים,2,FALSE) &amp; IF(MOD(_xlfn.MINIFS(J:J,A:A,A222),100)&lt;&gt;MOD(_xlfn.MAXIFS(J:J,A:A,A222),100), "-" &amp; VLOOKUP(MOD(_xlfn.MAXIFS(J:J,A:A,A222),100),חודשים,2,FALSE),"")</f>
        <v>אפר-מאי</v>
      </c>
    </row>
    <row r="223" spans="1:11" x14ac:dyDescent="0.45">
      <c r="A223">
        <f t="shared" si="18"/>
        <v>8</v>
      </c>
      <c r="B223">
        <f t="shared" si="19"/>
        <v>7</v>
      </c>
      <c r="C223">
        <f t="shared" si="20"/>
        <v>3</v>
      </c>
      <c r="D223" t="str">
        <f t="shared" si="21"/>
        <v>8-3-7</v>
      </c>
      <c r="E223" t="s">
        <v>106</v>
      </c>
      <c r="F223" t="s">
        <v>28</v>
      </c>
      <c r="G223">
        <v>16</v>
      </c>
      <c r="H223" t="s">
        <v>135</v>
      </c>
      <c r="I223">
        <f t="shared" si="22"/>
        <v>4</v>
      </c>
      <c r="J223">
        <f t="shared" si="23"/>
        <v>22304</v>
      </c>
      <c r="K223" s="31" t="str">
        <f>VLOOKUP(MOD(_xlfn.MINIFS(J:J,A:A,A223),100),חודשים,2,FALSE) &amp; IF(MOD(_xlfn.MINIFS(J:J,A:A,A223),100)&lt;&gt;MOD(_xlfn.MAXIFS(J:J,A:A,A223),100), "-" &amp; VLOOKUP(MOD(_xlfn.MAXIFS(J:J,A:A,A223),100),חודשים,2,FALSE),"")</f>
        <v>אפר-מאי</v>
      </c>
    </row>
    <row r="224" spans="1:11" x14ac:dyDescent="0.45">
      <c r="A224">
        <f t="shared" si="18"/>
        <v>8</v>
      </c>
      <c r="B224">
        <f t="shared" si="19"/>
        <v>1</v>
      </c>
      <c r="C224">
        <f t="shared" si="20"/>
        <v>4</v>
      </c>
      <c r="D224" t="str">
        <f t="shared" si="21"/>
        <v>8-4-1</v>
      </c>
      <c r="E224" t="s">
        <v>94</v>
      </c>
      <c r="F224" t="s">
        <v>30</v>
      </c>
      <c r="G224">
        <v>17</v>
      </c>
      <c r="H224" t="s">
        <v>136</v>
      </c>
      <c r="I224">
        <f t="shared" si="22"/>
        <v>4</v>
      </c>
      <c r="J224">
        <f t="shared" si="23"/>
        <v>22404</v>
      </c>
      <c r="K224" s="31" t="str">
        <f>VLOOKUP(MOD(_xlfn.MINIFS(J:J,A:A,A224),100),חודשים,2,FALSE) &amp; IF(MOD(_xlfn.MINIFS(J:J,A:A,A224),100)&lt;&gt;MOD(_xlfn.MAXIFS(J:J,A:A,A224),100), "-" &amp; VLOOKUP(MOD(_xlfn.MAXIFS(J:J,A:A,A224),100),חודשים,2,FALSE),"")</f>
        <v>אפר-מאי</v>
      </c>
    </row>
    <row r="225" spans="1:11" x14ac:dyDescent="0.45">
      <c r="A225">
        <f t="shared" si="18"/>
        <v>8</v>
      </c>
      <c r="B225">
        <f t="shared" si="19"/>
        <v>2</v>
      </c>
      <c r="C225">
        <f t="shared" si="20"/>
        <v>4</v>
      </c>
      <c r="D225" t="str">
        <f t="shared" si="21"/>
        <v>8-4-2</v>
      </c>
      <c r="E225" t="s">
        <v>107</v>
      </c>
      <c r="F225" t="s">
        <v>32</v>
      </c>
      <c r="G225">
        <v>18</v>
      </c>
      <c r="H225" t="s">
        <v>137</v>
      </c>
      <c r="I225">
        <f t="shared" si="22"/>
        <v>4</v>
      </c>
      <c r="J225">
        <f t="shared" si="23"/>
        <v>22504</v>
      </c>
      <c r="K225" s="31" t="str">
        <f>VLOOKUP(MOD(_xlfn.MINIFS(J:J,A:A,A225),100),חודשים,2,FALSE) &amp; IF(MOD(_xlfn.MINIFS(J:J,A:A,A225),100)&lt;&gt;MOD(_xlfn.MAXIFS(J:J,A:A,A225),100), "-" &amp; VLOOKUP(MOD(_xlfn.MAXIFS(J:J,A:A,A225),100),חודשים,2,FALSE),"")</f>
        <v>אפר-מאי</v>
      </c>
    </row>
    <row r="226" spans="1:11" x14ac:dyDescent="0.45">
      <c r="A226">
        <f t="shared" si="18"/>
        <v>8</v>
      </c>
      <c r="B226">
        <f t="shared" si="19"/>
        <v>3</v>
      </c>
      <c r="C226">
        <f t="shared" si="20"/>
        <v>4</v>
      </c>
      <c r="D226" t="str">
        <f t="shared" si="21"/>
        <v>8-4-3</v>
      </c>
      <c r="E226" t="s">
        <v>108</v>
      </c>
      <c r="F226" t="s">
        <v>33</v>
      </c>
      <c r="G226">
        <v>19</v>
      </c>
      <c r="H226" t="s">
        <v>138</v>
      </c>
      <c r="I226">
        <f t="shared" si="22"/>
        <v>4</v>
      </c>
      <c r="J226">
        <f t="shared" si="23"/>
        <v>22604</v>
      </c>
      <c r="K226" s="31" t="str">
        <f>VLOOKUP(MOD(_xlfn.MINIFS(J:J,A:A,A226),100),חודשים,2,FALSE) &amp; IF(MOD(_xlfn.MINIFS(J:J,A:A,A226),100)&lt;&gt;MOD(_xlfn.MAXIFS(J:J,A:A,A226),100), "-" &amp; VLOOKUP(MOD(_xlfn.MAXIFS(J:J,A:A,A226),100),חודשים,2,FALSE),"")</f>
        <v>אפר-מאי</v>
      </c>
    </row>
    <row r="227" spans="1:11" x14ac:dyDescent="0.45">
      <c r="A227">
        <f t="shared" si="18"/>
        <v>8</v>
      </c>
      <c r="B227">
        <f t="shared" si="19"/>
        <v>4</v>
      </c>
      <c r="C227">
        <f t="shared" si="20"/>
        <v>4</v>
      </c>
      <c r="D227" t="str">
        <f t="shared" si="21"/>
        <v>8-4-4</v>
      </c>
      <c r="E227" t="s">
        <v>109</v>
      </c>
      <c r="F227" t="s">
        <v>34</v>
      </c>
      <c r="G227">
        <v>20</v>
      </c>
      <c r="H227" t="s">
        <v>139</v>
      </c>
      <c r="I227">
        <f t="shared" si="22"/>
        <v>4</v>
      </c>
      <c r="J227">
        <f t="shared" si="23"/>
        <v>22704</v>
      </c>
      <c r="K227" s="31" t="str">
        <f>VLOOKUP(MOD(_xlfn.MINIFS(J:J,A:A,A227),100),חודשים,2,FALSE) &amp; IF(MOD(_xlfn.MINIFS(J:J,A:A,A227),100)&lt;&gt;MOD(_xlfn.MAXIFS(J:J,A:A,A227),100), "-" &amp; VLOOKUP(MOD(_xlfn.MAXIFS(J:J,A:A,A227),100),חודשים,2,FALSE),"")</f>
        <v>אפר-מאי</v>
      </c>
    </row>
    <row r="228" spans="1:11" x14ac:dyDescent="0.45">
      <c r="A228">
        <f t="shared" si="18"/>
        <v>8</v>
      </c>
      <c r="B228">
        <f t="shared" si="19"/>
        <v>5</v>
      </c>
      <c r="C228">
        <f t="shared" si="20"/>
        <v>4</v>
      </c>
      <c r="D228" t="str">
        <f t="shared" si="21"/>
        <v>8-4-5</v>
      </c>
      <c r="E228" t="s">
        <v>104</v>
      </c>
      <c r="F228" t="s">
        <v>121</v>
      </c>
      <c r="G228">
        <v>21</v>
      </c>
      <c r="H228" t="s">
        <v>140</v>
      </c>
      <c r="I228">
        <f t="shared" si="22"/>
        <v>4</v>
      </c>
      <c r="J228">
        <f t="shared" si="23"/>
        <v>22804</v>
      </c>
      <c r="K228" s="31" t="str">
        <f>VLOOKUP(MOD(_xlfn.MINIFS(J:J,A:A,A228),100),חודשים,2,FALSE) &amp; IF(MOD(_xlfn.MINIFS(J:J,A:A,A228),100)&lt;&gt;MOD(_xlfn.MAXIFS(J:J,A:A,A228),100), "-" &amp; VLOOKUP(MOD(_xlfn.MAXIFS(J:J,A:A,A228),100),חודשים,2,FALSE),"")</f>
        <v>אפר-מאי</v>
      </c>
    </row>
    <row r="229" spans="1:11" x14ac:dyDescent="0.45">
      <c r="A229">
        <f t="shared" si="18"/>
        <v>8</v>
      </c>
      <c r="B229">
        <f t="shared" si="19"/>
        <v>6</v>
      </c>
      <c r="C229">
        <f t="shared" si="20"/>
        <v>4</v>
      </c>
      <c r="D229" t="str">
        <f t="shared" si="21"/>
        <v>8-4-6</v>
      </c>
      <c r="E229" t="s">
        <v>105</v>
      </c>
      <c r="F229" t="s">
        <v>36</v>
      </c>
      <c r="G229">
        <v>22</v>
      </c>
      <c r="H229" t="s">
        <v>84</v>
      </c>
      <c r="I229">
        <f t="shared" si="22"/>
        <v>4</v>
      </c>
      <c r="J229">
        <f t="shared" si="23"/>
        <v>22904</v>
      </c>
      <c r="K229" s="31" t="str">
        <f>VLOOKUP(MOD(_xlfn.MINIFS(J:J,A:A,A229),100),חודשים,2,FALSE) &amp; IF(MOD(_xlfn.MINIFS(J:J,A:A,A229),100)&lt;&gt;MOD(_xlfn.MAXIFS(J:J,A:A,A229),100), "-" &amp; VLOOKUP(MOD(_xlfn.MAXIFS(J:J,A:A,A229),100),חודשים,2,FALSE),"")</f>
        <v>אפר-מאי</v>
      </c>
    </row>
    <row r="230" spans="1:11" x14ac:dyDescent="0.45">
      <c r="A230">
        <f t="shared" si="18"/>
        <v>8</v>
      </c>
      <c r="B230">
        <f t="shared" si="19"/>
        <v>7</v>
      </c>
      <c r="C230">
        <f t="shared" si="20"/>
        <v>4</v>
      </c>
      <c r="D230" t="str">
        <f t="shared" si="21"/>
        <v>8-4-7</v>
      </c>
      <c r="E230" t="s">
        <v>106</v>
      </c>
      <c r="F230" t="s">
        <v>38</v>
      </c>
      <c r="G230">
        <v>23</v>
      </c>
      <c r="H230" t="s">
        <v>41</v>
      </c>
      <c r="I230">
        <f t="shared" si="22"/>
        <v>4</v>
      </c>
      <c r="J230">
        <f t="shared" si="23"/>
        <v>23004</v>
      </c>
      <c r="K230" s="31" t="str">
        <f>VLOOKUP(MOD(_xlfn.MINIFS(J:J,A:A,A230),100),חודשים,2,FALSE) &amp; IF(MOD(_xlfn.MINIFS(J:J,A:A,A230),100)&lt;&gt;MOD(_xlfn.MAXIFS(J:J,A:A,A230),100), "-" &amp; VLOOKUP(MOD(_xlfn.MAXIFS(J:J,A:A,A230),100),חודשים,2,FALSE),"")</f>
        <v>אפר-מאי</v>
      </c>
    </row>
    <row r="231" spans="1:11" x14ac:dyDescent="0.45">
      <c r="A231">
        <f t="shared" si="18"/>
        <v>8</v>
      </c>
      <c r="B231">
        <f t="shared" si="19"/>
        <v>1</v>
      </c>
      <c r="C231">
        <f t="shared" si="20"/>
        <v>5</v>
      </c>
      <c r="D231" t="str">
        <f t="shared" si="21"/>
        <v>8-5-1</v>
      </c>
      <c r="E231" t="s">
        <v>94</v>
      </c>
      <c r="F231" t="s">
        <v>40</v>
      </c>
      <c r="G231">
        <v>24</v>
      </c>
      <c r="H231" t="str">
        <f>""</f>
        <v/>
      </c>
      <c r="I231">
        <f t="shared" si="22"/>
        <v>4</v>
      </c>
      <c r="J231">
        <f t="shared" si="23"/>
        <v>23104</v>
      </c>
      <c r="K231" s="31" t="str">
        <f>VLOOKUP(MOD(_xlfn.MINIFS(J:J,A:A,A231),100),חודשים,2,FALSE) &amp; IF(MOD(_xlfn.MINIFS(J:J,A:A,A231),100)&lt;&gt;MOD(_xlfn.MAXIFS(J:J,A:A,A231),100), "-" &amp; VLOOKUP(MOD(_xlfn.MAXIFS(J:J,A:A,A231),100),חודשים,2,FALSE),"")</f>
        <v>אפר-מאי</v>
      </c>
    </row>
    <row r="232" spans="1:11" x14ac:dyDescent="0.45">
      <c r="A232">
        <f t="shared" si="18"/>
        <v>8</v>
      </c>
      <c r="B232">
        <f t="shared" si="19"/>
        <v>2</v>
      </c>
      <c r="C232">
        <f t="shared" si="20"/>
        <v>5</v>
      </c>
      <c r="D232" t="str">
        <f t="shared" si="21"/>
        <v>8-5-2</v>
      </c>
      <c r="E232" t="s">
        <v>107</v>
      </c>
      <c r="F232" t="s">
        <v>42</v>
      </c>
      <c r="G232">
        <v>25</v>
      </c>
      <c r="H232" t="str">
        <f>""</f>
        <v/>
      </c>
      <c r="I232">
        <f t="shared" si="22"/>
        <v>4</v>
      </c>
      <c r="J232">
        <f t="shared" si="23"/>
        <v>23204</v>
      </c>
      <c r="K232" s="31" t="str">
        <f>VLOOKUP(MOD(_xlfn.MINIFS(J:J,A:A,A232),100),חודשים,2,FALSE) &amp; IF(MOD(_xlfn.MINIFS(J:J,A:A,A232),100)&lt;&gt;MOD(_xlfn.MAXIFS(J:J,A:A,A232),100), "-" &amp; VLOOKUP(MOD(_xlfn.MAXIFS(J:J,A:A,A232),100),חודשים,2,FALSE),"")</f>
        <v>אפר-מאי</v>
      </c>
    </row>
    <row r="233" spans="1:11" x14ac:dyDescent="0.45">
      <c r="A233">
        <f t="shared" si="18"/>
        <v>8</v>
      </c>
      <c r="B233">
        <f t="shared" si="19"/>
        <v>3</v>
      </c>
      <c r="C233">
        <f t="shared" si="20"/>
        <v>5</v>
      </c>
      <c r="D233" t="str">
        <f t="shared" si="21"/>
        <v>8-5-3</v>
      </c>
      <c r="E233" t="s">
        <v>108</v>
      </c>
      <c r="F233" t="s">
        <v>43</v>
      </c>
      <c r="G233">
        <v>26</v>
      </c>
      <c r="H233" t="str">
        <f>""</f>
        <v/>
      </c>
      <c r="I233">
        <f t="shared" si="22"/>
        <v>4</v>
      </c>
      <c r="J233">
        <f t="shared" si="23"/>
        <v>23304</v>
      </c>
      <c r="K233" s="31" t="str">
        <f>VLOOKUP(MOD(_xlfn.MINIFS(J:J,A:A,A233),100),חודשים,2,FALSE) &amp; IF(MOD(_xlfn.MINIFS(J:J,A:A,A233),100)&lt;&gt;MOD(_xlfn.MAXIFS(J:J,A:A,A233),100), "-" &amp; VLOOKUP(MOD(_xlfn.MAXIFS(J:J,A:A,A233),100),חודשים,2,FALSE),"")</f>
        <v>אפר-מאי</v>
      </c>
    </row>
    <row r="234" spans="1:11" x14ac:dyDescent="0.45">
      <c r="A234">
        <f t="shared" si="18"/>
        <v>8</v>
      </c>
      <c r="B234">
        <f t="shared" si="19"/>
        <v>4</v>
      </c>
      <c r="C234">
        <f t="shared" si="20"/>
        <v>5</v>
      </c>
      <c r="D234" t="str">
        <f t="shared" si="21"/>
        <v>8-5-4</v>
      </c>
      <c r="E234" t="s">
        <v>109</v>
      </c>
      <c r="F234" t="s">
        <v>44</v>
      </c>
      <c r="G234">
        <v>27</v>
      </c>
      <c r="H234" t="str">
        <f>""</f>
        <v/>
      </c>
      <c r="I234">
        <f t="shared" si="22"/>
        <v>4</v>
      </c>
      <c r="J234">
        <f t="shared" si="23"/>
        <v>23404</v>
      </c>
      <c r="K234" s="31" t="str">
        <f>VLOOKUP(MOD(_xlfn.MINIFS(J:J,A:A,A234),100),חודשים,2,FALSE) &amp; IF(MOD(_xlfn.MINIFS(J:J,A:A,A234),100)&lt;&gt;MOD(_xlfn.MAXIFS(J:J,A:A,A234),100), "-" &amp; VLOOKUP(MOD(_xlfn.MAXIFS(J:J,A:A,A234),100),חודשים,2,FALSE),"")</f>
        <v>אפר-מאי</v>
      </c>
    </row>
    <row r="235" spans="1:11" x14ac:dyDescent="0.45">
      <c r="A235">
        <f t="shared" si="18"/>
        <v>8</v>
      </c>
      <c r="B235">
        <f t="shared" si="19"/>
        <v>5</v>
      </c>
      <c r="C235">
        <f t="shared" si="20"/>
        <v>5</v>
      </c>
      <c r="D235" t="str">
        <f t="shared" si="21"/>
        <v>8-5-5</v>
      </c>
      <c r="E235" t="s">
        <v>104</v>
      </c>
      <c r="F235" t="s">
        <v>45</v>
      </c>
      <c r="G235">
        <v>28</v>
      </c>
      <c r="H235" t="s">
        <v>85</v>
      </c>
      <c r="I235">
        <f t="shared" si="22"/>
        <v>4</v>
      </c>
      <c r="J235">
        <f t="shared" si="23"/>
        <v>23504</v>
      </c>
      <c r="K235" s="31" t="str">
        <f>VLOOKUP(MOD(_xlfn.MINIFS(J:J,A:A,A235),100),חודשים,2,FALSE) &amp; IF(MOD(_xlfn.MINIFS(J:J,A:A,A235),100)&lt;&gt;MOD(_xlfn.MAXIFS(J:J,A:A,A235),100), "-" &amp; VLOOKUP(MOD(_xlfn.MAXIFS(J:J,A:A,A235),100),חודשים,2,FALSE),"")</f>
        <v>אפר-מאי</v>
      </c>
    </row>
    <row r="236" spans="1:11" x14ac:dyDescent="0.45">
      <c r="A236">
        <f t="shared" si="18"/>
        <v>8</v>
      </c>
      <c r="B236">
        <f t="shared" si="19"/>
        <v>6</v>
      </c>
      <c r="C236">
        <f t="shared" si="20"/>
        <v>5</v>
      </c>
      <c r="D236" t="str">
        <f t="shared" si="21"/>
        <v>8-5-6</v>
      </c>
      <c r="E236" t="s">
        <v>105</v>
      </c>
      <c r="F236" t="s">
        <v>46</v>
      </c>
      <c r="G236">
        <v>29</v>
      </c>
      <c r="H236" t="str">
        <f>""</f>
        <v/>
      </c>
      <c r="I236">
        <f t="shared" si="22"/>
        <v>4</v>
      </c>
      <c r="J236">
        <f t="shared" si="23"/>
        <v>23604</v>
      </c>
      <c r="K236" s="31" t="str">
        <f>VLOOKUP(MOD(_xlfn.MINIFS(J:J,A:A,A236),100),חודשים,2,FALSE) &amp; IF(MOD(_xlfn.MINIFS(J:J,A:A,A236),100)&lt;&gt;MOD(_xlfn.MAXIFS(J:J,A:A,A236),100), "-" &amp; VLOOKUP(MOD(_xlfn.MAXIFS(J:J,A:A,A236),100),חודשים,2,FALSE),"")</f>
        <v>אפר-מאי</v>
      </c>
    </row>
    <row r="237" spans="1:11" x14ac:dyDescent="0.45">
      <c r="A237">
        <f t="shared" si="18"/>
        <v>8</v>
      </c>
      <c r="B237">
        <f t="shared" si="19"/>
        <v>7</v>
      </c>
      <c r="C237">
        <f t="shared" si="20"/>
        <v>5</v>
      </c>
      <c r="D237" t="str">
        <f t="shared" si="21"/>
        <v>8-5-7</v>
      </c>
      <c r="E237" t="s">
        <v>106</v>
      </c>
      <c r="F237" t="s">
        <v>47</v>
      </c>
      <c r="G237">
        <v>30</v>
      </c>
      <c r="H237" t="s">
        <v>48</v>
      </c>
      <c r="I237">
        <f t="shared" si="22"/>
        <v>4</v>
      </c>
      <c r="J237">
        <f t="shared" si="23"/>
        <v>23704</v>
      </c>
      <c r="K237" s="31" t="str">
        <f>VLOOKUP(MOD(_xlfn.MINIFS(J:J,A:A,A237),100),חודשים,2,FALSE) &amp; IF(MOD(_xlfn.MINIFS(J:J,A:A,A237),100)&lt;&gt;MOD(_xlfn.MAXIFS(J:J,A:A,A237),100), "-" &amp; VLOOKUP(MOD(_xlfn.MAXIFS(J:J,A:A,A237),100),חודשים,2,FALSE),"")</f>
        <v>אפר-מאי</v>
      </c>
    </row>
    <row r="238" spans="1:11" x14ac:dyDescent="0.45">
      <c r="A238">
        <f t="shared" si="18"/>
        <v>8</v>
      </c>
      <c r="B238">
        <f t="shared" si="19"/>
        <v>1</v>
      </c>
      <c r="C238">
        <f t="shared" si="20"/>
        <v>6</v>
      </c>
      <c r="D238" t="str">
        <f t="shared" si="21"/>
        <v>8-6-1</v>
      </c>
      <c r="E238" t="s">
        <v>94</v>
      </c>
      <c r="F238" t="s">
        <v>127</v>
      </c>
      <c r="G238">
        <v>1</v>
      </c>
      <c r="H238" t="s">
        <v>50</v>
      </c>
      <c r="I238">
        <f t="shared" si="22"/>
        <v>5</v>
      </c>
      <c r="J238">
        <f t="shared" si="23"/>
        <v>23805</v>
      </c>
      <c r="K238" s="31" t="str">
        <f>VLOOKUP(MOD(_xlfn.MINIFS(J:J,A:A,A238),100),חודשים,2,FALSE) &amp; IF(MOD(_xlfn.MINIFS(J:J,A:A,A238),100)&lt;&gt;MOD(_xlfn.MAXIFS(J:J,A:A,A238),100), "-" &amp; VLOOKUP(MOD(_xlfn.MAXIFS(J:J,A:A,A238),100),חודשים,2,FALSE),"")</f>
        <v>אפר-מאי</v>
      </c>
    </row>
    <row r="239" spans="1:11" x14ac:dyDescent="0.45">
      <c r="A239">
        <f t="shared" si="18"/>
        <v>9</v>
      </c>
      <c r="B239">
        <f t="shared" si="19"/>
        <v>2</v>
      </c>
      <c r="C239">
        <f t="shared" si="20"/>
        <v>1</v>
      </c>
      <c r="D239" t="str">
        <f t="shared" si="21"/>
        <v>9-1-2</v>
      </c>
      <c r="E239" t="s">
        <v>107</v>
      </c>
      <c r="F239" t="s">
        <v>111</v>
      </c>
      <c r="G239">
        <v>2</v>
      </c>
      <c r="H239" t="s">
        <v>51</v>
      </c>
      <c r="I239">
        <f t="shared" si="22"/>
        <v>5</v>
      </c>
      <c r="J239">
        <f t="shared" si="23"/>
        <v>23905</v>
      </c>
      <c r="K239" s="31" t="str">
        <f>VLOOKUP(MOD(_xlfn.MINIFS(J:J,A:A,A239),100),חודשים,2,FALSE) &amp; IF(MOD(_xlfn.MINIFS(J:J,A:A,A239),100)&lt;&gt;MOD(_xlfn.MAXIFS(J:J,A:A,A239),100), "-" &amp; VLOOKUP(MOD(_xlfn.MAXIFS(J:J,A:A,A239),100),חודשים,2,FALSE),"")</f>
        <v>מאי</v>
      </c>
    </row>
    <row r="240" spans="1:11" x14ac:dyDescent="0.45">
      <c r="A240">
        <f t="shared" si="18"/>
        <v>9</v>
      </c>
      <c r="B240">
        <f t="shared" si="19"/>
        <v>3</v>
      </c>
      <c r="C240">
        <f t="shared" si="20"/>
        <v>1</v>
      </c>
      <c r="D240" t="str">
        <f t="shared" si="21"/>
        <v>9-1-3</v>
      </c>
      <c r="E240" t="s">
        <v>108</v>
      </c>
      <c r="F240" t="s">
        <v>112</v>
      </c>
      <c r="G240">
        <v>3</v>
      </c>
      <c r="H240" t="str">
        <f>""</f>
        <v/>
      </c>
      <c r="I240">
        <f t="shared" si="22"/>
        <v>5</v>
      </c>
      <c r="J240">
        <f t="shared" si="23"/>
        <v>24005</v>
      </c>
      <c r="K240" s="31" t="str">
        <f>VLOOKUP(MOD(_xlfn.MINIFS(J:J,A:A,A240),100),חודשים,2,FALSE) &amp; IF(MOD(_xlfn.MINIFS(J:J,A:A,A240),100)&lt;&gt;MOD(_xlfn.MAXIFS(J:J,A:A,A240),100), "-" &amp; VLOOKUP(MOD(_xlfn.MAXIFS(J:J,A:A,A240),100),חודשים,2,FALSE),"")</f>
        <v>מאי</v>
      </c>
    </row>
    <row r="241" spans="1:11" x14ac:dyDescent="0.45">
      <c r="A241">
        <f t="shared" si="18"/>
        <v>9</v>
      </c>
      <c r="B241">
        <f t="shared" si="19"/>
        <v>4</v>
      </c>
      <c r="C241">
        <f t="shared" si="20"/>
        <v>1</v>
      </c>
      <c r="D241" t="str">
        <f t="shared" si="21"/>
        <v>9-1-4</v>
      </c>
      <c r="E241" t="s">
        <v>109</v>
      </c>
      <c r="F241" t="s">
        <v>113</v>
      </c>
      <c r="G241">
        <v>4</v>
      </c>
      <c r="H241" t="s">
        <v>141</v>
      </c>
      <c r="I241">
        <f t="shared" si="22"/>
        <v>5</v>
      </c>
      <c r="J241">
        <f t="shared" si="23"/>
        <v>24105</v>
      </c>
      <c r="K241" s="31" t="str">
        <f>VLOOKUP(MOD(_xlfn.MINIFS(J:J,A:A,A241),100),חודשים,2,FALSE) &amp; IF(MOD(_xlfn.MINIFS(J:J,A:A,A241),100)&lt;&gt;MOD(_xlfn.MAXIFS(J:J,A:A,A241),100), "-" &amp; VLOOKUP(MOD(_xlfn.MAXIFS(J:J,A:A,A241),100),חודשים,2,FALSE),"")</f>
        <v>מאי</v>
      </c>
    </row>
    <row r="242" spans="1:11" x14ac:dyDescent="0.45">
      <c r="A242">
        <f t="shared" si="18"/>
        <v>9</v>
      </c>
      <c r="B242">
        <f t="shared" si="19"/>
        <v>5</v>
      </c>
      <c r="C242">
        <f t="shared" si="20"/>
        <v>1</v>
      </c>
      <c r="D242" t="str">
        <f t="shared" si="21"/>
        <v>9-1-5</v>
      </c>
      <c r="E242" t="s">
        <v>104</v>
      </c>
      <c r="F242" t="s">
        <v>114</v>
      </c>
      <c r="G242">
        <v>5</v>
      </c>
      <c r="H242" t="s">
        <v>76</v>
      </c>
      <c r="I242">
        <f t="shared" si="22"/>
        <v>5</v>
      </c>
      <c r="J242">
        <f t="shared" si="23"/>
        <v>24205</v>
      </c>
      <c r="K242" s="31" t="str">
        <f>VLOOKUP(MOD(_xlfn.MINIFS(J:J,A:A,A242),100),חודשים,2,FALSE) &amp; IF(MOD(_xlfn.MINIFS(J:J,A:A,A242),100)&lt;&gt;MOD(_xlfn.MAXIFS(J:J,A:A,A242),100), "-" &amp; VLOOKUP(MOD(_xlfn.MAXIFS(J:J,A:A,A242),100),חודשים,2,FALSE),"")</f>
        <v>מאי</v>
      </c>
    </row>
    <row r="243" spans="1:11" x14ac:dyDescent="0.45">
      <c r="A243">
        <f t="shared" si="18"/>
        <v>9</v>
      </c>
      <c r="B243">
        <f t="shared" si="19"/>
        <v>6</v>
      </c>
      <c r="C243">
        <f t="shared" si="20"/>
        <v>1</v>
      </c>
      <c r="D243" t="str">
        <f t="shared" si="21"/>
        <v>9-1-6</v>
      </c>
      <c r="E243" t="s">
        <v>105</v>
      </c>
      <c r="F243" t="s">
        <v>115</v>
      </c>
      <c r="G243">
        <v>6</v>
      </c>
      <c r="H243" t="str">
        <f>""</f>
        <v/>
      </c>
      <c r="I243">
        <f t="shared" si="22"/>
        <v>5</v>
      </c>
      <c r="J243">
        <f t="shared" si="23"/>
        <v>24305</v>
      </c>
      <c r="K243" s="31" t="str">
        <f>VLOOKUP(MOD(_xlfn.MINIFS(J:J,A:A,A243),100),חודשים,2,FALSE) &amp; IF(MOD(_xlfn.MINIFS(J:J,A:A,A243),100)&lt;&gt;MOD(_xlfn.MAXIFS(J:J,A:A,A243),100), "-" &amp; VLOOKUP(MOD(_xlfn.MAXIFS(J:J,A:A,A243),100),חודשים,2,FALSE),"")</f>
        <v>מאי</v>
      </c>
    </row>
    <row r="244" spans="1:11" x14ac:dyDescent="0.45">
      <c r="A244">
        <f t="shared" si="18"/>
        <v>9</v>
      </c>
      <c r="B244">
        <f t="shared" si="19"/>
        <v>7</v>
      </c>
      <c r="C244">
        <f t="shared" si="20"/>
        <v>1</v>
      </c>
      <c r="D244" t="str">
        <f t="shared" si="21"/>
        <v>9-1-7</v>
      </c>
      <c r="E244" t="s">
        <v>106</v>
      </c>
      <c r="F244" t="s">
        <v>116</v>
      </c>
      <c r="G244">
        <v>7</v>
      </c>
      <c r="H244" t="str">
        <f>""</f>
        <v/>
      </c>
      <c r="I244">
        <f t="shared" si="22"/>
        <v>5</v>
      </c>
      <c r="J244">
        <f t="shared" si="23"/>
        <v>24405</v>
      </c>
      <c r="K244" s="31" t="str">
        <f>VLOOKUP(MOD(_xlfn.MINIFS(J:J,A:A,A244),100),חודשים,2,FALSE) &amp; IF(MOD(_xlfn.MINIFS(J:J,A:A,A244),100)&lt;&gt;MOD(_xlfn.MAXIFS(J:J,A:A,A244),100), "-" &amp; VLOOKUP(MOD(_xlfn.MAXIFS(J:J,A:A,A244),100),חודשים,2,FALSE),"")</f>
        <v>מאי</v>
      </c>
    </row>
    <row r="245" spans="1:11" x14ac:dyDescent="0.45">
      <c r="A245">
        <f t="shared" si="18"/>
        <v>9</v>
      </c>
      <c r="B245">
        <f t="shared" si="19"/>
        <v>1</v>
      </c>
      <c r="C245">
        <f t="shared" si="20"/>
        <v>2</v>
      </c>
      <c r="D245" t="str">
        <f t="shared" si="21"/>
        <v>9-2-1</v>
      </c>
      <c r="E245" t="s">
        <v>94</v>
      </c>
      <c r="F245" t="s">
        <v>117</v>
      </c>
      <c r="G245">
        <v>8</v>
      </c>
      <c r="H245" t="str">
        <f>""</f>
        <v/>
      </c>
      <c r="I245">
        <f t="shared" si="22"/>
        <v>5</v>
      </c>
      <c r="J245">
        <f t="shared" si="23"/>
        <v>24505</v>
      </c>
      <c r="K245" s="31" t="str">
        <f>VLOOKUP(MOD(_xlfn.MINIFS(J:J,A:A,A245),100),חודשים,2,FALSE) &amp; IF(MOD(_xlfn.MINIFS(J:J,A:A,A245),100)&lt;&gt;MOD(_xlfn.MAXIFS(J:J,A:A,A245),100), "-" &amp; VLOOKUP(MOD(_xlfn.MAXIFS(J:J,A:A,A245),100),חודשים,2,FALSE),"")</f>
        <v>מאי</v>
      </c>
    </row>
    <row r="246" spans="1:11" x14ac:dyDescent="0.45">
      <c r="A246">
        <f t="shared" si="18"/>
        <v>9</v>
      </c>
      <c r="B246">
        <f t="shared" si="19"/>
        <v>2</v>
      </c>
      <c r="C246">
        <f t="shared" si="20"/>
        <v>2</v>
      </c>
      <c r="D246" t="str">
        <f t="shared" si="21"/>
        <v>9-2-2</v>
      </c>
      <c r="E246" t="s">
        <v>107</v>
      </c>
      <c r="F246" t="s">
        <v>118</v>
      </c>
      <c r="G246">
        <v>9</v>
      </c>
      <c r="H246" t="str">
        <f>""</f>
        <v/>
      </c>
      <c r="I246">
        <f t="shared" si="22"/>
        <v>5</v>
      </c>
      <c r="J246">
        <f t="shared" si="23"/>
        <v>24605</v>
      </c>
      <c r="K246" s="31" t="str">
        <f>VLOOKUP(MOD(_xlfn.MINIFS(J:J,A:A,A246),100),חודשים,2,FALSE) &amp; IF(MOD(_xlfn.MINIFS(J:J,A:A,A246),100)&lt;&gt;MOD(_xlfn.MAXIFS(J:J,A:A,A246),100), "-" &amp; VLOOKUP(MOD(_xlfn.MAXIFS(J:J,A:A,A246),100),חודשים,2,FALSE),"")</f>
        <v>מאי</v>
      </c>
    </row>
    <row r="247" spans="1:11" x14ac:dyDescent="0.45">
      <c r="A247">
        <f t="shared" si="18"/>
        <v>9</v>
      </c>
      <c r="B247">
        <f t="shared" si="19"/>
        <v>3</v>
      </c>
      <c r="C247">
        <f t="shared" si="20"/>
        <v>2</v>
      </c>
      <c r="D247" t="str">
        <f t="shared" si="21"/>
        <v>9-2-3</v>
      </c>
      <c r="E247" t="s">
        <v>108</v>
      </c>
      <c r="F247" t="s">
        <v>119</v>
      </c>
      <c r="G247">
        <v>10</v>
      </c>
      <c r="H247" t="str">
        <f>""</f>
        <v/>
      </c>
      <c r="I247">
        <f t="shared" si="22"/>
        <v>5</v>
      </c>
      <c r="J247">
        <f t="shared" si="23"/>
        <v>24705</v>
      </c>
      <c r="K247" s="31" t="str">
        <f>VLOOKUP(MOD(_xlfn.MINIFS(J:J,A:A,A247),100),חודשים,2,FALSE) &amp; IF(MOD(_xlfn.MINIFS(J:J,A:A,A247),100)&lt;&gt;MOD(_xlfn.MAXIFS(J:J,A:A,A247),100), "-" &amp; VLOOKUP(MOD(_xlfn.MAXIFS(J:J,A:A,A247),100),חודשים,2,FALSE),"")</f>
        <v>מאי</v>
      </c>
    </row>
    <row r="248" spans="1:11" x14ac:dyDescent="0.45">
      <c r="A248">
        <f t="shared" si="18"/>
        <v>9</v>
      </c>
      <c r="B248">
        <f t="shared" si="19"/>
        <v>4</v>
      </c>
      <c r="C248">
        <f t="shared" si="20"/>
        <v>2</v>
      </c>
      <c r="D248" t="str">
        <f t="shared" si="21"/>
        <v>9-2-4</v>
      </c>
      <c r="E248" t="s">
        <v>109</v>
      </c>
      <c r="F248" t="s">
        <v>120</v>
      </c>
      <c r="G248">
        <v>11</v>
      </c>
      <c r="H248" t="str">
        <f>""</f>
        <v/>
      </c>
      <c r="I248">
        <f t="shared" si="22"/>
        <v>5</v>
      </c>
      <c r="J248">
        <f t="shared" si="23"/>
        <v>24805</v>
      </c>
      <c r="K248" s="31" t="str">
        <f>VLOOKUP(MOD(_xlfn.MINIFS(J:J,A:A,A248),100),חודשים,2,FALSE) &amp; IF(MOD(_xlfn.MINIFS(J:J,A:A,A248),100)&lt;&gt;MOD(_xlfn.MAXIFS(J:J,A:A,A248),100), "-" &amp; VLOOKUP(MOD(_xlfn.MAXIFS(J:J,A:A,A248),100),חודשים,2,FALSE),"")</f>
        <v>מאי</v>
      </c>
    </row>
    <row r="249" spans="1:11" x14ac:dyDescent="0.45">
      <c r="A249">
        <f t="shared" si="18"/>
        <v>9</v>
      </c>
      <c r="B249">
        <f t="shared" si="19"/>
        <v>5</v>
      </c>
      <c r="C249">
        <f t="shared" si="20"/>
        <v>2</v>
      </c>
      <c r="D249" t="str">
        <f t="shared" si="21"/>
        <v>9-2-5</v>
      </c>
      <c r="E249" t="s">
        <v>104</v>
      </c>
      <c r="F249" t="s">
        <v>23</v>
      </c>
      <c r="G249">
        <v>12</v>
      </c>
      <c r="H249" t="str">
        <f>""</f>
        <v/>
      </c>
      <c r="I249">
        <f t="shared" si="22"/>
        <v>5</v>
      </c>
      <c r="J249">
        <f t="shared" si="23"/>
        <v>24905</v>
      </c>
      <c r="K249" s="31" t="str">
        <f>VLOOKUP(MOD(_xlfn.MINIFS(J:J,A:A,A249),100),חודשים,2,FALSE) &amp; IF(MOD(_xlfn.MINIFS(J:J,A:A,A249),100)&lt;&gt;MOD(_xlfn.MAXIFS(J:J,A:A,A249),100), "-" &amp; VLOOKUP(MOD(_xlfn.MAXIFS(J:J,A:A,A249),100),חודשים,2,FALSE),"")</f>
        <v>מאי</v>
      </c>
    </row>
    <row r="250" spans="1:11" x14ac:dyDescent="0.45">
      <c r="A250">
        <f t="shared" si="18"/>
        <v>9</v>
      </c>
      <c r="B250">
        <f t="shared" si="19"/>
        <v>6</v>
      </c>
      <c r="C250">
        <f t="shared" si="20"/>
        <v>2</v>
      </c>
      <c r="D250" t="str">
        <f t="shared" si="21"/>
        <v>9-2-6</v>
      </c>
      <c r="E250" t="s">
        <v>105</v>
      </c>
      <c r="F250" t="s">
        <v>24</v>
      </c>
      <c r="G250">
        <v>13</v>
      </c>
      <c r="H250" t="str">
        <f>""</f>
        <v/>
      </c>
      <c r="I250">
        <f t="shared" si="22"/>
        <v>5</v>
      </c>
      <c r="J250">
        <f t="shared" si="23"/>
        <v>25005</v>
      </c>
      <c r="K250" s="31" t="str">
        <f>VLOOKUP(MOD(_xlfn.MINIFS(J:J,A:A,A250),100),חודשים,2,FALSE) &amp; IF(MOD(_xlfn.MINIFS(J:J,A:A,A250),100)&lt;&gt;MOD(_xlfn.MAXIFS(J:J,A:A,A250),100), "-" &amp; VLOOKUP(MOD(_xlfn.MAXIFS(J:J,A:A,A250),100),חודשים,2,FALSE),"")</f>
        <v>מאי</v>
      </c>
    </row>
    <row r="251" spans="1:11" x14ac:dyDescent="0.45">
      <c r="A251">
        <f t="shared" si="18"/>
        <v>9</v>
      </c>
      <c r="B251">
        <f t="shared" si="19"/>
        <v>7</v>
      </c>
      <c r="C251">
        <f t="shared" si="20"/>
        <v>2</v>
      </c>
      <c r="D251" t="str">
        <f t="shared" si="21"/>
        <v>9-2-7</v>
      </c>
      <c r="E251" t="s">
        <v>106</v>
      </c>
      <c r="F251" t="s">
        <v>25</v>
      </c>
      <c r="G251">
        <v>14</v>
      </c>
      <c r="H251" t="str">
        <f>""</f>
        <v/>
      </c>
      <c r="I251">
        <f t="shared" si="22"/>
        <v>5</v>
      </c>
      <c r="J251">
        <f t="shared" si="23"/>
        <v>25105</v>
      </c>
      <c r="K251" s="31" t="str">
        <f>VLOOKUP(MOD(_xlfn.MINIFS(J:J,A:A,A251),100),חודשים,2,FALSE) &amp; IF(MOD(_xlfn.MINIFS(J:J,A:A,A251),100)&lt;&gt;MOD(_xlfn.MAXIFS(J:J,A:A,A251),100), "-" &amp; VLOOKUP(MOD(_xlfn.MAXIFS(J:J,A:A,A251),100),חודשים,2,FALSE),"")</f>
        <v>מאי</v>
      </c>
    </row>
    <row r="252" spans="1:11" x14ac:dyDescent="0.45">
      <c r="A252">
        <f t="shared" si="18"/>
        <v>9</v>
      </c>
      <c r="B252">
        <f t="shared" si="19"/>
        <v>1</v>
      </c>
      <c r="C252">
        <f t="shared" si="20"/>
        <v>3</v>
      </c>
      <c r="D252" t="str">
        <f t="shared" si="21"/>
        <v>9-3-1</v>
      </c>
      <c r="E252" t="s">
        <v>94</v>
      </c>
      <c r="F252" t="s">
        <v>26</v>
      </c>
      <c r="G252">
        <v>15</v>
      </c>
      <c r="H252" t="s">
        <v>77</v>
      </c>
      <c r="I252">
        <f t="shared" si="22"/>
        <v>5</v>
      </c>
      <c r="J252">
        <f t="shared" si="23"/>
        <v>25205</v>
      </c>
      <c r="K252" s="31" t="str">
        <f>VLOOKUP(MOD(_xlfn.MINIFS(J:J,A:A,A252),100),חודשים,2,FALSE) &amp; IF(MOD(_xlfn.MINIFS(J:J,A:A,A252),100)&lt;&gt;MOD(_xlfn.MAXIFS(J:J,A:A,A252),100), "-" &amp; VLOOKUP(MOD(_xlfn.MAXIFS(J:J,A:A,A252),100),חודשים,2,FALSE),"")</f>
        <v>מאי</v>
      </c>
    </row>
    <row r="253" spans="1:11" x14ac:dyDescent="0.45">
      <c r="A253">
        <f t="shared" si="18"/>
        <v>9</v>
      </c>
      <c r="B253">
        <f t="shared" si="19"/>
        <v>2</v>
      </c>
      <c r="C253">
        <f t="shared" si="20"/>
        <v>3</v>
      </c>
      <c r="D253" t="str">
        <f t="shared" si="21"/>
        <v>9-3-2</v>
      </c>
      <c r="E253" t="s">
        <v>107</v>
      </c>
      <c r="F253" t="s">
        <v>28</v>
      </c>
      <c r="G253">
        <v>16</v>
      </c>
      <c r="H253" t="str">
        <f>""</f>
        <v/>
      </c>
      <c r="I253">
        <f t="shared" si="22"/>
        <v>5</v>
      </c>
      <c r="J253">
        <f t="shared" si="23"/>
        <v>25305</v>
      </c>
      <c r="K253" s="31" t="str">
        <f>VLOOKUP(MOD(_xlfn.MINIFS(J:J,A:A,A253),100),חודשים,2,FALSE) &amp; IF(MOD(_xlfn.MINIFS(J:J,A:A,A253),100)&lt;&gt;MOD(_xlfn.MAXIFS(J:J,A:A,A253),100), "-" &amp; VLOOKUP(MOD(_xlfn.MAXIFS(J:J,A:A,A253),100),חודשים,2,FALSE),"")</f>
        <v>מאי</v>
      </c>
    </row>
    <row r="254" spans="1:11" x14ac:dyDescent="0.45">
      <c r="A254">
        <f t="shared" si="18"/>
        <v>9</v>
      </c>
      <c r="B254">
        <f t="shared" si="19"/>
        <v>3</v>
      </c>
      <c r="C254">
        <f t="shared" si="20"/>
        <v>3</v>
      </c>
      <c r="D254" t="str">
        <f t="shared" si="21"/>
        <v>9-3-3</v>
      </c>
      <c r="E254" t="s">
        <v>108</v>
      </c>
      <c r="F254" t="s">
        <v>30</v>
      </c>
      <c r="G254">
        <v>17</v>
      </c>
      <c r="H254" t="str">
        <f>""</f>
        <v/>
      </c>
      <c r="I254">
        <f t="shared" si="22"/>
        <v>5</v>
      </c>
      <c r="J254">
        <f t="shared" si="23"/>
        <v>25405</v>
      </c>
      <c r="K254" s="31" t="str">
        <f>VLOOKUP(MOD(_xlfn.MINIFS(J:J,A:A,A254),100),חודשים,2,FALSE) &amp; IF(MOD(_xlfn.MINIFS(J:J,A:A,A254),100)&lt;&gt;MOD(_xlfn.MAXIFS(J:J,A:A,A254),100), "-" &amp; VLOOKUP(MOD(_xlfn.MAXIFS(J:J,A:A,A254),100),חודשים,2,FALSE),"")</f>
        <v>מאי</v>
      </c>
    </row>
    <row r="255" spans="1:11" x14ac:dyDescent="0.45">
      <c r="A255">
        <f t="shared" si="18"/>
        <v>9</v>
      </c>
      <c r="B255">
        <f t="shared" si="19"/>
        <v>4</v>
      </c>
      <c r="C255">
        <f t="shared" si="20"/>
        <v>3</v>
      </c>
      <c r="D255" t="str">
        <f t="shared" si="21"/>
        <v>9-3-4</v>
      </c>
      <c r="E255" t="s">
        <v>109</v>
      </c>
      <c r="F255" t="s">
        <v>32</v>
      </c>
      <c r="G255">
        <v>18</v>
      </c>
      <c r="H255" t="str">
        <f>""</f>
        <v/>
      </c>
      <c r="I255">
        <f t="shared" si="22"/>
        <v>5</v>
      </c>
      <c r="J255">
        <f t="shared" si="23"/>
        <v>25505</v>
      </c>
      <c r="K255" s="31" t="str">
        <f>VLOOKUP(MOD(_xlfn.MINIFS(J:J,A:A,A255),100),חודשים,2,FALSE) &amp; IF(MOD(_xlfn.MINIFS(J:J,A:A,A255),100)&lt;&gt;MOD(_xlfn.MAXIFS(J:J,A:A,A255),100), "-" &amp; VLOOKUP(MOD(_xlfn.MAXIFS(J:J,A:A,A255),100),חודשים,2,FALSE),"")</f>
        <v>מאי</v>
      </c>
    </row>
    <row r="256" spans="1:11" x14ac:dyDescent="0.45">
      <c r="A256">
        <f t="shared" si="18"/>
        <v>9</v>
      </c>
      <c r="B256">
        <f t="shared" si="19"/>
        <v>5</v>
      </c>
      <c r="C256">
        <f t="shared" si="20"/>
        <v>3</v>
      </c>
      <c r="D256" t="str">
        <f t="shared" si="21"/>
        <v>9-3-5</v>
      </c>
      <c r="E256" t="s">
        <v>104</v>
      </c>
      <c r="F256" t="s">
        <v>33</v>
      </c>
      <c r="G256">
        <v>19</v>
      </c>
      <c r="H256" t="s">
        <v>78</v>
      </c>
      <c r="I256">
        <f t="shared" si="22"/>
        <v>5</v>
      </c>
      <c r="J256">
        <f t="shared" si="23"/>
        <v>25605</v>
      </c>
      <c r="K256" s="31" t="str">
        <f>VLOOKUP(MOD(_xlfn.MINIFS(J:J,A:A,A256),100),חודשים,2,FALSE) &amp; IF(MOD(_xlfn.MINIFS(J:J,A:A,A256),100)&lt;&gt;MOD(_xlfn.MAXIFS(J:J,A:A,A256),100), "-" &amp; VLOOKUP(MOD(_xlfn.MAXIFS(J:J,A:A,A256),100),חודשים,2,FALSE),"")</f>
        <v>מאי</v>
      </c>
    </row>
    <row r="257" spans="1:11" x14ac:dyDescent="0.45">
      <c r="A257">
        <f t="shared" si="18"/>
        <v>9</v>
      </c>
      <c r="B257">
        <f t="shared" si="19"/>
        <v>6</v>
      </c>
      <c r="C257">
        <f t="shared" si="20"/>
        <v>3</v>
      </c>
      <c r="D257" t="str">
        <f t="shared" si="21"/>
        <v>9-3-6</v>
      </c>
      <c r="E257" t="s">
        <v>105</v>
      </c>
      <c r="F257" t="s">
        <v>34</v>
      </c>
      <c r="G257">
        <v>20</v>
      </c>
      <c r="H257" t="str">
        <f>""</f>
        <v/>
      </c>
      <c r="I257">
        <f t="shared" si="22"/>
        <v>5</v>
      </c>
      <c r="J257">
        <f t="shared" si="23"/>
        <v>25705</v>
      </c>
      <c r="K257" s="31" t="str">
        <f>VLOOKUP(MOD(_xlfn.MINIFS(J:J,A:A,A257),100),חודשים,2,FALSE) &amp; IF(MOD(_xlfn.MINIFS(J:J,A:A,A257),100)&lt;&gt;MOD(_xlfn.MAXIFS(J:J,A:A,A257),100), "-" &amp; VLOOKUP(MOD(_xlfn.MAXIFS(J:J,A:A,A257),100),חודשים,2,FALSE),"")</f>
        <v>מאי</v>
      </c>
    </row>
    <row r="258" spans="1:11" x14ac:dyDescent="0.45">
      <c r="A258">
        <f t="shared" ref="A258:A321" si="24">IF(AND(F258&lt;F257,LEFT(F258,1)&lt;&gt;"ט"),N(A257)+1,N(A257))</f>
        <v>9</v>
      </c>
      <c r="B258">
        <f t="shared" ref="B258:B321" si="25">VLOOKUP(E258,ימים,2,FALSE)</f>
        <v>7</v>
      </c>
      <c r="C258">
        <f t="shared" si="20"/>
        <v>3</v>
      </c>
      <c r="D258" t="str">
        <f t="shared" si="21"/>
        <v>9-3-7</v>
      </c>
      <c r="E258" t="s">
        <v>106</v>
      </c>
      <c r="F258" t="s">
        <v>121</v>
      </c>
      <c r="G258">
        <v>21</v>
      </c>
      <c r="H258" t="str">
        <f>""</f>
        <v/>
      </c>
      <c r="I258">
        <f t="shared" si="22"/>
        <v>5</v>
      </c>
      <c r="J258">
        <f t="shared" si="23"/>
        <v>25805</v>
      </c>
      <c r="K258" s="31" t="str">
        <f>VLOOKUP(MOD(_xlfn.MINIFS(J:J,A:A,A258),100),חודשים,2,FALSE) &amp; IF(MOD(_xlfn.MINIFS(J:J,A:A,A258),100)&lt;&gt;MOD(_xlfn.MAXIFS(J:J,A:A,A258),100), "-" &amp; VLOOKUP(MOD(_xlfn.MAXIFS(J:J,A:A,A258),100),חודשים,2,FALSE),"")</f>
        <v>מאי</v>
      </c>
    </row>
    <row r="259" spans="1:11" x14ac:dyDescent="0.45">
      <c r="A259">
        <f t="shared" si="24"/>
        <v>9</v>
      </c>
      <c r="B259">
        <f t="shared" si="25"/>
        <v>1</v>
      </c>
      <c r="C259">
        <f t="shared" ref="C259:C322" si="26">IF(A259&lt;&gt;A258,1,IF(B258=7,N(C258)+1,N(C258)))</f>
        <v>4</v>
      </c>
      <c r="D259" t="str">
        <f t="shared" ref="D259:D322" si="27">A259&amp;"-"&amp;C259&amp;"-"&amp;B259</f>
        <v>9-4-1</v>
      </c>
      <c r="E259" t="s">
        <v>94</v>
      </c>
      <c r="F259" t="s">
        <v>36</v>
      </c>
      <c r="G259">
        <v>22</v>
      </c>
      <c r="H259" t="str">
        <f>""</f>
        <v/>
      </c>
      <c r="I259">
        <f t="shared" ref="I259:I322" si="28">MONTH(G259&amp;"/" &amp;IF(G259&lt;G258,MOD(I258,12)+1,I258) &amp;"/" &amp;$J$1)</f>
        <v>5</v>
      </c>
      <c r="J259">
        <f t="shared" ref="J259:J322" si="29">ROW()*100+I259</f>
        <v>25905</v>
      </c>
      <c r="K259" s="31" t="str">
        <f>VLOOKUP(MOD(_xlfn.MINIFS(J:J,A:A,A259),100),חודשים,2,FALSE) &amp; IF(MOD(_xlfn.MINIFS(J:J,A:A,A259),100)&lt;&gt;MOD(_xlfn.MAXIFS(J:J,A:A,A259),100), "-" &amp; VLOOKUP(MOD(_xlfn.MAXIFS(J:J,A:A,A259),100),חודשים,2,FALSE),"")</f>
        <v>מאי</v>
      </c>
    </row>
    <row r="260" spans="1:11" x14ac:dyDescent="0.45">
      <c r="A260">
        <f t="shared" si="24"/>
        <v>9</v>
      </c>
      <c r="B260">
        <f t="shared" si="25"/>
        <v>2</v>
      </c>
      <c r="C260">
        <f t="shared" si="26"/>
        <v>4</v>
      </c>
      <c r="D260" t="str">
        <f t="shared" si="27"/>
        <v>9-4-2</v>
      </c>
      <c r="E260" t="s">
        <v>107</v>
      </c>
      <c r="F260" t="s">
        <v>38</v>
      </c>
      <c r="G260">
        <v>23</v>
      </c>
      <c r="H260" t="str">
        <f>""</f>
        <v/>
      </c>
      <c r="I260">
        <f t="shared" si="28"/>
        <v>5</v>
      </c>
      <c r="J260">
        <f t="shared" si="29"/>
        <v>26005</v>
      </c>
      <c r="K260" s="31" t="str">
        <f>VLOOKUP(MOD(_xlfn.MINIFS(J:J,A:A,A260),100),חודשים,2,FALSE) &amp; IF(MOD(_xlfn.MINIFS(J:J,A:A,A260),100)&lt;&gt;MOD(_xlfn.MAXIFS(J:J,A:A,A260),100), "-" &amp; VLOOKUP(MOD(_xlfn.MAXIFS(J:J,A:A,A260),100),חודשים,2,FALSE),"")</f>
        <v>מאי</v>
      </c>
    </row>
    <row r="261" spans="1:11" x14ac:dyDescent="0.45">
      <c r="A261">
        <f t="shared" si="24"/>
        <v>9</v>
      </c>
      <c r="B261">
        <f t="shared" si="25"/>
        <v>3</v>
      </c>
      <c r="C261">
        <f t="shared" si="26"/>
        <v>4</v>
      </c>
      <c r="D261" t="str">
        <f t="shared" si="27"/>
        <v>9-4-3</v>
      </c>
      <c r="E261" t="s">
        <v>108</v>
      </c>
      <c r="F261" t="s">
        <v>40</v>
      </c>
      <c r="G261">
        <v>24</v>
      </c>
      <c r="H261" t="str">
        <f>""</f>
        <v/>
      </c>
      <c r="I261">
        <f t="shared" si="28"/>
        <v>5</v>
      </c>
      <c r="J261">
        <f t="shared" si="29"/>
        <v>26105</v>
      </c>
      <c r="K261" s="31" t="str">
        <f>VLOOKUP(MOD(_xlfn.MINIFS(J:J,A:A,A261),100),חודשים,2,FALSE) &amp; IF(MOD(_xlfn.MINIFS(J:J,A:A,A261),100)&lt;&gt;MOD(_xlfn.MAXIFS(J:J,A:A,A261),100), "-" &amp; VLOOKUP(MOD(_xlfn.MAXIFS(J:J,A:A,A261),100),חודשים,2,FALSE),"")</f>
        <v>מאי</v>
      </c>
    </row>
    <row r="262" spans="1:11" x14ac:dyDescent="0.45">
      <c r="A262">
        <f t="shared" si="24"/>
        <v>9</v>
      </c>
      <c r="B262">
        <f t="shared" si="25"/>
        <v>4</v>
      </c>
      <c r="C262">
        <f t="shared" si="26"/>
        <v>4</v>
      </c>
      <c r="D262" t="str">
        <f t="shared" si="27"/>
        <v>9-4-4</v>
      </c>
      <c r="E262" t="s">
        <v>109</v>
      </c>
      <c r="F262" t="s">
        <v>42</v>
      </c>
      <c r="G262">
        <v>25</v>
      </c>
      <c r="H262" t="str">
        <f>""</f>
        <v/>
      </c>
      <c r="I262">
        <f t="shared" si="28"/>
        <v>5</v>
      </c>
      <c r="J262">
        <f t="shared" si="29"/>
        <v>26205</v>
      </c>
      <c r="K262" s="31" t="str">
        <f>VLOOKUP(MOD(_xlfn.MINIFS(J:J,A:A,A262),100),חודשים,2,FALSE) &amp; IF(MOD(_xlfn.MINIFS(J:J,A:A,A262),100)&lt;&gt;MOD(_xlfn.MAXIFS(J:J,A:A,A262),100), "-" &amp; VLOOKUP(MOD(_xlfn.MAXIFS(J:J,A:A,A262),100),חודשים,2,FALSE),"")</f>
        <v>מאי</v>
      </c>
    </row>
    <row r="263" spans="1:11" x14ac:dyDescent="0.45">
      <c r="A263">
        <f t="shared" si="24"/>
        <v>9</v>
      </c>
      <c r="B263">
        <f t="shared" si="25"/>
        <v>5</v>
      </c>
      <c r="C263">
        <f t="shared" si="26"/>
        <v>4</v>
      </c>
      <c r="D263" t="str">
        <f t="shared" si="27"/>
        <v>9-4-5</v>
      </c>
      <c r="E263" t="s">
        <v>104</v>
      </c>
      <c r="F263" t="s">
        <v>43</v>
      </c>
      <c r="G263">
        <v>26</v>
      </c>
      <c r="H263" t="str">
        <f>""</f>
        <v/>
      </c>
      <c r="I263">
        <f t="shared" si="28"/>
        <v>5</v>
      </c>
      <c r="J263">
        <f t="shared" si="29"/>
        <v>26305</v>
      </c>
      <c r="K263" s="31" t="str">
        <f>VLOOKUP(MOD(_xlfn.MINIFS(J:J,A:A,A263),100),חודשים,2,FALSE) &amp; IF(MOD(_xlfn.MINIFS(J:J,A:A,A263),100)&lt;&gt;MOD(_xlfn.MAXIFS(J:J,A:A,A263),100), "-" &amp; VLOOKUP(MOD(_xlfn.MAXIFS(J:J,A:A,A263),100),חודשים,2,FALSE),"")</f>
        <v>מאי</v>
      </c>
    </row>
    <row r="264" spans="1:11" x14ac:dyDescent="0.45">
      <c r="A264">
        <f t="shared" si="24"/>
        <v>9</v>
      </c>
      <c r="B264">
        <f t="shared" si="25"/>
        <v>6</v>
      </c>
      <c r="C264">
        <f t="shared" si="26"/>
        <v>4</v>
      </c>
      <c r="D264" t="str">
        <f t="shared" si="27"/>
        <v>9-4-6</v>
      </c>
      <c r="E264" t="s">
        <v>105</v>
      </c>
      <c r="F264" t="s">
        <v>44</v>
      </c>
      <c r="G264">
        <v>27</v>
      </c>
      <c r="H264" t="str">
        <f>""</f>
        <v/>
      </c>
      <c r="I264">
        <f t="shared" si="28"/>
        <v>5</v>
      </c>
      <c r="J264">
        <f t="shared" si="29"/>
        <v>26405</v>
      </c>
      <c r="K264" s="31" t="str">
        <f>VLOOKUP(MOD(_xlfn.MINIFS(J:J,A:A,A264),100),חודשים,2,FALSE) &amp; IF(MOD(_xlfn.MINIFS(J:J,A:A,A264),100)&lt;&gt;MOD(_xlfn.MAXIFS(J:J,A:A,A264),100), "-" &amp; VLOOKUP(MOD(_xlfn.MAXIFS(J:J,A:A,A264),100),חודשים,2,FALSE),"")</f>
        <v>מאי</v>
      </c>
    </row>
    <row r="265" spans="1:11" x14ac:dyDescent="0.45">
      <c r="A265">
        <f t="shared" si="24"/>
        <v>9</v>
      </c>
      <c r="B265">
        <f t="shared" si="25"/>
        <v>7</v>
      </c>
      <c r="C265">
        <f t="shared" si="26"/>
        <v>4</v>
      </c>
      <c r="D265" t="str">
        <f t="shared" si="27"/>
        <v>9-4-7</v>
      </c>
      <c r="E265" t="s">
        <v>106</v>
      </c>
      <c r="F265" t="s">
        <v>45</v>
      </c>
      <c r="G265">
        <v>28</v>
      </c>
      <c r="H265" t="str">
        <f>""</f>
        <v/>
      </c>
      <c r="I265">
        <f t="shared" si="28"/>
        <v>5</v>
      </c>
      <c r="J265">
        <f t="shared" si="29"/>
        <v>26505</v>
      </c>
      <c r="K265" s="31" t="str">
        <f>VLOOKUP(MOD(_xlfn.MINIFS(J:J,A:A,A265),100),חודשים,2,FALSE) &amp; IF(MOD(_xlfn.MINIFS(J:J,A:A,A265),100)&lt;&gt;MOD(_xlfn.MAXIFS(J:J,A:A,A265),100), "-" &amp; VLOOKUP(MOD(_xlfn.MAXIFS(J:J,A:A,A265),100),חודשים,2,FALSE),"")</f>
        <v>מאי</v>
      </c>
    </row>
    <row r="266" spans="1:11" x14ac:dyDescent="0.45">
      <c r="A266">
        <f t="shared" si="24"/>
        <v>9</v>
      </c>
      <c r="B266">
        <f t="shared" si="25"/>
        <v>1</v>
      </c>
      <c r="C266">
        <f t="shared" si="26"/>
        <v>5</v>
      </c>
      <c r="D266" t="str">
        <f t="shared" si="27"/>
        <v>9-5-1</v>
      </c>
      <c r="E266" t="s">
        <v>94</v>
      </c>
      <c r="F266" t="s">
        <v>46</v>
      </c>
      <c r="G266">
        <v>29</v>
      </c>
      <c r="H266" t="s">
        <v>79</v>
      </c>
      <c r="I266">
        <f t="shared" si="28"/>
        <v>5</v>
      </c>
      <c r="J266">
        <f t="shared" si="29"/>
        <v>26605</v>
      </c>
      <c r="K266" s="31" t="str">
        <f>VLOOKUP(MOD(_xlfn.MINIFS(J:J,A:A,A266),100),חודשים,2,FALSE) &amp; IF(MOD(_xlfn.MINIFS(J:J,A:A,A266),100)&lt;&gt;MOD(_xlfn.MAXIFS(J:J,A:A,A266),100), "-" &amp; VLOOKUP(MOD(_xlfn.MAXIFS(J:J,A:A,A266),100),חודשים,2,FALSE),"")</f>
        <v>מאי</v>
      </c>
    </row>
    <row r="267" spans="1:11" x14ac:dyDescent="0.45">
      <c r="A267">
        <f t="shared" si="24"/>
        <v>9</v>
      </c>
      <c r="B267">
        <f t="shared" si="25"/>
        <v>2</v>
      </c>
      <c r="C267">
        <f t="shared" si="26"/>
        <v>5</v>
      </c>
      <c r="D267" t="str">
        <f t="shared" si="27"/>
        <v>9-5-2</v>
      </c>
      <c r="E267" t="s">
        <v>107</v>
      </c>
      <c r="F267" t="s">
        <v>47</v>
      </c>
      <c r="G267">
        <v>30</v>
      </c>
      <c r="H267" t="s">
        <v>48</v>
      </c>
      <c r="I267">
        <f t="shared" si="28"/>
        <v>5</v>
      </c>
      <c r="J267">
        <f t="shared" si="29"/>
        <v>26705</v>
      </c>
      <c r="K267" s="31" t="str">
        <f>VLOOKUP(MOD(_xlfn.MINIFS(J:J,A:A,A267),100),חודשים,2,FALSE) &amp; IF(MOD(_xlfn.MINIFS(J:J,A:A,A267),100)&lt;&gt;MOD(_xlfn.MAXIFS(J:J,A:A,A267),100), "-" &amp; VLOOKUP(MOD(_xlfn.MAXIFS(J:J,A:A,A267),100),חודשים,2,FALSE),"")</f>
        <v>מאי</v>
      </c>
    </row>
    <row r="268" spans="1:11" x14ac:dyDescent="0.45">
      <c r="A268">
        <f t="shared" si="24"/>
        <v>10</v>
      </c>
      <c r="B268">
        <f t="shared" si="25"/>
        <v>3</v>
      </c>
      <c r="C268">
        <f t="shared" si="26"/>
        <v>1</v>
      </c>
      <c r="D268" t="str">
        <f t="shared" si="27"/>
        <v>10-1-3</v>
      </c>
      <c r="E268" t="s">
        <v>108</v>
      </c>
      <c r="F268" t="s">
        <v>111</v>
      </c>
      <c r="G268">
        <v>31</v>
      </c>
      <c r="H268" t="s">
        <v>53</v>
      </c>
      <c r="I268">
        <f t="shared" si="28"/>
        <v>5</v>
      </c>
      <c r="J268">
        <f t="shared" si="29"/>
        <v>26805</v>
      </c>
      <c r="K268" s="31" t="str">
        <f>VLOOKUP(MOD(_xlfn.MINIFS(J:J,A:A,A268),100),חודשים,2,FALSE) &amp; IF(MOD(_xlfn.MINIFS(J:J,A:A,A268),100)&lt;&gt;MOD(_xlfn.MAXIFS(J:J,A:A,A268),100), "-" &amp; VLOOKUP(MOD(_xlfn.MAXIFS(J:J,A:A,A268),100),חודשים,2,FALSE),"")</f>
        <v>מאי-יונ</v>
      </c>
    </row>
    <row r="269" spans="1:11" x14ac:dyDescent="0.45">
      <c r="A269">
        <f t="shared" si="24"/>
        <v>10</v>
      </c>
      <c r="B269">
        <f t="shared" si="25"/>
        <v>4</v>
      </c>
      <c r="C269">
        <f t="shared" si="26"/>
        <v>1</v>
      </c>
      <c r="D269" t="str">
        <f t="shared" si="27"/>
        <v>10-1-4</v>
      </c>
      <c r="E269" t="s">
        <v>109</v>
      </c>
      <c r="F269" t="s">
        <v>112</v>
      </c>
      <c r="G269">
        <v>1</v>
      </c>
      <c r="H269" t="str">
        <f>""</f>
        <v/>
      </c>
      <c r="I269">
        <f t="shared" si="28"/>
        <v>6</v>
      </c>
      <c r="J269">
        <f t="shared" si="29"/>
        <v>26906</v>
      </c>
      <c r="K269" s="31" t="str">
        <f>VLOOKUP(MOD(_xlfn.MINIFS(J:J,A:A,A269),100),חודשים,2,FALSE) &amp; IF(MOD(_xlfn.MINIFS(J:J,A:A,A269),100)&lt;&gt;MOD(_xlfn.MAXIFS(J:J,A:A,A269),100), "-" &amp; VLOOKUP(MOD(_xlfn.MAXIFS(J:J,A:A,A269),100),חודשים,2,FALSE),"")</f>
        <v>מאי-יונ</v>
      </c>
    </row>
    <row r="270" spans="1:11" x14ac:dyDescent="0.45">
      <c r="A270">
        <f t="shared" si="24"/>
        <v>10</v>
      </c>
      <c r="B270">
        <f t="shared" si="25"/>
        <v>5</v>
      </c>
      <c r="C270">
        <f t="shared" si="26"/>
        <v>1</v>
      </c>
      <c r="D270" t="str">
        <f t="shared" si="27"/>
        <v>10-1-5</v>
      </c>
      <c r="E270" t="s">
        <v>104</v>
      </c>
      <c r="F270" t="s">
        <v>113</v>
      </c>
      <c r="G270">
        <v>2</v>
      </c>
      <c r="H270" t="str">
        <f>""</f>
        <v/>
      </c>
      <c r="I270">
        <f t="shared" si="28"/>
        <v>6</v>
      </c>
      <c r="J270">
        <f t="shared" si="29"/>
        <v>27006</v>
      </c>
      <c r="K270" s="31" t="str">
        <f>VLOOKUP(MOD(_xlfn.MINIFS(J:J,A:A,A270),100),חודשים,2,FALSE) &amp; IF(MOD(_xlfn.MINIFS(J:J,A:A,A270),100)&lt;&gt;MOD(_xlfn.MAXIFS(J:J,A:A,A270),100), "-" &amp; VLOOKUP(MOD(_xlfn.MAXIFS(J:J,A:A,A270),100),חודשים,2,FALSE),"")</f>
        <v>מאי-יונ</v>
      </c>
    </row>
    <row r="271" spans="1:11" x14ac:dyDescent="0.45">
      <c r="A271">
        <f t="shared" si="24"/>
        <v>10</v>
      </c>
      <c r="B271">
        <f t="shared" si="25"/>
        <v>6</v>
      </c>
      <c r="C271">
        <f t="shared" si="26"/>
        <v>1</v>
      </c>
      <c r="D271" t="str">
        <f t="shared" si="27"/>
        <v>10-1-6</v>
      </c>
      <c r="E271" t="s">
        <v>105</v>
      </c>
      <c r="F271" t="s">
        <v>114</v>
      </c>
      <c r="G271">
        <v>3</v>
      </c>
      <c r="H271" t="str">
        <f>""</f>
        <v/>
      </c>
      <c r="I271">
        <f t="shared" si="28"/>
        <v>6</v>
      </c>
      <c r="J271">
        <f t="shared" si="29"/>
        <v>27106</v>
      </c>
      <c r="K271" s="31" t="str">
        <f>VLOOKUP(MOD(_xlfn.MINIFS(J:J,A:A,A271),100),חודשים,2,FALSE) &amp; IF(MOD(_xlfn.MINIFS(J:J,A:A,A271),100)&lt;&gt;MOD(_xlfn.MAXIFS(J:J,A:A,A271),100), "-" &amp; VLOOKUP(MOD(_xlfn.MAXIFS(J:J,A:A,A271),100),חודשים,2,FALSE),"")</f>
        <v>מאי-יונ</v>
      </c>
    </row>
    <row r="272" spans="1:11" x14ac:dyDescent="0.45">
      <c r="A272">
        <f t="shared" si="24"/>
        <v>10</v>
      </c>
      <c r="B272">
        <f t="shared" si="25"/>
        <v>7</v>
      </c>
      <c r="C272">
        <f t="shared" si="26"/>
        <v>1</v>
      </c>
      <c r="D272" t="str">
        <f t="shared" si="27"/>
        <v>10-1-7</v>
      </c>
      <c r="E272" t="s">
        <v>106</v>
      </c>
      <c r="F272" t="s">
        <v>115</v>
      </c>
      <c r="G272">
        <v>4</v>
      </c>
      <c r="H272" t="s">
        <v>73</v>
      </c>
      <c r="I272">
        <f t="shared" si="28"/>
        <v>6</v>
      </c>
      <c r="J272">
        <f t="shared" si="29"/>
        <v>27206</v>
      </c>
      <c r="K272" s="31" t="str">
        <f>VLOOKUP(MOD(_xlfn.MINIFS(J:J,A:A,A272),100),חודשים,2,FALSE) &amp; IF(MOD(_xlfn.MINIFS(J:J,A:A,A272),100)&lt;&gt;MOD(_xlfn.MAXIFS(J:J,A:A,A272),100), "-" &amp; VLOOKUP(MOD(_xlfn.MAXIFS(J:J,A:A,A272),100),חודשים,2,FALSE),"")</f>
        <v>מאי-יונ</v>
      </c>
    </row>
    <row r="273" spans="1:11" x14ac:dyDescent="0.45">
      <c r="A273">
        <f t="shared" si="24"/>
        <v>10</v>
      </c>
      <c r="B273">
        <f t="shared" si="25"/>
        <v>1</v>
      </c>
      <c r="C273">
        <f t="shared" si="26"/>
        <v>2</v>
      </c>
      <c r="D273" t="str">
        <f t="shared" si="27"/>
        <v>10-2-1</v>
      </c>
      <c r="E273" t="s">
        <v>94</v>
      </c>
      <c r="F273" t="s">
        <v>116</v>
      </c>
      <c r="G273">
        <v>5</v>
      </c>
      <c r="H273" t="s">
        <v>74</v>
      </c>
      <c r="I273">
        <f t="shared" si="28"/>
        <v>6</v>
      </c>
      <c r="J273">
        <f t="shared" si="29"/>
        <v>27306</v>
      </c>
      <c r="K273" s="31" t="str">
        <f>VLOOKUP(MOD(_xlfn.MINIFS(J:J,A:A,A273),100),חודשים,2,FALSE) &amp; IF(MOD(_xlfn.MINIFS(J:J,A:A,A273),100)&lt;&gt;MOD(_xlfn.MAXIFS(J:J,A:A,A273),100), "-" &amp; VLOOKUP(MOD(_xlfn.MAXIFS(J:J,A:A,A273),100),חודשים,2,FALSE),"")</f>
        <v>מאי-יונ</v>
      </c>
    </row>
    <row r="274" spans="1:11" x14ac:dyDescent="0.45">
      <c r="A274">
        <f t="shared" si="24"/>
        <v>10</v>
      </c>
      <c r="B274">
        <f t="shared" si="25"/>
        <v>2</v>
      </c>
      <c r="C274">
        <f t="shared" si="26"/>
        <v>2</v>
      </c>
      <c r="D274" t="str">
        <f t="shared" si="27"/>
        <v>10-2-2</v>
      </c>
      <c r="E274" t="s">
        <v>107</v>
      </c>
      <c r="F274" t="s">
        <v>117</v>
      </c>
      <c r="G274">
        <v>6</v>
      </c>
      <c r="H274" t="s">
        <v>41</v>
      </c>
      <c r="I274">
        <f t="shared" si="28"/>
        <v>6</v>
      </c>
      <c r="J274">
        <f t="shared" si="29"/>
        <v>27406</v>
      </c>
      <c r="K274" s="31" t="str">
        <f>VLOOKUP(MOD(_xlfn.MINIFS(J:J,A:A,A274),100),חודשים,2,FALSE) &amp; IF(MOD(_xlfn.MINIFS(J:J,A:A,A274),100)&lt;&gt;MOD(_xlfn.MAXIFS(J:J,A:A,A274),100), "-" &amp; VLOOKUP(MOD(_xlfn.MAXIFS(J:J,A:A,A274),100),חודשים,2,FALSE),"")</f>
        <v>מאי-יונ</v>
      </c>
    </row>
    <row r="275" spans="1:11" x14ac:dyDescent="0.45">
      <c r="A275">
        <f t="shared" si="24"/>
        <v>10</v>
      </c>
      <c r="B275">
        <f t="shared" si="25"/>
        <v>3</v>
      </c>
      <c r="C275">
        <f t="shared" si="26"/>
        <v>2</v>
      </c>
      <c r="D275" t="str">
        <f t="shared" si="27"/>
        <v>10-2-3</v>
      </c>
      <c r="E275" t="s">
        <v>108</v>
      </c>
      <c r="F275" t="s">
        <v>118</v>
      </c>
      <c r="G275">
        <v>7</v>
      </c>
      <c r="H275" t="str">
        <f>""</f>
        <v/>
      </c>
      <c r="I275">
        <f t="shared" si="28"/>
        <v>6</v>
      </c>
      <c r="J275">
        <f t="shared" si="29"/>
        <v>27506</v>
      </c>
      <c r="K275" s="31" t="str">
        <f>VLOOKUP(MOD(_xlfn.MINIFS(J:J,A:A,A275),100),חודשים,2,FALSE) &amp; IF(MOD(_xlfn.MINIFS(J:J,A:A,A275),100)&lt;&gt;MOD(_xlfn.MAXIFS(J:J,A:A,A275),100), "-" &amp; VLOOKUP(MOD(_xlfn.MAXIFS(J:J,A:A,A275),100),חודשים,2,FALSE),"")</f>
        <v>מאי-יונ</v>
      </c>
    </row>
    <row r="276" spans="1:11" x14ac:dyDescent="0.45">
      <c r="A276">
        <f t="shared" si="24"/>
        <v>10</v>
      </c>
      <c r="B276">
        <f t="shared" si="25"/>
        <v>4</v>
      </c>
      <c r="C276">
        <f t="shared" si="26"/>
        <v>2</v>
      </c>
      <c r="D276" t="str">
        <f t="shared" si="27"/>
        <v>10-2-4</v>
      </c>
      <c r="E276" t="s">
        <v>109</v>
      </c>
      <c r="F276" t="s">
        <v>119</v>
      </c>
      <c r="G276">
        <v>8</v>
      </c>
      <c r="H276" t="str">
        <f>""</f>
        <v/>
      </c>
      <c r="I276">
        <f t="shared" si="28"/>
        <v>6</v>
      </c>
      <c r="J276">
        <f t="shared" si="29"/>
        <v>27606</v>
      </c>
      <c r="K276" s="31" t="str">
        <f>VLOOKUP(MOD(_xlfn.MINIFS(J:J,A:A,A276),100),חודשים,2,FALSE) &amp; IF(MOD(_xlfn.MINIFS(J:J,A:A,A276),100)&lt;&gt;MOD(_xlfn.MAXIFS(J:J,A:A,A276),100), "-" &amp; VLOOKUP(MOD(_xlfn.MAXIFS(J:J,A:A,A276),100),חודשים,2,FALSE),"")</f>
        <v>מאי-יונ</v>
      </c>
    </row>
    <row r="277" spans="1:11" x14ac:dyDescent="0.45">
      <c r="A277">
        <f t="shared" si="24"/>
        <v>10</v>
      </c>
      <c r="B277">
        <f t="shared" si="25"/>
        <v>5</v>
      </c>
      <c r="C277">
        <f t="shared" si="26"/>
        <v>2</v>
      </c>
      <c r="D277" t="str">
        <f t="shared" si="27"/>
        <v>10-2-5</v>
      </c>
      <c r="E277" t="s">
        <v>104</v>
      </c>
      <c r="F277" t="s">
        <v>120</v>
      </c>
      <c r="G277">
        <v>9</v>
      </c>
      <c r="H277" t="str">
        <f>""</f>
        <v/>
      </c>
      <c r="I277">
        <f t="shared" si="28"/>
        <v>6</v>
      </c>
      <c r="J277">
        <f t="shared" si="29"/>
        <v>27706</v>
      </c>
      <c r="K277" s="31" t="str">
        <f>VLOOKUP(MOD(_xlfn.MINIFS(J:J,A:A,A277),100),חודשים,2,FALSE) &amp; IF(MOD(_xlfn.MINIFS(J:J,A:A,A277),100)&lt;&gt;MOD(_xlfn.MAXIFS(J:J,A:A,A277),100), "-" &amp; VLOOKUP(MOD(_xlfn.MAXIFS(J:J,A:A,A277),100),חודשים,2,FALSE),"")</f>
        <v>מאי-יונ</v>
      </c>
    </row>
    <row r="278" spans="1:11" x14ac:dyDescent="0.45">
      <c r="A278">
        <f t="shared" si="24"/>
        <v>10</v>
      </c>
      <c r="B278">
        <f t="shared" si="25"/>
        <v>6</v>
      </c>
      <c r="C278">
        <f t="shared" si="26"/>
        <v>2</v>
      </c>
      <c r="D278" t="str">
        <f t="shared" si="27"/>
        <v>10-2-6</v>
      </c>
      <c r="E278" t="s">
        <v>105</v>
      </c>
      <c r="F278" t="s">
        <v>23</v>
      </c>
      <c r="G278">
        <v>10</v>
      </c>
      <c r="H278" t="str">
        <f>""</f>
        <v/>
      </c>
      <c r="I278">
        <f t="shared" si="28"/>
        <v>6</v>
      </c>
      <c r="J278">
        <f t="shared" si="29"/>
        <v>27806</v>
      </c>
      <c r="K278" s="31" t="str">
        <f>VLOOKUP(MOD(_xlfn.MINIFS(J:J,A:A,A278),100),חודשים,2,FALSE) &amp; IF(MOD(_xlfn.MINIFS(J:J,A:A,A278),100)&lt;&gt;MOD(_xlfn.MAXIFS(J:J,A:A,A278),100), "-" &amp; VLOOKUP(MOD(_xlfn.MAXIFS(J:J,A:A,A278),100),חודשים,2,FALSE),"")</f>
        <v>מאי-יונ</v>
      </c>
    </row>
    <row r="279" spans="1:11" x14ac:dyDescent="0.45">
      <c r="A279">
        <f t="shared" si="24"/>
        <v>10</v>
      </c>
      <c r="B279">
        <f t="shared" si="25"/>
        <v>7</v>
      </c>
      <c r="C279">
        <f t="shared" si="26"/>
        <v>2</v>
      </c>
      <c r="D279" t="str">
        <f t="shared" si="27"/>
        <v>10-2-7</v>
      </c>
      <c r="E279" t="s">
        <v>106</v>
      </c>
      <c r="F279" t="s">
        <v>24</v>
      </c>
      <c r="G279">
        <v>11</v>
      </c>
      <c r="H279" t="str">
        <f>""</f>
        <v/>
      </c>
      <c r="I279">
        <f t="shared" si="28"/>
        <v>6</v>
      </c>
      <c r="J279">
        <f t="shared" si="29"/>
        <v>27906</v>
      </c>
      <c r="K279" s="31" t="str">
        <f>VLOOKUP(MOD(_xlfn.MINIFS(J:J,A:A,A279),100),חודשים,2,FALSE) &amp; IF(MOD(_xlfn.MINIFS(J:J,A:A,A279),100)&lt;&gt;MOD(_xlfn.MAXIFS(J:J,A:A,A279),100), "-" &amp; VLOOKUP(MOD(_xlfn.MAXIFS(J:J,A:A,A279),100),חודשים,2,FALSE),"")</f>
        <v>מאי-יונ</v>
      </c>
    </row>
    <row r="280" spans="1:11" x14ac:dyDescent="0.45">
      <c r="A280">
        <f t="shared" si="24"/>
        <v>10</v>
      </c>
      <c r="B280">
        <f t="shared" si="25"/>
        <v>1</v>
      </c>
      <c r="C280">
        <f t="shared" si="26"/>
        <v>3</v>
      </c>
      <c r="D280" t="str">
        <f t="shared" si="27"/>
        <v>10-3-1</v>
      </c>
      <c r="E280" t="s">
        <v>94</v>
      </c>
      <c r="F280" t="s">
        <v>25</v>
      </c>
      <c r="G280">
        <v>12</v>
      </c>
      <c r="H280" t="str">
        <f>""</f>
        <v/>
      </c>
      <c r="I280">
        <f t="shared" si="28"/>
        <v>6</v>
      </c>
      <c r="J280">
        <f t="shared" si="29"/>
        <v>28006</v>
      </c>
      <c r="K280" s="31" t="str">
        <f>VLOOKUP(MOD(_xlfn.MINIFS(J:J,A:A,A280),100),חודשים,2,FALSE) &amp; IF(MOD(_xlfn.MINIFS(J:J,A:A,A280),100)&lt;&gt;MOD(_xlfn.MAXIFS(J:J,A:A,A280),100), "-" &amp; VLOOKUP(MOD(_xlfn.MAXIFS(J:J,A:A,A280),100),חודשים,2,FALSE),"")</f>
        <v>מאי-יונ</v>
      </c>
    </row>
    <row r="281" spans="1:11" x14ac:dyDescent="0.45">
      <c r="A281">
        <f t="shared" si="24"/>
        <v>10</v>
      </c>
      <c r="B281">
        <f t="shared" si="25"/>
        <v>2</v>
      </c>
      <c r="C281">
        <f t="shared" si="26"/>
        <v>3</v>
      </c>
      <c r="D281" t="str">
        <f t="shared" si="27"/>
        <v>10-3-2</v>
      </c>
      <c r="E281" t="s">
        <v>107</v>
      </c>
      <c r="F281" t="s">
        <v>26</v>
      </c>
      <c r="G281">
        <v>13</v>
      </c>
      <c r="H281" t="str">
        <f>""</f>
        <v/>
      </c>
      <c r="I281">
        <f t="shared" si="28"/>
        <v>6</v>
      </c>
      <c r="J281">
        <f t="shared" si="29"/>
        <v>28106</v>
      </c>
      <c r="K281" s="31" t="str">
        <f>VLOOKUP(MOD(_xlfn.MINIFS(J:J,A:A,A281),100),חודשים,2,FALSE) &amp; IF(MOD(_xlfn.MINIFS(J:J,A:A,A281),100)&lt;&gt;MOD(_xlfn.MAXIFS(J:J,A:A,A281),100), "-" &amp; VLOOKUP(MOD(_xlfn.MAXIFS(J:J,A:A,A281),100),חודשים,2,FALSE),"")</f>
        <v>מאי-יונ</v>
      </c>
    </row>
    <row r="282" spans="1:11" x14ac:dyDescent="0.45">
      <c r="A282">
        <f t="shared" si="24"/>
        <v>10</v>
      </c>
      <c r="B282">
        <f t="shared" si="25"/>
        <v>3</v>
      </c>
      <c r="C282">
        <f t="shared" si="26"/>
        <v>3</v>
      </c>
      <c r="D282" t="str">
        <f t="shared" si="27"/>
        <v>10-3-3</v>
      </c>
      <c r="E282" t="s">
        <v>108</v>
      </c>
      <c r="F282" t="s">
        <v>28</v>
      </c>
      <c r="G282">
        <v>14</v>
      </c>
      <c r="H282" t="str">
        <f>""</f>
        <v/>
      </c>
      <c r="I282">
        <f t="shared" si="28"/>
        <v>6</v>
      </c>
      <c r="J282">
        <f t="shared" si="29"/>
        <v>28206</v>
      </c>
      <c r="K282" s="31" t="str">
        <f>VLOOKUP(MOD(_xlfn.MINIFS(J:J,A:A,A282),100),חודשים,2,FALSE) &amp; IF(MOD(_xlfn.MINIFS(J:J,A:A,A282),100)&lt;&gt;MOD(_xlfn.MAXIFS(J:J,A:A,A282),100), "-" &amp; VLOOKUP(MOD(_xlfn.MAXIFS(J:J,A:A,A282),100),חודשים,2,FALSE),"")</f>
        <v>מאי-יונ</v>
      </c>
    </row>
    <row r="283" spans="1:11" x14ac:dyDescent="0.45">
      <c r="A283">
        <f t="shared" si="24"/>
        <v>10</v>
      </c>
      <c r="B283">
        <f t="shared" si="25"/>
        <v>4</v>
      </c>
      <c r="C283">
        <f t="shared" si="26"/>
        <v>3</v>
      </c>
      <c r="D283" t="str">
        <f t="shared" si="27"/>
        <v>10-3-4</v>
      </c>
      <c r="E283" t="s">
        <v>109</v>
      </c>
      <c r="F283" t="s">
        <v>30</v>
      </c>
      <c r="G283">
        <v>15</v>
      </c>
      <c r="H283" t="str">
        <f>""</f>
        <v/>
      </c>
      <c r="I283">
        <f t="shared" si="28"/>
        <v>6</v>
      </c>
      <c r="J283">
        <f t="shared" si="29"/>
        <v>28306</v>
      </c>
      <c r="K283" s="31" t="str">
        <f>VLOOKUP(MOD(_xlfn.MINIFS(J:J,A:A,A283),100),חודשים,2,FALSE) &amp; IF(MOD(_xlfn.MINIFS(J:J,A:A,A283),100)&lt;&gt;MOD(_xlfn.MAXIFS(J:J,A:A,A283),100), "-" &amp; VLOOKUP(MOD(_xlfn.MAXIFS(J:J,A:A,A283),100),חודשים,2,FALSE),"")</f>
        <v>מאי-יונ</v>
      </c>
    </row>
    <row r="284" spans="1:11" x14ac:dyDescent="0.45">
      <c r="A284">
        <f t="shared" si="24"/>
        <v>10</v>
      </c>
      <c r="B284">
        <f t="shared" si="25"/>
        <v>5</v>
      </c>
      <c r="C284">
        <f t="shared" si="26"/>
        <v>3</v>
      </c>
      <c r="D284" t="str">
        <f t="shared" si="27"/>
        <v>10-3-5</v>
      </c>
      <c r="E284" t="s">
        <v>104</v>
      </c>
      <c r="F284" t="s">
        <v>32</v>
      </c>
      <c r="G284">
        <v>16</v>
      </c>
      <c r="H284" t="str">
        <f>""</f>
        <v/>
      </c>
      <c r="I284">
        <f t="shared" si="28"/>
        <v>6</v>
      </c>
      <c r="J284">
        <f t="shared" si="29"/>
        <v>28406</v>
      </c>
      <c r="K284" s="31" t="str">
        <f>VLOOKUP(MOD(_xlfn.MINIFS(J:J,A:A,A284),100),חודשים,2,FALSE) &amp; IF(MOD(_xlfn.MINIFS(J:J,A:A,A284),100)&lt;&gt;MOD(_xlfn.MAXIFS(J:J,A:A,A284),100), "-" &amp; VLOOKUP(MOD(_xlfn.MAXIFS(J:J,A:A,A284),100),חודשים,2,FALSE),"")</f>
        <v>מאי-יונ</v>
      </c>
    </row>
    <row r="285" spans="1:11" x14ac:dyDescent="0.45">
      <c r="A285">
        <f t="shared" si="24"/>
        <v>10</v>
      </c>
      <c r="B285">
        <f t="shared" si="25"/>
        <v>6</v>
      </c>
      <c r="C285">
        <f t="shared" si="26"/>
        <v>3</v>
      </c>
      <c r="D285" t="str">
        <f t="shared" si="27"/>
        <v>10-3-6</v>
      </c>
      <c r="E285" t="s">
        <v>105</v>
      </c>
      <c r="F285" t="s">
        <v>33</v>
      </c>
      <c r="G285">
        <v>17</v>
      </c>
      <c r="H285" t="str">
        <f>""</f>
        <v/>
      </c>
      <c r="I285">
        <f t="shared" si="28"/>
        <v>6</v>
      </c>
      <c r="J285">
        <f t="shared" si="29"/>
        <v>28506</v>
      </c>
      <c r="K285" s="31" t="str">
        <f>VLOOKUP(MOD(_xlfn.MINIFS(J:J,A:A,A285),100),חודשים,2,FALSE) &amp; IF(MOD(_xlfn.MINIFS(J:J,A:A,A285),100)&lt;&gt;MOD(_xlfn.MAXIFS(J:J,A:A,A285),100), "-" &amp; VLOOKUP(MOD(_xlfn.MAXIFS(J:J,A:A,A285),100),חודשים,2,FALSE),"")</f>
        <v>מאי-יונ</v>
      </c>
    </row>
    <row r="286" spans="1:11" x14ac:dyDescent="0.45">
      <c r="A286">
        <f t="shared" si="24"/>
        <v>10</v>
      </c>
      <c r="B286">
        <f t="shared" si="25"/>
        <v>7</v>
      </c>
      <c r="C286">
        <f t="shared" si="26"/>
        <v>3</v>
      </c>
      <c r="D286" t="str">
        <f t="shared" si="27"/>
        <v>10-3-7</v>
      </c>
      <c r="E286" t="s">
        <v>106</v>
      </c>
      <c r="F286" t="s">
        <v>34</v>
      </c>
      <c r="G286">
        <v>18</v>
      </c>
      <c r="H286" t="str">
        <f>""</f>
        <v/>
      </c>
      <c r="I286">
        <f t="shared" si="28"/>
        <v>6</v>
      </c>
      <c r="J286">
        <f t="shared" si="29"/>
        <v>28606</v>
      </c>
      <c r="K286" s="31" t="str">
        <f>VLOOKUP(MOD(_xlfn.MINIFS(J:J,A:A,A286),100),חודשים,2,FALSE) &amp; IF(MOD(_xlfn.MINIFS(J:J,A:A,A286),100)&lt;&gt;MOD(_xlfn.MAXIFS(J:J,A:A,A286),100), "-" &amp; VLOOKUP(MOD(_xlfn.MAXIFS(J:J,A:A,A286),100),חודשים,2,FALSE),"")</f>
        <v>מאי-יונ</v>
      </c>
    </row>
    <row r="287" spans="1:11" x14ac:dyDescent="0.45">
      <c r="A287">
        <f t="shared" si="24"/>
        <v>10</v>
      </c>
      <c r="B287">
        <f t="shared" si="25"/>
        <v>1</v>
      </c>
      <c r="C287">
        <f t="shared" si="26"/>
        <v>4</v>
      </c>
      <c r="D287" t="str">
        <f t="shared" si="27"/>
        <v>10-4-1</v>
      </c>
      <c r="E287" t="s">
        <v>94</v>
      </c>
      <c r="F287" t="s">
        <v>121</v>
      </c>
      <c r="G287">
        <v>19</v>
      </c>
      <c r="H287" t="str">
        <f>""</f>
        <v/>
      </c>
      <c r="I287">
        <f t="shared" si="28"/>
        <v>6</v>
      </c>
      <c r="J287">
        <f t="shared" si="29"/>
        <v>28706</v>
      </c>
      <c r="K287" s="31" t="str">
        <f>VLOOKUP(MOD(_xlfn.MINIFS(J:J,A:A,A287),100),חודשים,2,FALSE) &amp; IF(MOD(_xlfn.MINIFS(J:J,A:A,A287),100)&lt;&gt;MOD(_xlfn.MAXIFS(J:J,A:A,A287),100), "-" &amp; VLOOKUP(MOD(_xlfn.MAXIFS(J:J,A:A,A287),100),חודשים,2,FALSE),"")</f>
        <v>מאי-יונ</v>
      </c>
    </row>
    <row r="288" spans="1:11" x14ac:dyDescent="0.45">
      <c r="A288">
        <f t="shared" si="24"/>
        <v>10</v>
      </c>
      <c r="B288">
        <f t="shared" si="25"/>
        <v>2</v>
      </c>
      <c r="C288">
        <f t="shared" si="26"/>
        <v>4</v>
      </c>
      <c r="D288" t="str">
        <f t="shared" si="27"/>
        <v>10-4-2</v>
      </c>
      <c r="E288" t="s">
        <v>107</v>
      </c>
      <c r="F288" t="s">
        <v>36</v>
      </c>
      <c r="G288">
        <v>20</v>
      </c>
      <c r="H288" t="str">
        <f>""</f>
        <v/>
      </c>
      <c r="I288">
        <f t="shared" si="28"/>
        <v>6</v>
      </c>
      <c r="J288">
        <f t="shared" si="29"/>
        <v>28806</v>
      </c>
      <c r="K288" s="31" t="str">
        <f>VLOOKUP(MOD(_xlfn.MINIFS(J:J,A:A,A288),100),חודשים,2,FALSE) &amp; IF(MOD(_xlfn.MINIFS(J:J,A:A,A288),100)&lt;&gt;MOD(_xlfn.MAXIFS(J:J,A:A,A288),100), "-" &amp; VLOOKUP(MOD(_xlfn.MAXIFS(J:J,A:A,A288),100),חודשים,2,FALSE),"")</f>
        <v>מאי-יונ</v>
      </c>
    </row>
    <row r="289" spans="1:11" x14ac:dyDescent="0.45">
      <c r="A289">
        <f t="shared" si="24"/>
        <v>10</v>
      </c>
      <c r="B289">
        <f t="shared" si="25"/>
        <v>3</v>
      </c>
      <c r="C289">
        <f t="shared" si="26"/>
        <v>4</v>
      </c>
      <c r="D289" t="str">
        <f t="shared" si="27"/>
        <v>10-4-3</v>
      </c>
      <c r="E289" t="s">
        <v>108</v>
      </c>
      <c r="F289" t="s">
        <v>38</v>
      </c>
      <c r="G289">
        <v>21</v>
      </c>
      <c r="H289" t="str">
        <f>""</f>
        <v/>
      </c>
      <c r="I289">
        <f t="shared" si="28"/>
        <v>6</v>
      </c>
      <c r="J289">
        <f t="shared" si="29"/>
        <v>28906</v>
      </c>
      <c r="K289" s="31" t="str">
        <f>VLOOKUP(MOD(_xlfn.MINIFS(J:J,A:A,A289),100),חודשים,2,FALSE) &amp; IF(MOD(_xlfn.MINIFS(J:J,A:A,A289),100)&lt;&gt;MOD(_xlfn.MAXIFS(J:J,A:A,A289),100), "-" &amp; VLOOKUP(MOD(_xlfn.MAXIFS(J:J,A:A,A289),100),חודשים,2,FALSE),"")</f>
        <v>מאי-יונ</v>
      </c>
    </row>
    <row r="290" spans="1:11" x14ac:dyDescent="0.45">
      <c r="A290">
        <f t="shared" si="24"/>
        <v>10</v>
      </c>
      <c r="B290">
        <f t="shared" si="25"/>
        <v>4</v>
      </c>
      <c r="C290">
        <f t="shared" si="26"/>
        <v>4</v>
      </c>
      <c r="D290" t="str">
        <f t="shared" si="27"/>
        <v>10-4-4</v>
      </c>
      <c r="E290" t="s">
        <v>109</v>
      </c>
      <c r="F290" t="s">
        <v>40</v>
      </c>
      <c r="G290">
        <v>22</v>
      </c>
      <c r="H290" t="str">
        <f>""</f>
        <v/>
      </c>
      <c r="I290">
        <f t="shared" si="28"/>
        <v>6</v>
      </c>
      <c r="J290">
        <f t="shared" si="29"/>
        <v>29006</v>
      </c>
      <c r="K290" s="31" t="str">
        <f>VLOOKUP(MOD(_xlfn.MINIFS(J:J,A:A,A290),100),חודשים,2,FALSE) &amp; IF(MOD(_xlfn.MINIFS(J:J,A:A,A290),100)&lt;&gt;MOD(_xlfn.MAXIFS(J:J,A:A,A290),100), "-" &amp; VLOOKUP(MOD(_xlfn.MAXIFS(J:J,A:A,A290),100),חודשים,2,FALSE),"")</f>
        <v>מאי-יונ</v>
      </c>
    </row>
    <row r="291" spans="1:11" x14ac:dyDescent="0.45">
      <c r="A291">
        <f t="shared" si="24"/>
        <v>10</v>
      </c>
      <c r="B291">
        <f t="shared" si="25"/>
        <v>5</v>
      </c>
      <c r="C291">
        <f t="shared" si="26"/>
        <v>4</v>
      </c>
      <c r="D291" t="str">
        <f t="shared" si="27"/>
        <v>10-4-5</v>
      </c>
      <c r="E291" t="s">
        <v>104</v>
      </c>
      <c r="F291" t="s">
        <v>42</v>
      </c>
      <c r="G291">
        <v>23</v>
      </c>
      <c r="H291" t="str">
        <f>""</f>
        <v/>
      </c>
      <c r="I291">
        <f t="shared" si="28"/>
        <v>6</v>
      </c>
      <c r="J291">
        <f t="shared" si="29"/>
        <v>29106</v>
      </c>
      <c r="K291" s="31" t="str">
        <f>VLOOKUP(MOD(_xlfn.MINIFS(J:J,A:A,A291),100),חודשים,2,FALSE) &amp; IF(MOD(_xlfn.MINIFS(J:J,A:A,A291),100)&lt;&gt;MOD(_xlfn.MAXIFS(J:J,A:A,A291),100), "-" &amp; VLOOKUP(MOD(_xlfn.MAXIFS(J:J,A:A,A291),100),חודשים,2,FALSE),"")</f>
        <v>מאי-יונ</v>
      </c>
    </row>
    <row r="292" spans="1:11" x14ac:dyDescent="0.45">
      <c r="A292">
        <f t="shared" si="24"/>
        <v>10</v>
      </c>
      <c r="B292">
        <f t="shared" si="25"/>
        <v>6</v>
      </c>
      <c r="C292">
        <f t="shared" si="26"/>
        <v>4</v>
      </c>
      <c r="D292" t="str">
        <f t="shared" si="27"/>
        <v>10-4-6</v>
      </c>
      <c r="E292" t="s">
        <v>105</v>
      </c>
      <c r="F292" t="s">
        <v>43</v>
      </c>
      <c r="G292">
        <v>24</v>
      </c>
      <c r="H292" t="str">
        <f>""</f>
        <v/>
      </c>
      <c r="I292">
        <f t="shared" si="28"/>
        <v>6</v>
      </c>
      <c r="J292">
        <f t="shared" si="29"/>
        <v>29206</v>
      </c>
      <c r="K292" s="31" t="str">
        <f>VLOOKUP(MOD(_xlfn.MINIFS(J:J,A:A,A292),100),חודשים,2,FALSE) &amp; IF(MOD(_xlfn.MINIFS(J:J,A:A,A292),100)&lt;&gt;MOD(_xlfn.MAXIFS(J:J,A:A,A292),100), "-" &amp; VLOOKUP(MOD(_xlfn.MAXIFS(J:J,A:A,A292),100),חודשים,2,FALSE),"")</f>
        <v>מאי-יונ</v>
      </c>
    </row>
    <row r="293" spans="1:11" x14ac:dyDescent="0.45">
      <c r="A293">
        <f t="shared" si="24"/>
        <v>10</v>
      </c>
      <c r="B293">
        <f t="shared" si="25"/>
        <v>7</v>
      </c>
      <c r="C293">
        <f t="shared" si="26"/>
        <v>4</v>
      </c>
      <c r="D293" t="str">
        <f t="shared" si="27"/>
        <v>10-4-7</v>
      </c>
      <c r="E293" t="s">
        <v>106</v>
      </c>
      <c r="F293" t="s">
        <v>44</v>
      </c>
      <c r="G293">
        <v>25</v>
      </c>
      <c r="H293" t="str">
        <f>""</f>
        <v/>
      </c>
      <c r="I293">
        <f t="shared" si="28"/>
        <v>6</v>
      </c>
      <c r="J293">
        <f t="shared" si="29"/>
        <v>29306</v>
      </c>
      <c r="K293" s="31" t="str">
        <f>VLOOKUP(MOD(_xlfn.MINIFS(J:J,A:A,A293),100),חודשים,2,FALSE) &amp; IF(MOD(_xlfn.MINIFS(J:J,A:A,A293),100)&lt;&gt;MOD(_xlfn.MAXIFS(J:J,A:A,A293),100), "-" &amp; VLOOKUP(MOD(_xlfn.MAXIFS(J:J,A:A,A293),100),חודשים,2,FALSE),"")</f>
        <v>מאי-יונ</v>
      </c>
    </row>
    <row r="294" spans="1:11" x14ac:dyDescent="0.45">
      <c r="A294">
        <f t="shared" si="24"/>
        <v>10</v>
      </c>
      <c r="B294">
        <f t="shared" si="25"/>
        <v>1</v>
      </c>
      <c r="C294">
        <f t="shared" si="26"/>
        <v>5</v>
      </c>
      <c r="D294" t="str">
        <f t="shared" si="27"/>
        <v>10-5-1</v>
      </c>
      <c r="E294" t="s">
        <v>94</v>
      </c>
      <c r="F294" t="s">
        <v>45</v>
      </c>
      <c r="G294">
        <v>26</v>
      </c>
      <c r="H294" t="str">
        <f>""</f>
        <v/>
      </c>
      <c r="I294">
        <f t="shared" si="28"/>
        <v>6</v>
      </c>
      <c r="J294">
        <f t="shared" si="29"/>
        <v>29406</v>
      </c>
      <c r="K294" s="31" t="str">
        <f>VLOOKUP(MOD(_xlfn.MINIFS(J:J,A:A,A294),100),חודשים,2,FALSE) &amp; IF(MOD(_xlfn.MINIFS(J:J,A:A,A294),100)&lt;&gt;MOD(_xlfn.MAXIFS(J:J,A:A,A294),100), "-" &amp; VLOOKUP(MOD(_xlfn.MAXIFS(J:J,A:A,A294),100),חודשים,2,FALSE),"")</f>
        <v>מאי-יונ</v>
      </c>
    </row>
    <row r="295" spans="1:11" x14ac:dyDescent="0.45">
      <c r="A295">
        <f t="shared" si="24"/>
        <v>10</v>
      </c>
      <c r="B295">
        <f t="shared" si="25"/>
        <v>2</v>
      </c>
      <c r="C295">
        <f t="shared" si="26"/>
        <v>5</v>
      </c>
      <c r="D295" t="str">
        <f t="shared" si="27"/>
        <v>10-5-2</v>
      </c>
      <c r="E295" t="s">
        <v>107</v>
      </c>
      <c r="F295" t="s">
        <v>46</v>
      </c>
      <c r="G295">
        <v>27</v>
      </c>
      <c r="H295" t="str">
        <f>""</f>
        <v/>
      </c>
      <c r="I295">
        <f t="shared" si="28"/>
        <v>6</v>
      </c>
      <c r="J295">
        <f t="shared" si="29"/>
        <v>29506</v>
      </c>
      <c r="K295" s="31" t="str">
        <f>VLOOKUP(MOD(_xlfn.MINIFS(J:J,A:A,A295),100),חודשים,2,FALSE) &amp; IF(MOD(_xlfn.MINIFS(J:J,A:A,A295),100)&lt;&gt;MOD(_xlfn.MAXIFS(J:J,A:A,A295),100), "-" &amp; VLOOKUP(MOD(_xlfn.MAXIFS(J:J,A:A,A295),100),חודשים,2,FALSE),"")</f>
        <v>מאי-יונ</v>
      </c>
    </row>
    <row r="296" spans="1:11" x14ac:dyDescent="0.45">
      <c r="A296">
        <f t="shared" si="24"/>
        <v>10</v>
      </c>
      <c r="B296">
        <f t="shared" si="25"/>
        <v>3</v>
      </c>
      <c r="C296">
        <f t="shared" si="26"/>
        <v>5</v>
      </c>
      <c r="D296" t="str">
        <f t="shared" si="27"/>
        <v>10-5-3</v>
      </c>
      <c r="E296" t="s">
        <v>108</v>
      </c>
      <c r="F296" t="s">
        <v>47</v>
      </c>
      <c r="G296">
        <v>28</v>
      </c>
      <c r="H296" t="s">
        <v>48</v>
      </c>
      <c r="I296">
        <f t="shared" si="28"/>
        <v>6</v>
      </c>
      <c r="J296">
        <f t="shared" si="29"/>
        <v>29606</v>
      </c>
      <c r="K296" s="31" t="str">
        <f>VLOOKUP(MOD(_xlfn.MINIFS(J:J,A:A,A296),100),חודשים,2,FALSE) &amp; IF(MOD(_xlfn.MINIFS(J:J,A:A,A296),100)&lt;&gt;MOD(_xlfn.MAXIFS(J:J,A:A,A296),100), "-" &amp; VLOOKUP(MOD(_xlfn.MAXIFS(J:J,A:A,A296),100),חודשים,2,FALSE),"")</f>
        <v>מאי-יונ</v>
      </c>
    </row>
    <row r="297" spans="1:11" x14ac:dyDescent="0.45">
      <c r="A297">
        <f t="shared" si="24"/>
        <v>10</v>
      </c>
      <c r="B297">
        <f t="shared" si="25"/>
        <v>4</v>
      </c>
      <c r="C297">
        <f t="shared" si="26"/>
        <v>5</v>
      </c>
      <c r="D297" t="str">
        <f t="shared" si="27"/>
        <v>10-5-4</v>
      </c>
      <c r="E297" t="s">
        <v>109</v>
      </c>
      <c r="F297" t="s">
        <v>127</v>
      </c>
      <c r="G297">
        <v>29</v>
      </c>
      <c r="H297" t="s">
        <v>50</v>
      </c>
      <c r="I297">
        <f t="shared" si="28"/>
        <v>6</v>
      </c>
      <c r="J297">
        <f t="shared" si="29"/>
        <v>29706</v>
      </c>
      <c r="K297" s="31" t="str">
        <f>VLOOKUP(MOD(_xlfn.MINIFS(J:J,A:A,A297),100),חודשים,2,FALSE) &amp; IF(MOD(_xlfn.MINIFS(J:J,A:A,A297),100)&lt;&gt;MOD(_xlfn.MAXIFS(J:J,A:A,A297),100), "-" &amp; VLOOKUP(MOD(_xlfn.MAXIFS(J:J,A:A,A297),100),חודשים,2,FALSE),"")</f>
        <v>מאי-יונ</v>
      </c>
    </row>
    <row r="298" spans="1:11" x14ac:dyDescent="0.45">
      <c r="A298">
        <f t="shared" si="24"/>
        <v>11</v>
      </c>
      <c r="B298">
        <f t="shared" si="25"/>
        <v>5</v>
      </c>
      <c r="C298">
        <f t="shared" si="26"/>
        <v>1</v>
      </c>
      <c r="D298" t="str">
        <f t="shared" si="27"/>
        <v>11-1-5</v>
      </c>
      <c r="E298" t="s">
        <v>104</v>
      </c>
      <c r="F298" t="s">
        <v>111</v>
      </c>
      <c r="G298">
        <v>30</v>
      </c>
      <c r="H298" t="s">
        <v>51</v>
      </c>
      <c r="I298">
        <f t="shared" si="28"/>
        <v>6</v>
      </c>
      <c r="J298">
        <f t="shared" si="29"/>
        <v>29806</v>
      </c>
      <c r="K298" s="31" t="str">
        <f>VLOOKUP(MOD(_xlfn.MINIFS(J:J,A:A,A298),100),חודשים,2,FALSE) &amp; IF(MOD(_xlfn.MINIFS(J:J,A:A,A298),100)&lt;&gt;MOD(_xlfn.MAXIFS(J:J,A:A,A298),100), "-" &amp; VLOOKUP(MOD(_xlfn.MAXIFS(J:J,A:A,A298),100),חודשים,2,FALSE),"")</f>
        <v>יונ-יול</v>
      </c>
    </row>
    <row r="299" spans="1:11" x14ac:dyDescent="0.45">
      <c r="A299">
        <f t="shared" si="24"/>
        <v>11</v>
      </c>
      <c r="B299">
        <f t="shared" si="25"/>
        <v>6</v>
      </c>
      <c r="C299">
        <f t="shared" si="26"/>
        <v>1</v>
      </c>
      <c r="D299" t="str">
        <f t="shared" si="27"/>
        <v>11-1-6</v>
      </c>
      <c r="E299" t="s">
        <v>105</v>
      </c>
      <c r="F299" t="s">
        <v>112</v>
      </c>
      <c r="G299">
        <v>1</v>
      </c>
      <c r="H299" t="str">
        <f>""</f>
        <v/>
      </c>
      <c r="I299">
        <f t="shared" si="28"/>
        <v>7</v>
      </c>
      <c r="J299">
        <f t="shared" si="29"/>
        <v>29907</v>
      </c>
      <c r="K299" s="31" t="str">
        <f>VLOOKUP(MOD(_xlfn.MINIFS(J:J,A:A,A299),100),חודשים,2,FALSE) &amp; IF(MOD(_xlfn.MINIFS(J:J,A:A,A299),100)&lt;&gt;MOD(_xlfn.MAXIFS(J:J,A:A,A299),100), "-" &amp; VLOOKUP(MOD(_xlfn.MAXIFS(J:J,A:A,A299),100),חודשים,2,FALSE),"")</f>
        <v>יונ-יול</v>
      </c>
    </row>
    <row r="300" spans="1:11" x14ac:dyDescent="0.45">
      <c r="A300">
        <f t="shared" si="24"/>
        <v>11</v>
      </c>
      <c r="B300">
        <f t="shared" si="25"/>
        <v>7</v>
      </c>
      <c r="C300">
        <f t="shared" si="26"/>
        <v>1</v>
      </c>
      <c r="D300" t="str">
        <f t="shared" si="27"/>
        <v>11-1-7</v>
      </c>
      <c r="E300" t="s">
        <v>106</v>
      </c>
      <c r="F300" t="s">
        <v>113</v>
      </c>
      <c r="G300">
        <v>2</v>
      </c>
      <c r="H300" t="str">
        <f>""</f>
        <v/>
      </c>
      <c r="I300">
        <f t="shared" si="28"/>
        <v>7</v>
      </c>
      <c r="J300">
        <f t="shared" si="29"/>
        <v>30007</v>
      </c>
      <c r="K300" s="31" t="str">
        <f>VLOOKUP(MOD(_xlfn.MINIFS(J:J,A:A,A300),100),חודשים,2,FALSE) &amp; IF(MOD(_xlfn.MINIFS(J:J,A:A,A300),100)&lt;&gt;MOD(_xlfn.MAXIFS(J:J,A:A,A300),100), "-" &amp; VLOOKUP(MOD(_xlfn.MAXIFS(J:J,A:A,A300),100),חודשים,2,FALSE),"")</f>
        <v>יונ-יול</v>
      </c>
    </row>
    <row r="301" spans="1:11" x14ac:dyDescent="0.45">
      <c r="A301">
        <f t="shared" si="24"/>
        <v>11</v>
      </c>
      <c r="B301">
        <f t="shared" si="25"/>
        <v>1</v>
      </c>
      <c r="C301">
        <f t="shared" si="26"/>
        <v>2</v>
      </c>
      <c r="D301" t="str">
        <f t="shared" si="27"/>
        <v>11-2-1</v>
      </c>
      <c r="E301" t="s">
        <v>94</v>
      </c>
      <c r="F301" t="s">
        <v>114</v>
      </c>
      <c r="G301">
        <v>3</v>
      </c>
      <c r="H301" t="str">
        <f>""</f>
        <v/>
      </c>
      <c r="I301">
        <f t="shared" si="28"/>
        <v>7</v>
      </c>
      <c r="J301">
        <f t="shared" si="29"/>
        <v>30107</v>
      </c>
      <c r="K301" s="31" t="str">
        <f>VLOOKUP(MOD(_xlfn.MINIFS(J:J,A:A,A301),100),חודשים,2,FALSE) &amp; IF(MOD(_xlfn.MINIFS(J:J,A:A,A301),100)&lt;&gt;MOD(_xlfn.MAXIFS(J:J,A:A,A301),100), "-" &amp; VLOOKUP(MOD(_xlfn.MAXIFS(J:J,A:A,A301),100),חודשים,2,FALSE),"")</f>
        <v>יונ-יול</v>
      </c>
    </row>
    <row r="302" spans="1:11" x14ac:dyDescent="0.45">
      <c r="A302">
        <f t="shared" si="24"/>
        <v>11</v>
      </c>
      <c r="B302">
        <f t="shared" si="25"/>
        <v>2</v>
      </c>
      <c r="C302">
        <f t="shared" si="26"/>
        <v>2</v>
      </c>
      <c r="D302" t="str">
        <f t="shared" si="27"/>
        <v>11-2-2</v>
      </c>
      <c r="E302" t="s">
        <v>107</v>
      </c>
      <c r="F302" t="s">
        <v>115</v>
      </c>
      <c r="G302">
        <v>4</v>
      </c>
      <c r="H302" t="str">
        <f>""</f>
        <v/>
      </c>
      <c r="I302">
        <f t="shared" si="28"/>
        <v>7</v>
      </c>
      <c r="J302">
        <f t="shared" si="29"/>
        <v>30207</v>
      </c>
      <c r="K302" s="31" t="str">
        <f>VLOOKUP(MOD(_xlfn.MINIFS(J:J,A:A,A302),100),חודשים,2,FALSE) &amp; IF(MOD(_xlfn.MINIFS(J:J,A:A,A302),100)&lt;&gt;MOD(_xlfn.MAXIFS(J:J,A:A,A302),100), "-" &amp; VLOOKUP(MOD(_xlfn.MAXIFS(J:J,A:A,A302),100),חודשים,2,FALSE),"")</f>
        <v>יונ-יול</v>
      </c>
    </row>
    <row r="303" spans="1:11" x14ac:dyDescent="0.45">
      <c r="A303">
        <f t="shared" si="24"/>
        <v>11</v>
      </c>
      <c r="B303">
        <f t="shared" si="25"/>
        <v>3</v>
      </c>
      <c r="C303">
        <f t="shared" si="26"/>
        <v>2</v>
      </c>
      <c r="D303" t="str">
        <f t="shared" si="27"/>
        <v>11-2-3</v>
      </c>
      <c r="E303" t="s">
        <v>108</v>
      </c>
      <c r="F303" t="s">
        <v>116</v>
      </c>
      <c r="G303">
        <v>5</v>
      </c>
      <c r="H303" t="str">
        <f>""</f>
        <v/>
      </c>
      <c r="I303">
        <f t="shared" si="28"/>
        <v>7</v>
      </c>
      <c r="J303">
        <f t="shared" si="29"/>
        <v>30307</v>
      </c>
      <c r="K303" s="31" t="str">
        <f>VLOOKUP(MOD(_xlfn.MINIFS(J:J,A:A,A303),100),חודשים,2,FALSE) &amp; IF(MOD(_xlfn.MINIFS(J:J,A:A,A303),100)&lt;&gt;MOD(_xlfn.MAXIFS(J:J,A:A,A303),100), "-" &amp; VLOOKUP(MOD(_xlfn.MAXIFS(J:J,A:A,A303),100),חודשים,2,FALSE),"")</f>
        <v>יונ-יול</v>
      </c>
    </row>
    <row r="304" spans="1:11" x14ac:dyDescent="0.45">
      <c r="A304">
        <f t="shared" si="24"/>
        <v>11</v>
      </c>
      <c r="B304">
        <f t="shared" si="25"/>
        <v>4</v>
      </c>
      <c r="C304">
        <f t="shared" si="26"/>
        <v>2</v>
      </c>
      <c r="D304" t="str">
        <f t="shared" si="27"/>
        <v>11-2-4</v>
      </c>
      <c r="E304" t="s">
        <v>109</v>
      </c>
      <c r="F304" t="s">
        <v>117</v>
      </c>
      <c r="G304">
        <v>6</v>
      </c>
      <c r="H304" t="str">
        <f>""</f>
        <v/>
      </c>
      <c r="I304">
        <f t="shared" si="28"/>
        <v>7</v>
      </c>
      <c r="J304">
        <f t="shared" si="29"/>
        <v>30407</v>
      </c>
      <c r="K304" s="31" t="str">
        <f>VLOOKUP(MOD(_xlfn.MINIFS(J:J,A:A,A304),100),חודשים,2,FALSE) &amp; IF(MOD(_xlfn.MINIFS(J:J,A:A,A304),100)&lt;&gt;MOD(_xlfn.MAXIFS(J:J,A:A,A304),100), "-" &amp; VLOOKUP(MOD(_xlfn.MAXIFS(J:J,A:A,A304),100),חודשים,2,FALSE),"")</f>
        <v>יונ-יול</v>
      </c>
    </row>
    <row r="305" spans="1:11" x14ac:dyDescent="0.45">
      <c r="A305">
        <f t="shared" si="24"/>
        <v>11</v>
      </c>
      <c r="B305">
        <f t="shared" si="25"/>
        <v>5</v>
      </c>
      <c r="C305">
        <f t="shared" si="26"/>
        <v>2</v>
      </c>
      <c r="D305" t="str">
        <f t="shared" si="27"/>
        <v>11-2-5</v>
      </c>
      <c r="E305" t="s">
        <v>104</v>
      </c>
      <c r="F305" t="s">
        <v>118</v>
      </c>
      <c r="G305">
        <v>7</v>
      </c>
      <c r="H305" t="str">
        <f>""</f>
        <v/>
      </c>
      <c r="I305">
        <f t="shared" si="28"/>
        <v>7</v>
      </c>
      <c r="J305">
        <f t="shared" si="29"/>
        <v>30507</v>
      </c>
      <c r="K305" s="31" t="str">
        <f>VLOOKUP(MOD(_xlfn.MINIFS(J:J,A:A,A305),100),חודשים,2,FALSE) &amp; IF(MOD(_xlfn.MINIFS(J:J,A:A,A305),100)&lt;&gt;MOD(_xlfn.MAXIFS(J:J,A:A,A305),100), "-" &amp; VLOOKUP(MOD(_xlfn.MAXIFS(J:J,A:A,A305),100),חודשים,2,FALSE),"")</f>
        <v>יונ-יול</v>
      </c>
    </row>
    <row r="306" spans="1:11" x14ac:dyDescent="0.45">
      <c r="A306">
        <f t="shared" si="24"/>
        <v>11</v>
      </c>
      <c r="B306">
        <f t="shared" si="25"/>
        <v>6</v>
      </c>
      <c r="C306">
        <f t="shared" si="26"/>
        <v>2</v>
      </c>
      <c r="D306" t="str">
        <f t="shared" si="27"/>
        <v>11-2-6</v>
      </c>
      <c r="E306" t="s">
        <v>105</v>
      </c>
      <c r="F306" t="s">
        <v>119</v>
      </c>
      <c r="G306">
        <v>8</v>
      </c>
      <c r="H306" t="str">
        <f>""</f>
        <v/>
      </c>
      <c r="I306">
        <f t="shared" si="28"/>
        <v>7</v>
      </c>
      <c r="J306">
        <f t="shared" si="29"/>
        <v>30607</v>
      </c>
      <c r="K306" s="31" t="str">
        <f>VLOOKUP(MOD(_xlfn.MINIFS(J:J,A:A,A306),100),חודשים,2,FALSE) &amp; IF(MOD(_xlfn.MINIFS(J:J,A:A,A306),100)&lt;&gt;MOD(_xlfn.MAXIFS(J:J,A:A,A306),100), "-" &amp; VLOOKUP(MOD(_xlfn.MAXIFS(J:J,A:A,A306),100),חודשים,2,FALSE),"")</f>
        <v>יונ-יול</v>
      </c>
    </row>
    <row r="307" spans="1:11" x14ac:dyDescent="0.45">
      <c r="A307">
        <f t="shared" si="24"/>
        <v>11</v>
      </c>
      <c r="B307">
        <f t="shared" si="25"/>
        <v>7</v>
      </c>
      <c r="C307">
        <f t="shared" si="26"/>
        <v>2</v>
      </c>
      <c r="D307" t="str">
        <f t="shared" si="27"/>
        <v>11-2-7</v>
      </c>
      <c r="E307" t="s">
        <v>106</v>
      </c>
      <c r="F307" t="s">
        <v>120</v>
      </c>
      <c r="G307">
        <v>9</v>
      </c>
      <c r="H307" t="str">
        <f>""</f>
        <v/>
      </c>
      <c r="I307">
        <f t="shared" si="28"/>
        <v>7</v>
      </c>
      <c r="J307">
        <f t="shared" si="29"/>
        <v>30707</v>
      </c>
      <c r="K307" s="31" t="str">
        <f>VLOOKUP(MOD(_xlfn.MINIFS(J:J,A:A,A307),100),חודשים,2,FALSE) &amp; IF(MOD(_xlfn.MINIFS(J:J,A:A,A307),100)&lt;&gt;MOD(_xlfn.MAXIFS(J:J,A:A,A307),100), "-" &amp; VLOOKUP(MOD(_xlfn.MAXIFS(J:J,A:A,A307),100),חודשים,2,FALSE),"")</f>
        <v>יונ-יול</v>
      </c>
    </row>
    <row r="308" spans="1:11" x14ac:dyDescent="0.45">
      <c r="A308">
        <f t="shared" si="24"/>
        <v>11</v>
      </c>
      <c r="B308">
        <f t="shared" si="25"/>
        <v>1</v>
      </c>
      <c r="C308">
        <f t="shared" si="26"/>
        <v>3</v>
      </c>
      <c r="D308" t="str">
        <f t="shared" si="27"/>
        <v>11-3-1</v>
      </c>
      <c r="E308" t="s">
        <v>94</v>
      </c>
      <c r="F308" t="s">
        <v>23</v>
      </c>
      <c r="G308">
        <v>10</v>
      </c>
      <c r="H308" t="str">
        <f>""</f>
        <v/>
      </c>
      <c r="I308">
        <f t="shared" si="28"/>
        <v>7</v>
      </c>
      <c r="J308">
        <f t="shared" si="29"/>
        <v>30807</v>
      </c>
      <c r="K308" s="31" t="str">
        <f>VLOOKUP(MOD(_xlfn.MINIFS(J:J,A:A,A308),100),חודשים,2,FALSE) &amp; IF(MOD(_xlfn.MINIFS(J:J,A:A,A308),100)&lt;&gt;MOD(_xlfn.MAXIFS(J:J,A:A,A308),100), "-" &amp; VLOOKUP(MOD(_xlfn.MAXIFS(J:J,A:A,A308),100),חודשים,2,FALSE),"")</f>
        <v>יונ-יול</v>
      </c>
    </row>
    <row r="309" spans="1:11" x14ac:dyDescent="0.45">
      <c r="A309">
        <f t="shared" si="24"/>
        <v>11</v>
      </c>
      <c r="B309">
        <f t="shared" si="25"/>
        <v>2</v>
      </c>
      <c r="C309">
        <f t="shared" si="26"/>
        <v>3</v>
      </c>
      <c r="D309" t="str">
        <f t="shared" si="27"/>
        <v>11-3-2</v>
      </c>
      <c r="E309" t="s">
        <v>107</v>
      </c>
      <c r="F309" t="s">
        <v>24</v>
      </c>
      <c r="G309">
        <v>11</v>
      </c>
      <c r="H309" t="str">
        <f>""</f>
        <v/>
      </c>
      <c r="I309">
        <f t="shared" si="28"/>
        <v>7</v>
      </c>
      <c r="J309">
        <f t="shared" si="29"/>
        <v>30907</v>
      </c>
      <c r="K309" s="31" t="str">
        <f>VLOOKUP(MOD(_xlfn.MINIFS(J:J,A:A,A309),100),חודשים,2,FALSE) &amp; IF(MOD(_xlfn.MINIFS(J:J,A:A,A309),100)&lt;&gt;MOD(_xlfn.MAXIFS(J:J,A:A,A309),100), "-" &amp; VLOOKUP(MOD(_xlfn.MAXIFS(J:J,A:A,A309),100),חודשים,2,FALSE),"")</f>
        <v>יונ-יול</v>
      </c>
    </row>
    <row r="310" spans="1:11" x14ac:dyDescent="0.45">
      <c r="A310">
        <f t="shared" si="24"/>
        <v>11</v>
      </c>
      <c r="B310">
        <f t="shared" si="25"/>
        <v>3</v>
      </c>
      <c r="C310">
        <f t="shared" si="26"/>
        <v>3</v>
      </c>
      <c r="D310" t="str">
        <f t="shared" si="27"/>
        <v>11-3-3</v>
      </c>
      <c r="E310" t="s">
        <v>108</v>
      </c>
      <c r="F310" t="s">
        <v>25</v>
      </c>
      <c r="G310">
        <v>12</v>
      </c>
      <c r="H310" t="str">
        <f>""</f>
        <v/>
      </c>
      <c r="I310">
        <f t="shared" si="28"/>
        <v>7</v>
      </c>
      <c r="J310">
        <f t="shared" si="29"/>
        <v>31007</v>
      </c>
      <c r="K310" s="31" t="str">
        <f>VLOOKUP(MOD(_xlfn.MINIFS(J:J,A:A,A310),100),חודשים,2,FALSE) &amp; IF(MOD(_xlfn.MINIFS(J:J,A:A,A310),100)&lt;&gt;MOD(_xlfn.MAXIFS(J:J,A:A,A310),100), "-" &amp; VLOOKUP(MOD(_xlfn.MAXIFS(J:J,A:A,A310),100),חודשים,2,FALSE),"")</f>
        <v>יונ-יול</v>
      </c>
    </row>
    <row r="311" spans="1:11" x14ac:dyDescent="0.45">
      <c r="A311">
        <f t="shared" si="24"/>
        <v>11</v>
      </c>
      <c r="B311">
        <f t="shared" si="25"/>
        <v>4</v>
      </c>
      <c r="C311">
        <f t="shared" si="26"/>
        <v>3</v>
      </c>
      <c r="D311" t="str">
        <f t="shared" si="27"/>
        <v>11-3-4</v>
      </c>
      <c r="E311" t="s">
        <v>109</v>
      </c>
      <c r="F311" t="s">
        <v>26</v>
      </c>
      <c r="G311">
        <v>13</v>
      </c>
      <c r="H311" t="str">
        <f>""</f>
        <v/>
      </c>
      <c r="I311">
        <f t="shared" si="28"/>
        <v>7</v>
      </c>
      <c r="J311">
        <f t="shared" si="29"/>
        <v>31107</v>
      </c>
      <c r="K311" s="31" t="str">
        <f>VLOOKUP(MOD(_xlfn.MINIFS(J:J,A:A,A311),100),חודשים,2,FALSE) &amp; IF(MOD(_xlfn.MINIFS(J:J,A:A,A311),100)&lt;&gt;MOD(_xlfn.MAXIFS(J:J,A:A,A311),100), "-" &amp; VLOOKUP(MOD(_xlfn.MAXIFS(J:J,A:A,A311),100),חודשים,2,FALSE),"")</f>
        <v>יונ-יול</v>
      </c>
    </row>
    <row r="312" spans="1:11" x14ac:dyDescent="0.45">
      <c r="A312">
        <f t="shared" si="24"/>
        <v>11</v>
      </c>
      <c r="B312">
        <f t="shared" si="25"/>
        <v>5</v>
      </c>
      <c r="C312">
        <f t="shared" si="26"/>
        <v>3</v>
      </c>
      <c r="D312" t="str">
        <f t="shared" si="27"/>
        <v>11-3-5</v>
      </c>
      <c r="E312" t="s">
        <v>104</v>
      </c>
      <c r="F312" t="s">
        <v>28</v>
      </c>
      <c r="G312">
        <v>14</v>
      </c>
      <c r="H312" t="str">
        <f>""</f>
        <v/>
      </c>
      <c r="I312">
        <f t="shared" si="28"/>
        <v>7</v>
      </c>
      <c r="J312">
        <f t="shared" si="29"/>
        <v>31207</v>
      </c>
      <c r="K312" s="31" t="str">
        <f>VLOOKUP(MOD(_xlfn.MINIFS(J:J,A:A,A312),100),חודשים,2,FALSE) &amp; IF(MOD(_xlfn.MINIFS(J:J,A:A,A312),100)&lt;&gt;MOD(_xlfn.MAXIFS(J:J,A:A,A312),100), "-" &amp; VLOOKUP(MOD(_xlfn.MAXIFS(J:J,A:A,A312),100),חודשים,2,FALSE),"")</f>
        <v>יונ-יול</v>
      </c>
    </row>
    <row r="313" spans="1:11" x14ac:dyDescent="0.45">
      <c r="A313">
        <f t="shared" si="24"/>
        <v>11</v>
      </c>
      <c r="B313">
        <f t="shared" si="25"/>
        <v>6</v>
      </c>
      <c r="C313">
        <f t="shared" si="26"/>
        <v>3</v>
      </c>
      <c r="D313" t="str">
        <f t="shared" si="27"/>
        <v>11-3-6</v>
      </c>
      <c r="E313" t="s">
        <v>105</v>
      </c>
      <c r="F313" t="s">
        <v>30</v>
      </c>
      <c r="G313">
        <v>15</v>
      </c>
      <c r="H313" t="str">
        <f>""</f>
        <v/>
      </c>
      <c r="I313">
        <f t="shared" si="28"/>
        <v>7</v>
      </c>
      <c r="J313">
        <f t="shared" si="29"/>
        <v>31307</v>
      </c>
      <c r="K313" s="31" t="str">
        <f>VLOOKUP(MOD(_xlfn.MINIFS(J:J,A:A,A313),100),חודשים,2,FALSE) &amp; IF(MOD(_xlfn.MINIFS(J:J,A:A,A313),100)&lt;&gt;MOD(_xlfn.MAXIFS(J:J,A:A,A313),100), "-" &amp; VLOOKUP(MOD(_xlfn.MAXIFS(J:J,A:A,A313),100),חודשים,2,FALSE),"")</f>
        <v>יונ-יול</v>
      </c>
    </row>
    <row r="314" spans="1:11" x14ac:dyDescent="0.45">
      <c r="A314">
        <f t="shared" si="24"/>
        <v>11</v>
      </c>
      <c r="B314">
        <f t="shared" si="25"/>
        <v>7</v>
      </c>
      <c r="C314">
        <f t="shared" si="26"/>
        <v>3</v>
      </c>
      <c r="D314" t="str">
        <f t="shared" si="27"/>
        <v>11-3-7</v>
      </c>
      <c r="E314" t="s">
        <v>106</v>
      </c>
      <c r="F314" t="s">
        <v>32</v>
      </c>
      <c r="G314">
        <v>16</v>
      </c>
      <c r="H314" t="str">
        <f>""</f>
        <v/>
      </c>
      <c r="I314">
        <f t="shared" si="28"/>
        <v>7</v>
      </c>
      <c r="J314">
        <f t="shared" si="29"/>
        <v>31407</v>
      </c>
      <c r="K314" s="31" t="str">
        <f>VLOOKUP(MOD(_xlfn.MINIFS(J:J,A:A,A314),100),חודשים,2,FALSE) &amp; IF(MOD(_xlfn.MINIFS(J:J,A:A,A314),100)&lt;&gt;MOD(_xlfn.MAXIFS(J:J,A:A,A314),100), "-" &amp; VLOOKUP(MOD(_xlfn.MAXIFS(J:J,A:A,A314),100),חודשים,2,FALSE),"")</f>
        <v>יונ-יול</v>
      </c>
    </row>
    <row r="315" spans="1:11" x14ac:dyDescent="0.45">
      <c r="A315">
        <f t="shared" si="24"/>
        <v>11</v>
      </c>
      <c r="B315">
        <f t="shared" si="25"/>
        <v>1</v>
      </c>
      <c r="C315">
        <f t="shared" si="26"/>
        <v>4</v>
      </c>
      <c r="D315" t="str">
        <f t="shared" si="27"/>
        <v>11-4-1</v>
      </c>
      <c r="E315" t="s">
        <v>94</v>
      </c>
      <c r="F315" t="s">
        <v>33</v>
      </c>
      <c r="G315">
        <v>17</v>
      </c>
      <c r="H315" t="s">
        <v>142</v>
      </c>
      <c r="I315">
        <f t="shared" si="28"/>
        <v>7</v>
      </c>
      <c r="J315">
        <f t="shared" si="29"/>
        <v>31507</v>
      </c>
      <c r="K315" s="31" t="str">
        <f>VLOOKUP(MOD(_xlfn.MINIFS(J:J,A:A,A315),100),חודשים,2,FALSE) &amp; IF(MOD(_xlfn.MINIFS(J:J,A:A,A315),100)&lt;&gt;MOD(_xlfn.MAXIFS(J:J,A:A,A315),100), "-" &amp; VLOOKUP(MOD(_xlfn.MAXIFS(J:J,A:A,A315),100),חודשים,2,FALSE),"")</f>
        <v>יונ-יול</v>
      </c>
    </row>
    <row r="316" spans="1:11" x14ac:dyDescent="0.45">
      <c r="A316">
        <f t="shared" si="24"/>
        <v>11</v>
      </c>
      <c r="B316">
        <f t="shared" si="25"/>
        <v>2</v>
      </c>
      <c r="C316">
        <f t="shared" si="26"/>
        <v>4</v>
      </c>
      <c r="D316" t="str">
        <f t="shared" si="27"/>
        <v>11-4-2</v>
      </c>
      <c r="E316" t="s">
        <v>107</v>
      </c>
      <c r="F316" t="s">
        <v>34</v>
      </c>
      <c r="G316">
        <v>18</v>
      </c>
      <c r="H316" t="str">
        <f>""</f>
        <v/>
      </c>
      <c r="I316">
        <f t="shared" si="28"/>
        <v>7</v>
      </c>
      <c r="J316">
        <f t="shared" si="29"/>
        <v>31607</v>
      </c>
      <c r="K316" s="31" t="str">
        <f>VLOOKUP(MOD(_xlfn.MINIFS(J:J,A:A,A316),100),חודשים,2,FALSE) &amp; IF(MOD(_xlfn.MINIFS(J:J,A:A,A316),100)&lt;&gt;MOD(_xlfn.MAXIFS(J:J,A:A,A316),100), "-" &amp; VLOOKUP(MOD(_xlfn.MAXIFS(J:J,A:A,A316),100),חודשים,2,FALSE),"")</f>
        <v>יונ-יול</v>
      </c>
    </row>
    <row r="317" spans="1:11" x14ac:dyDescent="0.45">
      <c r="A317">
        <f t="shared" si="24"/>
        <v>11</v>
      </c>
      <c r="B317">
        <f t="shared" si="25"/>
        <v>3</v>
      </c>
      <c r="C317">
        <f t="shared" si="26"/>
        <v>4</v>
      </c>
      <c r="D317" t="str">
        <f t="shared" si="27"/>
        <v>11-4-3</v>
      </c>
      <c r="E317" t="s">
        <v>108</v>
      </c>
      <c r="F317" t="s">
        <v>121</v>
      </c>
      <c r="G317">
        <v>19</v>
      </c>
      <c r="H317" t="str">
        <f>""</f>
        <v/>
      </c>
      <c r="I317">
        <f t="shared" si="28"/>
        <v>7</v>
      </c>
      <c r="J317">
        <f t="shared" si="29"/>
        <v>31707</v>
      </c>
      <c r="K317" s="31" t="str">
        <f>VLOOKUP(MOD(_xlfn.MINIFS(J:J,A:A,A317),100),חודשים,2,FALSE) &amp; IF(MOD(_xlfn.MINIFS(J:J,A:A,A317),100)&lt;&gt;MOD(_xlfn.MAXIFS(J:J,A:A,A317),100), "-" &amp; VLOOKUP(MOD(_xlfn.MAXIFS(J:J,A:A,A317),100),חודשים,2,FALSE),"")</f>
        <v>יונ-יול</v>
      </c>
    </row>
    <row r="318" spans="1:11" x14ac:dyDescent="0.45">
      <c r="A318">
        <f t="shared" si="24"/>
        <v>11</v>
      </c>
      <c r="B318">
        <f t="shared" si="25"/>
        <v>4</v>
      </c>
      <c r="C318">
        <f t="shared" si="26"/>
        <v>4</v>
      </c>
      <c r="D318" t="str">
        <f t="shared" si="27"/>
        <v>11-4-4</v>
      </c>
      <c r="E318" t="s">
        <v>109</v>
      </c>
      <c r="F318" t="s">
        <v>36</v>
      </c>
      <c r="G318">
        <v>20</v>
      </c>
      <c r="H318" t="str">
        <f>""</f>
        <v/>
      </c>
      <c r="I318">
        <f t="shared" si="28"/>
        <v>7</v>
      </c>
      <c r="J318">
        <f t="shared" si="29"/>
        <v>31807</v>
      </c>
      <c r="K318" s="31" t="str">
        <f>VLOOKUP(MOD(_xlfn.MINIFS(J:J,A:A,A318),100),חודשים,2,FALSE) &amp; IF(MOD(_xlfn.MINIFS(J:J,A:A,A318),100)&lt;&gt;MOD(_xlfn.MAXIFS(J:J,A:A,A318),100), "-" &amp; VLOOKUP(MOD(_xlfn.MAXIFS(J:J,A:A,A318),100),חודשים,2,FALSE),"")</f>
        <v>יונ-יול</v>
      </c>
    </row>
    <row r="319" spans="1:11" x14ac:dyDescent="0.45">
      <c r="A319">
        <f t="shared" si="24"/>
        <v>11</v>
      </c>
      <c r="B319">
        <f t="shared" si="25"/>
        <v>5</v>
      </c>
      <c r="C319">
        <f t="shared" si="26"/>
        <v>4</v>
      </c>
      <c r="D319" t="str">
        <f t="shared" si="27"/>
        <v>11-4-5</v>
      </c>
      <c r="E319" t="s">
        <v>104</v>
      </c>
      <c r="F319" t="s">
        <v>38</v>
      </c>
      <c r="G319">
        <v>21</v>
      </c>
      <c r="H319" t="str">
        <f>""</f>
        <v/>
      </c>
      <c r="I319">
        <f t="shared" si="28"/>
        <v>7</v>
      </c>
      <c r="J319">
        <f t="shared" si="29"/>
        <v>31907</v>
      </c>
      <c r="K319" s="31" t="str">
        <f>VLOOKUP(MOD(_xlfn.MINIFS(J:J,A:A,A319),100),חודשים,2,FALSE) &amp; IF(MOD(_xlfn.MINIFS(J:J,A:A,A319),100)&lt;&gt;MOD(_xlfn.MAXIFS(J:J,A:A,A319),100), "-" &amp; VLOOKUP(MOD(_xlfn.MAXIFS(J:J,A:A,A319),100),חודשים,2,FALSE),"")</f>
        <v>יונ-יול</v>
      </c>
    </row>
    <row r="320" spans="1:11" x14ac:dyDescent="0.45">
      <c r="A320">
        <f t="shared" si="24"/>
        <v>11</v>
      </c>
      <c r="B320">
        <f t="shared" si="25"/>
        <v>6</v>
      </c>
      <c r="C320">
        <f t="shared" si="26"/>
        <v>4</v>
      </c>
      <c r="D320" t="str">
        <f t="shared" si="27"/>
        <v>11-4-6</v>
      </c>
      <c r="E320" t="s">
        <v>105</v>
      </c>
      <c r="F320" t="s">
        <v>40</v>
      </c>
      <c r="G320">
        <v>22</v>
      </c>
      <c r="H320" t="str">
        <f>""</f>
        <v/>
      </c>
      <c r="I320">
        <f t="shared" si="28"/>
        <v>7</v>
      </c>
      <c r="J320">
        <f t="shared" si="29"/>
        <v>32007</v>
      </c>
      <c r="K320" s="31" t="str">
        <f>VLOOKUP(MOD(_xlfn.MINIFS(J:J,A:A,A320),100),חודשים,2,FALSE) &amp; IF(MOD(_xlfn.MINIFS(J:J,A:A,A320),100)&lt;&gt;MOD(_xlfn.MAXIFS(J:J,A:A,A320),100), "-" &amp; VLOOKUP(MOD(_xlfn.MAXIFS(J:J,A:A,A320),100),חודשים,2,FALSE),"")</f>
        <v>יונ-יול</v>
      </c>
    </row>
    <row r="321" spans="1:11" x14ac:dyDescent="0.45">
      <c r="A321">
        <f t="shared" si="24"/>
        <v>11</v>
      </c>
      <c r="B321">
        <f t="shared" si="25"/>
        <v>7</v>
      </c>
      <c r="C321">
        <f t="shared" si="26"/>
        <v>4</v>
      </c>
      <c r="D321" t="str">
        <f t="shared" si="27"/>
        <v>11-4-7</v>
      </c>
      <c r="E321" t="s">
        <v>106</v>
      </c>
      <c r="F321" t="s">
        <v>42</v>
      </c>
      <c r="G321">
        <v>23</v>
      </c>
      <c r="H321" t="str">
        <f>""</f>
        <v/>
      </c>
      <c r="I321">
        <f t="shared" si="28"/>
        <v>7</v>
      </c>
      <c r="J321">
        <f t="shared" si="29"/>
        <v>32107</v>
      </c>
      <c r="K321" s="31" t="str">
        <f>VLOOKUP(MOD(_xlfn.MINIFS(J:J,A:A,A321),100),חודשים,2,FALSE) &amp; IF(MOD(_xlfn.MINIFS(J:J,A:A,A321),100)&lt;&gt;MOD(_xlfn.MAXIFS(J:J,A:A,A321),100), "-" &amp; VLOOKUP(MOD(_xlfn.MAXIFS(J:J,A:A,A321),100),חודשים,2,FALSE),"")</f>
        <v>יונ-יול</v>
      </c>
    </row>
    <row r="322" spans="1:11" x14ac:dyDescent="0.45">
      <c r="A322">
        <f t="shared" ref="A322:A385" si="30">IF(AND(F322&lt;F321,LEFT(F322,1)&lt;&gt;"ט"),N(A321)+1,N(A321))</f>
        <v>11</v>
      </c>
      <c r="B322">
        <f t="shared" ref="B322:B385" si="31">VLOOKUP(E322,ימים,2,FALSE)</f>
        <v>1</v>
      </c>
      <c r="C322">
        <f t="shared" si="26"/>
        <v>5</v>
      </c>
      <c r="D322" t="str">
        <f t="shared" si="27"/>
        <v>11-5-1</v>
      </c>
      <c r="E322" t="s">
        <v>94</v>
      </c>
      <c r="F322" t="s">
        <v>43</v>
      </c>
      <c r="G322">
        <v>24</v>
      </c>
      <c r="H322" t="str">
        <f>""</f>
        <v/>
      </c>
      <c r="I322">
        <f t="shared" si="28"/>
        <v>7</v>
      </c>
      <c r="J322">
        <f t="shared" si="29"/>
        <v>32207</v>
      </c>
      <c r="K322" s="31" t="str">
        <f>VLOOKUP(MOD(_xlfn.MINIFS(J:J,A:A,A322),100),חודשים,2,FALSE) &amp; IF(MOD(_xlfn.MINIFS(J:J,A:A,A322),100)&lt;&gt;MOD(_xlfn.MAXIFS(J:J,A:A,A322),100), "-" &amp; VLOOKUP(MOD(_xlfn.MAXIFS(J:J,A:A,A322),100),חודשים,2,FALSE),"")</f>
        <v>יונ-יול</v>
      </c>
    </row>
    <row r="323" spans="1:11" x14ac:dyDescent="0.45">
      <c r="A323">
        <f t="shared" si="30"/>
        <v>11</v>
      </c>
      <c r="B323">
        <f t="shared" si="31"/>
        <v>2</v>
      </c>
      <c r="C323">
        <f t="shared" ref="C323:C386" si="32">IF(A323&lt;&gt;A322,1,IF(B322=7,N(C322)+1,N(C322)))</f>
        <v>5</v>
      </c>
      <c r="D323" t="str">
        <f t="shared" ref="D323:D386" si="33">A323&amp;"-"&amp;C323&amp;"-"&amp;B323</f>
        <v>11-5-2</v>
      </c>
      <c r="E323" t="s">
        <v>107</v>
      </c>
      <c r="F323" t="s">
        <v>44</v>
      </c>
      <c r="G323">
        <v>25</v>
      </c>
      <c r="H323" t="str">
        <f>""</f>
        <v/>
      </c>
      <c r="I323">
        <f t="shared" ref="I323:I386" si="34">MONTH(G323&amp;"/" &amp;IF(G323&lt;G322,MOD(I322,12)+1,I322) &amp;"/" &amp;$J$1)</f>
        <v>7</v>
      </c>
      <c r="J323">
        <f t="shared" ref="J323:J386" si="35">ROW()*100+I323</f>
        <v>32307</v>
      </c>
      <c r="K323" s="31" t="str">
        <f>VLOOKUP(MOD(_xlfn.MINIFS(J:J,A:A,A323),100),חודשים,2,FALSE) &amp; IF(MOD(_xlfn.MINIFS(J:J,A:A,A323),100)&lt;&gt;MOD(_xlfn.MAXIFS(J:J,A:A,A323),100), "-" &amp; VLOOKUP(MOD(_xlfn.MAXIFS(J:J,A:A,A323),100),חודשים,2,FALSE),"")</f>
        <v>יונ-יול</v>
      </c>
    </row>
    <row r="324" spans="1:11" x14ac:dyDescent="0.45">
      <c r="A324">
        <f t="shared" si="30"/>
        <v>11</v>
      </c>
      <c r="B324">
        <f t="shared" si="31"/>
        <v>3</v>
      </c>
      <c r="C324">
        <f t="shared" si="32"/>
        <v>5</v>
      </c>
      <c r="D324" t="str">
        <f t="shared" si="33"/>
        <v>11-5-3</v>
      </c>
      <c r="E324" t="s">
        <v>108</v>
      </c>
      <c r="F324" t="s">
        <v>45</v>
      </c>
      <c r="G324">
        <v>26</v>
      </c>
      <c r="H324" t="str">
        <f>""</f>
        <v/>
      </c>
      <c r="I324">
        <f t="shared" si="34"/>
        <v>7</v>
      </c>
      <c r="J324">
        <f t="shared" si="35"/>
        <v>32407</v>
      </c>
      <c r="K324" s="31" t="str">
        <f>VLOOKUP(MOD(_xlfn.MINIFS(J:J,A:A,A324),100),חודשים,2,FALSE) &amp; IF(MOD(_xlfn.MINIFS(J:J,A:A,A324),100)&lt;&gt;MOD(_xlfn.MAXIFS(J:J,A:A,A324),100), "-" &amp; VLOOKUP(MOD(_xlfn.MAXIFS(J:J,A:A,A324),100),חודשים,2,FALSE),"")</f>
        <v>יונ-יול</v>
      </c>
    </row>
    <row r="325" spans="1:11" x14ac:dyDescent="0.45">
      <c r="A325">
        <f t="shared" si="30"/>
        <v>11</v>
      </c>
      <c r="B325">
        <f t="shared" si="31"/>
        <v>4</v>
      </c>
      <c r="C325">
        <f t="shared" si="32"/>
        <v>5</v>
      </c>
      <c r="D325" t="str">
        <f t="shared" si="33"/>
        <v>11-5-4</v>
      </c>
      <c r="E325" t="s">
        <v>109</v>
      </c>
      <c r="F325" t="s">
        <v>46</v>
      </c>
      <c r="G325">
        <v>27</v>
      </c>
      <c r="H325" t="str">
        <f>""</f>
        <v/>
      </c>
      <c r="I325">
        <f t="shared" si="34"/>
        <v>7</v>
      </c>
      <c r="J325">
        <f t="shared" si="35"/>
        <v>32507</v>
      </c>
      <c r="K325" s="31" t="str">
        <f>VLOOKUP(MOD(_xlfn.MINIFS(J:J,A:A,A325),100),חודשים,2,FALSE) &amp; IF(MOD(_xlfn.MINIFS(J:J,A:A,A325),100)&lt;&gt;MOD(_xlfn.MAXIFS(J:J,A:A,A325),100), "-" &amp; VLOOKUP(MOD(_xlfn.MAXIFS(J:J,A:A,A325),100),חודשים,2,FALSE),"")</f>
        <v>יונ-יול</v>
      </c>
    </row>
    <row r="326" spans="1:11" x14ac:dyDescent="0.45">
      <c r="A326">
        <f t="shared" si="30"/>
        <v>11</v>
      </c>
      <c r="B326">
        <f t="shared" si="31"/>
        <v>5</v>
      </c>
      <c r="C326">
        <f t="shared" si="32"/>
        <v>5</v>
      </c>
      <c r="D326" t="str">
        <f t="shared" si="33"/>
        <v>11-5-5</v>
      </c>
      <c r="E326" t="s">
        <v>104</v>
      </c>
      <c r="F326" t="s">
        <v>47</v>
      </c>
      <c r="G326">
        <v>28</v>
      </c>
      <c r="H326" t="s">
        <v>48</v>
      </c>
      <c r="I326">
        <f t="shared" si="34"/>
        <v>7</v>
      </c>
      <c r="J326">
        <f t="shared" si="35"/>
        <v>32607</v>
      </c>
      <c r="K326" s="31" t="str">
        <f>VLOOKUP(MOD(_xlfn.MINIFS(J:J,A:A,A326),100),חודשים,2,FALSE) &amp; IF(MOD(_xlfn.MINIFS(J:J,A:A,A326),100)&lt;&gt;MOD(_xlfn.MAXIFS(J:J,A:A,A326),100), "-" &amp; VLOOKUP(MOD(_xlfn.MAXIFS(J:J,A:A,A326),100),חודשים,2,FALSE),"")</f>
        <v>יונ-יול</v>
      </c>
    </row>
    <row r="327" spans="1:11" x14ac:dyDescent="0.45">
      <c r="A327">
        <f t="shared" si="30"/>
        <v>12</v>
      </c>
      <c r="B327">
        <f t="shared" si="31"/>
        <v>6</v>
      </c>
      <c r="C327">
        <f t="shared" si="32"/>
        <v>1</v>
      </c>
      <c r="D327" t="str">
        <f t="shared" si="33"/>
        <v>12-1-6</v>
      </c>
      <c r="E327" t="s">
        <v>105</v>
      </c>
      <c r="F327" t="s">
        <v>111</v>
      </c>
      <c r="G327">
        <v>29</v>
      </c>
      <c r="H327" t="s">
        <v>53</v>
      </c>
      <c r="I327">
        <f t="shared" si="34"/>
        <v>7</v>
      </c>
      <c r="J327">
        <f t="shared" si="35"/>
        <v>32707</v>
      </c>
      <c r="K327" s="31" t="str">
        <f>VLOOKUP(MOD(_xlfn.MINIFS(J:J,A:A,A327),100),חודשים,2,FALSE) &amp; IF(MOD(_xlfn.MINIFS(J:J,A:A,A327),100)&lt;&gt;MOD(_xlfn.MAXIFS(J:J,A:A,A327),100), "-" &amp; VLOOKUP(MOD(_xlfn.MAXIFS(J:J,A:A,A327),100),חודשים,2,FALSE),"")</f>
        <v>יול-אוג</v>
      </c>
    </row>
    <row r="328" spans="1:11" x14ac:dyDescent="0.45">
      <c r="A328">
        <f t="shared" si="30"/>
        <v>12</v>
      </c>
      <c r="B328">
        <f t="shared" si="31"/>
        <v>7</v>
      </c>
      <c r="C328">
        <f t="shared" si="32"/>
        <v>1</v>
      </c>
      <c r="D328" t="str">
        <f t="shared" si="33"/>
        <v>12-1-7</v>
      </c>
      <c r="E328" t="s">
        <v>106</v>
      </c>
      <c r="F328" t="s">
        <v>112</v>
      </c>
      <c r="G328">
        <v>30</v>
      </c>
      <c r="H328" t="str">
        <f>""</f>
        <v/>
      </c>
      <c r="I328">
        <f t="shared" si="34"/>
        <v>7</v>
      </c>
      <c r="J328">
        <f t="shared" si="35"/>
        <v>32807</v>
      </c>
      <c r="K328" s="31" t="str">
        <f>VLOOKUP(MOD(_xlfn.MINIFS(J:J,A:A,A328),100),חודשים,2,FALSE) &amp; IF(MOD(_xlfn.MINIFS(J:J,A:A,A328),100)&lt;&gt;MOD(_xlfn.MAXIFS(J:J,A:A,A328),100), "-" &amp; VLOOKUP(MOD(_xlfn.MAXIFS(J:J,A:A,A328),100),חודשים,2,FALSE),"")</f>
        <v>יול-אוג</v>
      </c>
    </row>
    <row r="329" spans="1:11" x14ac:dyDescent="0.45">
      <c r="A329">
        <f t="shared" si="30"/>
        <v>12</v>
      </c>
      <c r="B329">
        <f t="shared" si="31"/>
        <v>1</v>
      </c>
      <c r="C329">
        <f t="shared" si="32"/>
        <v>2</v>
      </c>
      <c r="D329" t="str">
        <f t="shared" si="33"/>
        <v>12-2-1</v>
      </c>
      <c r="E329" t="s">
        <v>94</v>
      </c>
      <c r="F329" t="s">
        <v>113</v>
      </c>
      <c r="G329">
        <v>31</v>
      </c>
      <c r="H329" t="str">
        <f>""</f>
        <v/>
      </c>
      <c r="I329">
        <f t="shared" si="34"/>
        <v>7</v>
      </c>
      <c r="J329">
        <f t="shared" si="35"/>
        <v>32907</v>
      </c>
      <c r="K329" s="31" t="str">
        <f>VLOOKUP(MOD(_xlfn.MINIFS(J:J,A:A,A329),100),חודשים,2,FALSE) &amp; IF(MOD(_xlfn.MINIFS(J:J,A:A,A329),100)&lt;&gt;MOD(_xlfn.MAXIFS(J:J,A:A,A329),100), "-" &amp; VLOOKUP(MOD(_xlfn.MAXIFS(J:J,A:A,A329),100),חודשים,2,FALSE),"")</f>
        <v>יול-אוג</v>
      </c>
    </row>
    <row r="330" spans="1:11" x14ac:dyDescent="0.45">
      <c r="A330">
        <f t="shared" si="30"/>
        <v>12</v>
      </c>
      <c r="B330">
        <f t="shared" si="31"/>
        <v>2</v>
      </c>
      <c r="C330">
        <f t="shared" si="32"/>
        <v>2</v>
      </c>
      <c r="D330" t="str">
        <f t="shared" si="33"/>
        <v>12-2-2</v>
      </c>
      <c r="E330" t="s">
        <v>107</v>
      </c>
      <c r="F330" t="s">
        <v>114</v>
      </c>
      <c r="G330">
        <v>1</v>
      </c>
      <c r="H330" t="str">
        <f>""</f>
        <v/>
      </c>
      <c r="I330">
        <f t="shared" si="34"/>
        <v>8</v>
      </c>
      <c r="J330">
        <f t="shared" si="35"/>
        <v>33008</v>
      </c>
      <c r="K330" s="31" t="str">
        <f>VLOOKUP(MOD(_xlfn.MINIFS(J:J,A:A,A330),100),חודשים,2,FALSE) &amp; IF(MOD(_xlfn.MINIFS(J:J,A:A,A330),100)&lt;&gt;MOD(_xlfn.MAXIFS(J:J,A:A,A330),100), "-" &amp; VLOOKUP(MOD(_xlfn.MAXIFS(J:J,A:A,A330),100),חודשים,2,FALSE),"")</f>
        <v>יול-אוג</v>
      </c>
    </row>
    <row r="331" spans="1:11" x14ac:dyDescent="0.45">
      <c r="A331">
        <f t="shared" si="30"/>
        <v>12</v>
      </c>
      <c r="B331">
        <f t="shared" si="31"/>
        <v>3</v>
      </c>
      <c r="C331">
        <f t="shared" si="32"/>
        <v>2</v>
      </c>
      <c r="D331" t="str">
        <f t="shared" si="33"/>
        <v>12-2-3</v>
      </c>
      <c r="E331" t="s">
        <v>108</v>
      </c>
      <c r="F331" t="s">
        <v>115</v>
      </c>
      <c r="G331">
        <v>2</v>
      </c>
      <c r="H331" t="str">
        <f>""</f>
        <v/>
      </c>
      <c r="I331">
        <f t="shared" si="34"/>
        <v>8</v>
      </c>
      <c r="J331">
        <f t="shared" si="35"/>
        <v>33108</v>
      </c>
      <c r="K331" s="31" t="str">
        <f>VLOOKUP(MOD(_xlfn.MINIFS(J:J,A:A,A331),100),חודשים,2,FALSE) &amp; IF(MOD(_xlfn.MINIFS(J:J,A:A,A331),100)&lt;&gt;MOD(_xlfn.MAXIFS(J:J,A:A,A331),100), "-" &amp; VLOOKUP(MOD(_xlfn.MAXIFS(J:J,A:A,A331),100),חודשים,2,FALSE),"")</f>
        <v>יול-אוג</v>
      </c>
    </row>
    <row r="332" spans="1:11" x14ac:dyDescent="0.45">
      <c r="A332">
        <f t="shared" si="30"/>
        <v>12</v>
      </c>
      <c r="B332">
        <f t="shared" si="31"/>
        <v>4</v>
      </c>
      <c r="C332">
        <f t="shared" si="32"/>
        <v>2</v>
      </c>
      <c r="D332" t="str">
        <f t="shared" si="33"/>
        <v>12-2-4</v>
      </c>
      <c r="E332" t="s">
        <v>109</v>
      </c>
      <c r="F332" t="s">
        <v>116</v>
      </c>
      <c r="G332">
        <v>3</v>
      </c>
      <c r="H332" t="str">
        <f>""</f>
        <v/>
      </c>
      <c r="I332">
        <f t="shared" si="34"/>
        <v>8</v>
      </c>
      <c r="J332">
        <f t="shared" si="35"/>
        <v>33208</v>
      </c>
      <c r="K332" s="31" t="str">
        <f>VLOOKUP(MOD(_xlfn.MINIFS(J:J,A:A,A332),100),חודשים,2,FALSE) &amp; IF(MOD(_xlfn.MINIFS(J:J,A:A,A332),100)&lt;&gt;MOD(_xlfn.MAXIFS(J:J,A:A,A332),100), "-" &amp; VLOOKUP(MOD(_xlfn.MAXIFS(J:J,A:A,A332),100),חודשים,2,FALSE),"")</f>
        <v>יול-אוג</v>
      </c>
    </row>
    <row r="333" spans="1:11" x14ac:dyDescent="0.45">
      <c r="A333">
        <f t="shared" si="30"/>
        <v>12</v>
      </c>
      <c r="B333">
        <f t="shared" si="31"/>
        <v>5</v>
      </c>
      <c r="C333">
        <f t="shared" si="32"/>
        <v>2</v>
      </c>
      <c r="D333" t="str">
        <f t="shared" si="33"/>
        <v>12-2-5</v>
      </c>
      <c r="E333" t="s">
        <v>104</v>
      </c>
      <c r="F333" t="s">
        <v>117</v>
      </c>
      <c r="G333">
        <v>4</v>
      </c>
      <c r="H333" t="str">
        <f>""</f>
        <v/>
      </c>
      <c r="I333">
        <f t="shared" si="34"/>
        <v>8</v>
      </c>
      <c r="J333">
        <f t="shared" si="35"/>
        <v>33308</v>
      </c>
      <c r="K333" s="31" t="str">
        <f>VLOOKUP(MOD(_xlfn.MINIFS(J:J,A:A,A333),100),חודשים,2,FALSE) &amp; IF(MOD(_xlfn.MINIFS(J:J,A:A,A333),100)&lt;&gt;MOD(_xlfn.MAXIFS(J:J,A:A,A333),100), "-" &amp; VLOOKUP(MOD(_xlfn.MAXIFS(J:J,A:A,A333),100),חודשים,2,FALSE),"")</f>
        <v>יול-אוג</v>
      </c>
    </row>
    <row r="334" spans="1:11" x14ac:dyDescent="0.45">
      <c r="A334">
        <f t="shared" si="30"/>
        <v>12</v>
      </c>
      <c r="B334">
        <f t="shared" si="31"/>
        <v>6</v>
      </c>
      <c r="C334">
        <f t="shared" si="32"/>
        <v>2</v>
      </c>
      <c r="D334" t="str">
        <f t="shared" si="33"/>
        <v>12-2-6</v>
      </c>
      <c r="E334" t="s">
        <v>105</v>
      </c>
      <c r="F334" t="s">
        <v>118</v>
      </c>
      <c r="G334">
        <v>5</v>
      </c>
      <c r="H334" t="str">
        <f>""</f>
        <v/>
      </c>
      <c r="I334">
        <f t="shared" si="34"/>
        <v>8</v>
      </c>
      <c r="J334">
        <f t="shared" si="35"/>
        <v>33408</v>
      </c>
      <c r="K334" s="31" t="str">
        <f>VLOOKUP(MOD(_xlfn.MINIFS(J:J,A:A,A334),100),חודשים,2,FALSE) &amp; IF(MOD(_xlfn.MINIFS(J:J,A:A,A334),100)&lt;&gt;MOD(_xlfn.MAXIFS(J:J,A:A,A334),100), "-" &amp; VLOOKUP(MOD(_xlfn.MAXIFS(J:J,A:A,A334),100),חודשים,2,FALSE),"")</f>
        <v>יול-אוג</v>
      </c>
    </row>
    <row r="335" spans="1:11" x14ac:dyDescent="0.45">
      <c r="A335">
        <f t="shared" si="30"/>
        <v>12</v>
      </c>
      <c r="B335">
        <f t="shared" si="31"/>
        <v>7</v>
      </c>
      <c r="C335">
        <f t="shared" si="32"/>
        <v>2</v>
      </c>
      <c r="D335" t="str">
        <f t="shared" si="33"/>
        <v>12-2-7</v>
      </c>
      <c r="E335" t="s">
        <v>106</v>
      </c>
      <c r="F335" t="s">
        <v>119</v>
      </c>
      <c r="G335">
        <v>6</v>
      </c>
      <c r="H335" t="str">
        <f>""</f>
        <v/>
      </c>
      <c r="I335">
        <f t="shared" si="34"/>
        <v>8</v>
      </c>
      <c r="J335">
        <f t="shared" si="35"/>
        <v>33508</v>
      </c>
      <c r="K335" s="31" t="str">
        <f>VLOOKUP(MOD(_xlfn.MINIFS(J:J,A:A,A335),100),חודשים,2,FALSE) &amp; IF(MOD(_xlfn.MINIFS(J:J,A:A,A335),100)&lt;&gt;MOD(_xlfn.MAXIFS(J:J,A:A,A335),100), "-" &amp; VLOOKUP(MOD(_xlfn.MAXIFS(J:J,A:A,A335),100),חודשים,2,FALSE),"")</f>
        <v>יול-אוג</v>
      </c>
    </row>
    <row r="336" spans="1:11" x14ac:dyDescent="0.45">
      <c r="A336">
        <f t="shared" si="30"/>
        <v>12</v>
      </c>
      <c r="B336">
        <f t="shared" si="31"/>
        <v>1</v>
      </c>
      <c r="C336">
        <f t="shared" si="32"/>
        <v>3</v>
      </c>
      <c r="D336" t="str">
        <f t="shared" si="33"/>
        <v>12-3-1</v>
      </c>
      <c r="E336" t="s">
        <v>94</v>
      </c>
      <c r="F336" t="s">
        <v>120</v>
      </c>
      <c r="G336">
        <v>7</v>
      </c>
      <c r="H336" t="s">
        <v>143</v>
      </c>
      <c r="I336">
        <f t="shared" si="34"/>
        <v>8</v>
      </c>
      <c r="J336">
        <f t="shared" si="35"/>
        <v>33608</v>
      </c>
      <c r="K336" s="31" t="str">
        <f>VLOOKUP(MOD(_xlfn.MINIFS(J:J,A:A,A336),100),חודשים,2,FALSE) &amp; IF(MOD(_xlfn.MINIFS(J:J,A:A,A336),100)&lt;&gt;MOD(_xlfn.MAXIFS(J:J,A:A,A336),100), "-" &amp; VLOOKUP(MOD(_xlfn.MAXIFS(J:J,A:A,A336),100),חודשים,2,FALSE),"")</f>
        <v>יול-אוג</v>
      </c>
    </row>
    <row r="337" spans="1:11" x14ac:dyDescent="0.45">
      <c r="A337">
        <f t="shared" si="30"/>
        <v>12</v>
      </c>
      <c r="B337">
        <f t="shared" si="31"/>
        <v>2</v>
      </c>
      <c r="C337">
        <f t="shared" si="32"/>
        <v>3</v>
      </c>
      <c r="D337" t="str">
        <f t="shared" si="33"/>
        <v>12-3-2</v>
      </c>
      <c r="E337" t="s">
        <v>107</v>
      </c>
      <c r="F337" t="s">
        <v>23</v>
      </c>
      <c r="G337">
        <v>8</v>
      </c>
      <c r="H337" t="str">
        <f>""</f>
        <v/>
      </c>
      <c r="I337">
        <f t="shared" si="34"/>
        <v>8</v>
      </c>
      <c r="J337">
        <f t="shared" si="35"/>
        <v>33708</v>
      </c>
      <c r="K337" s="31" t="str">
        <f>VLOOKUP(MOD(_xlfn.MINIFS(J:J,A:A,A337),100),חודשים,2,FALSE) &amp; IF(MOD(_xlfn.MINIFS(J:J,A:A,A337),100)&lt;&gt;MOD(_xlfn.MAXIFS(J:J,A:A,A337),100), "-" &amp; VLOOKUP(MOD(_xlfn.MAXIFS(J:J,A:A,A337),100),חודשים,2,FALSE),"")</f>
        <v>יול-אוג</v>
      </c>
    </row>
    <row r="338" spans="1:11" x14ac:dyDescent="0.45">
      <c r="A338">
        <f t="shared" si="30"/>
        <v>12</v>
      </c>
      <c r="B338">
        <f t="shared" si="31"/>
        <v>3</v>
      </c>
      <c r="C338">
        <f t="shared" si="32"/>
        <v>3</v>
      </c>
      <c r="D338" t="str">
        <f t="shared" si="33"/>
        <v>12-3-3</v>
      </c>
      <c r="E338" t="s">
        <v>108</v>
      </c>
      <c r="F338" t="s">
        <v>24</v>
      </c>
      <c r="G338">
        <v>9</v>
      </c>
      <c r="H338" t="str">
        <f>""</f>
        <v/>
      </c>
      <c r="I338">
        <f t="shared" si="34"/>
        <v>8</v>
      </c>
      <c r="J338">
        <f t="shared" si="35"/>
        <v>33808</v>
      </c>
      <c r="K338" s="31" t="str">
        <f>VLOOKUP(MOD(_xlfn.MINIFS(J:J,A:A,A338),100),חודשים,2,FALSE) &amp; IF(MOD(_xlfn.MINIFS(J:J,A:A,A338),100)&lt;&gt;MOD(_xlfn.MAXIFS(J:J,A:A,A338),100), "-" &amp; VLOOKUP(MOD(_xlfn.MAXIFS(J:J,A:A,A338),100),חודשים,2,FALSE),"")</f>
        <v>יול-אוג</v>
      </c>
    </row>
    <row r="339" spans="1:11" x14ac:dyDescent="0.45">
      <c r="A339">
        <f t="shared" si="30"/>
        <v>12</v>
      </c>
      <c r="B339">
        <f t="shared" si="31"/>
        <v>4</v>
      </c>
      <c r="C339">
        <f t="shared" si="32"/>
        <v>3</v>
      </c>
      <c r="D339" t="str">
        <f t="shared" si="33"/>
        <v>12-3-4</v>
      </c>
      <c r="E339" t="s">
        <v>109</v>
      </c>
      <c r="F339" t="s">
        <v>25</v>
      </c>
      <c r="G339">
        <v>10</v>
      </c>
      <c r="H339" t="str">
        <f>""</f>
        <v/>
      </c>
      <c r="I339">
        <f t="shared" si="34"/>
        <v>8</v>
      </c>
      <c r="J339">
        <f t="shared" si="35"/>
        <v>33908</v>
      </c>
      <c r="K339" s="31" t="str">
        <f>VLOOKUP(MOD(_xlfn.MINIFS(J:J,A:A,A339),100),חודשים,2,FALSE) &amp; IF(MOD(_xlfn.MINIFS(J:J,A:A,A339),100)&lt;&gt;MOD(_xlfn.MAXIFS(J:J,A:A,A339),100), "-" &amp; VLOOKUP(MOD(_xlfn.MAXIFS(J:J,A:A,A339),100),חודשים,2,FALSE),"")</f>
        <v>יול-אוג</v>
      </c>
    </row>
    <row r="340" spans="1:11" x14ac:dyDescent="0.45">
      <c r="A340">
        <f t="shared" si="30"/>
        <v>12</v>
      </c>
      <c r="B340">
        <f t="shared" si="31"/>
        <v>5</v>
      </c>
      <c r="C340">
        <f t="shared" si="32"/>
        <v>3</v>
      </c>
      <c r="D340" t="str">
        <f t="shared" si="33"/>
        <v>12-3-5</v>
      </c>
      <c r="E340" t="s">
        <v>104</v>
      </c>
      <c r="F340" t="s">
        <v>26</v>
      </c>
      <c r="G340">
        <v>11</v>
      </c>
      <c r="H340" t="str">
        <f>""</f>
        <v/>
      </c>
      <c r="I340">
        <f t="shared" si="34"/>
        <v>8</v>
      </c>
      <c r="J340">
        <f t="shared" si="35"/>
        <v>34008</v>
      </c>
      <c r="K340" s="31" t="str">
        <f>VLOOKUP(MOD(_xlfn.MINIFS(J:J,A:A,A340),100),חודשים,2,FALSE) &amp; IF(MOD(_xlfn.MINIFS(J:J,A:A,A340),100)&lt;&gt;MOD(_xlfn.MAXIFS(J:J,A:A,A340),100), "-" &amp; VLOOKUP(MOD(_xlfn.MAXIFS(J:J,A:A,A340),100),חודשים,2,FALSE),"")</f>
        <v>יול-אוג</v>
      </c>
    </row>
    <row r="341" spans="1:11" x14ac:dyDescent="0.45">
      <c r="A341">
        <f t="shared" si="30"/>
        <v>12</v>
      </c>
      <c r="B341">
        <f t="shared" si="31"/>
        <v>6</v>
      </c>
      <c r="C341">
        <f t="shared" si="32"/>
        <v>3</v>
      </c>
      <c r="D341" t="str">
        <f t="shared" si="33"/>
        <v>12-3-6</v>
      </c>
      <c r="E341" t="s">
        <v>105</v>
      </c>
      <c r="F341" t="s">
        <v>28</v>
      </c>
      <c r="G341">
        <v>12</v>
      </c>
      <c r="H341" t="s">
        <v>71</v>
      </c>
      <c r="I341">
        <f t="shared" si="34"/>
        <v>8</v>
      </c>
      <c r="J341">
        <f t="shared" si="35"/>
        <v>34108</v>
      </c>
      <c r="K341" s="31" t="str">
        <f>VLOOKUP(MOD(_xlfn.MINIFS(J:J,A:A,A341),100),חודשים,2,FALSE) &amp; IF(MOD(_xlfn.MINIFS(J:J,A:A,A341),100)&lt;&gt;MOD(_xlfn.MAXIFS(J:J,A:A,A341),100), "-" &amp; VLOOKUP(MOD(_xlfn.MAXIFS(J:J,A:A,A341),100),חודשים,2,FALSE),"")</f>
        <v>יול-אוג</v>
      </c>
    </row>
    <row r="342" spans="1:11" x14ac:dyDescent="0.45">
      <c r="A342">
        <f t="shared" si="30"/>
        <v>12</v>
      </c>
      <c r="B342">
        <f t="shared" si="31"/>
        <v>7</v>
      </c>
      <c r="C342">
        <f t="shared" si="32"/>
        <v>3</v>
      </c>
      <c r="D342" t="str">
        <f t="shared" si="33"/>
        <v>12-3-7</v>
      </c>
      <c r="E342" t="s">
        <v>106</v>
      </c>
      <c r="F342" t="s">
        <v>30</v>
      </c>
      <c r="G342">
        <v>13</v>
      </c>
      <c r="H342" t="str">
        <f>""</f>
        <v/>
      </c>
      <c r="I342">
        <f t="shared" si="34"/>
        <v>8</v>
      </c>
      <c r="J342">
        <f t="shared" si="35"/>
        <v>34208</v>
      </c>
      <c r="K342" s="31" t="str">
        <f>VLOOKUP(MOD(_xlfn.MINIFS(J:J,A:A,A342),100),חודשים,2,FALSE) &amp; IF(MOD(_xlfn.MINIFS(J:J,A:A,A342),100)&lt;&gt;MOD(_xlfn.MAXIFS(J:J,A:A,A342),100), "-" &amp; VLOOKUP(MOD(_xlfn.MAXIFS(J:J,A:A,A342),100),חודשים,2,FALSE),"")</f>
        <v>יול-אוג</v>
      </c>
    </row>
    <row r="343" spans="1:11" x14ac:dyDescent="0.45">
      <c r="A343">
        <f t="shared" si="30"/>
        <v>12</v>
      </c>
      <c r="B343">
        <f t="shared" si="31"/>
        <v>1</v>
      </c>
      <c r="C343">
        <f t="shared" si="32"/>
        <v>4</v>
      </c>
      <c r="D343" t="str">
        <f t="shared" si="33"/>
        <v>12-4-1</v>
      </c>
      <c r="E343" t="s">
        <v>94</v>
      </c>
      <c r="F343" t="s">
        <v>32</v>
      </c>
      <c r="G343">
        <v>14</v>
      </c>
      <c r="H343" t="str">
        <f>""</f>
        <v/>
      </c>
      <c r="I343">
        <f t="shared" si="34"/>
        <v>8</v>
      </c>
      <c r="J343">
        <f t="shared" si="35"/>
        <v>34308</v>
      </c>
      <c r="K343" s="31" t="str">
        <f>VLOOKUP(MOD(_xlfn.MINIFS(J:J,A:A,A343),100),חודשים,2,FALSE) &amp; IF(MOD(_xlfn.MINIFS(J:J,A:A,A343),100)&lt;&gt;MOD(_xlfn.MAXIFS(J:J,A:A,A343),100), "-" &amp; VLOOKUP(MOD(_xlfn.MAXIFS(J:J,A:A,A343),100),חודשים,2,FALSE),"")</f>
        <v>יול-אוג</v>
      </c>
    </row>
    <row r="344" spans="1:11" x14ac:dyDescent="0.45">
      <c r="A344">
        <f t="shared" si="30"/>
        <v>12</v>
      </c>
      <c r="B344">
        <f t="shared" si="31"/>
        <v>2</v>
      </c>
      <c r="C344">
        <f t="shared" si="32"/>
        <v>4</v>
      </c>
      <c r="D344" t="str">
        <f t="shared" si="33"/>
        <v>12-4-2</v>
      </c>
      <c r="E344" t="s">
        <v>107</v>
      </c>
      <c r="F344" t="s">
        <v>33</v>
      </c>
      <c r="G344">
        <v>15</v>
      </c>
      <c r="H344" t="str">
        <f>""</f>
        <v/>
      </c>
      <c r="I344">
        <f t="shared" si="34"/>
        <v>8</v>
      </c>
      <c r="J344">
        <f t="shared" si="35"/>
        <v>34408</v>
      </c>
      <c r="K344" s="31" t="str">
        <f>VLOOKUP(MOD(_xlfn.MINIFS(J:J,A:A,A344),100),חודשים,2,FALSE) &amp; IF(MOD(_xlfn.MINIFS(J:J,A:A,A344),100)&lt;&gt;MOD(_xlfn.MAXIFS(J:J,A:A,A344),100), "-" &amp; VLOOKUP(MOD(_xlfn.MAXIFS(J:J,A:A,A344),100),חודשים,2,FALSE),"")</f>
        <v>יול-אוג</v>
      </c>
    </row>
    <row r="345" spans="1:11" x14ac:dyDescent="0.45">
      <c r="A345">
        <f t="shared" si="30"/>
        <v>12</v>
      </c>
      <c r="B345">
        <f t="shared" si="31"/>
        <v>3</v>
      </c>
      <c r="C345">
        <f t="shared" si="32"/>
        <v>4</v>
      </c>
      <c r="D345" t="str">
        <f t="shared" si="33"/>
        <v>12-4-3</v>
      </c>
      <c r="E345" t="s">
        <v>108</v>
      </c>
      <c r="F345" t="s">
        <v>34</v>
      </c>
      <c r="G345">
        <v>16</v>
      </c>
      <c r="H345" t="str">
        <f>""</f>
        <v/>
      </c>
      <c r="I345">
        <f t="shared" si="34"/>
        <v>8</v>
      </c>
      <c r="J345">
        <f t="shared" si="35"/>
        <v>34508</v>
      </c>
      <c r="K345" s="31" t="str">
        <f>VLOOKUP(MOD(_xlfn.MINIFS(J:J,A:A,A345),100),חודשים,2,FALSE) &amp; IF(MOD(_xlfn.MINIFS(J:J,A:A,A345),100)&lt;&gt;MOD(_xlfn.MAXIFS(J:J,A:A,A345),100), "-" &amp; VLOOKUP(MOD(_xlfn.MAXIFS(J:J,A:A,A345),100),חודשים,2,FALSE),"")</f>
        <v>יול-אוג</v>
      </c>
    </row>
    <row r="346" spans="1:11" x14ac:dyDescent="0.45">
      <c r="A346">
        <f t="shared" si="30"/>
        <v>12</v>
      </c>
      <c r="B346">
        <f t="shared" si="31"/>
        <v>4</v>
      </c>
      <c r="C346">
        <f t="shared" si="32"/>
        <v>4</v>
      </c>
      <c r="D346" t="str">
        <f t="shared" si="33"/>
        <v>12-4-4</v>
      </c>
      <c r="E346" t="s">
        <v>109</v>
      </c>
      <c r="F346" t="s">
        <v>121</v>
      </c>
      <c r="G346">
        <v>17</v>
      </c>
      <c r="H346" t="str">
        <f>""</f>
        <v/>
      </c>
      <c r="I346">
        <f t="shared" si="34"/>
        <v>8</v>
      </c>
      <c r="J346">
        <f t="shared" si="35"/>
        <v>34608</v>
      </c>
      <c r="K346" s="31" t="str">
        <f>VLOOKUP(MOD(_xlfn.MINIFS(J:J,A:A,A346),100),חודשים,2,FALSE) &amp; IF(MOD(_xlfn.MINIFS(J:J,A:A,A346),100)&lt;&gt;MOD(_xlfn.MAXIFS(J:J,A:A,A346),100), "-" &amp; VLOOKUP(MOD(_xlfn.MAXIFS(J:J,A:A,A346),100),חודשים,2,FALSE),"")</f>
        <v>יול-אוג</v>
      </c>
    </row>
    <row r="347" spans="1:11" x14ac:dyDescent="0.45">
      <c r="A347">
        <f t="shared" si="30"/>
        <v>12</v>
      </c>
      <c r="B347">
        <f t="shared" si="31"/>
        <v>5</v>
      </c>
      <c r="C347">
        <f t="shared" si="32"/>
        <v>4</v>
      </c>
      <c r="D347" t="str">
        <f t="shared" si="33"/>
        <v>12-4-5</v>
      </c>
      <c r="E347" t="s">
        <v>104</v>
      </c>
      <c r="F347" t="s">
        <v>36</v>
      </c>
      <c r="G347">
        <v>18</v>
      </c>
      <c r="H347" t="str">
        <f>""</f>
        <v/>
      </c>
      <c r="I347">
        <f t="shared" si="34"/>
        <v>8</v>
      </c>
      <c r="J347">
        <f t="shared" si="35"/>
        <v>34708</v>
      </c>
      <c r="K347" s="31" t="str">
        <f>VLOOKUP(MOD(_xlfn.MINIFS(J:J,A:A,A347),100),חודשים,2,FALSE) &amp; IF(MOD(_xlfn.MINIFS(J:J,A:A,A347),100)&lt;&gt;MOD(_xlfn.MAXIFS(J:J,A:A,A347),100), "-" &amp; VLOOKUP(MOD(_xlfn.MAXIFS(J:J,A:A,A347),100),חודשים,2,FALSE),"")</f>
        <v>יול-אוג</v>
      </c>
    </row>
    <row r="348" spans="1:11" x14ac:dyDescent="0.45">
      <c r="A348">
        <f t="shared" si="30"/>
        <v>12</v>
      </c>
      <c r="B348">
        <f t="shared" si="31"/>
        <v>6</v>
      </c>
      <c r="C348">
        <f t="shared" si="32"/>
        <v>4</v>
      </c>
      <c r="D348" t="str">
        <f t="shared" si="33"/>
        <v>12-4-6</v>
      </c>
      <c r="E348" t="s">
        <v>105</v>
      </c>
      <c r="F348" t="s">
        <v>38</v>
      </c>
      <c r="G348">
        <v>19</v>
      </c>
      <c r="H348" t="str">
        <f>""</f>
        <v/>
      </c>
      <c r="I348">
        <f t="shared" si="34"/>
        <v>8</v>
      </c>
      <c r="J348">
        <f t="shared" si="35"/>
        <v>34808</v>
      </c>
      <c r="K348" s="31" t="str">
        <f>VLOOKUP(MOD(_xlfn.MINIFS(J:J,A:A,A348),100),חודשים,2,FALSE) &amp; IF(MOD(_xlfn.MINIFS(J:J,A:A,A348),100)&lt;&gt;MOD(_xlfn.MAXIFS(J:J,A:A,A348),100), "-" &amp; VLOOKUP(MOD(_xlfn.MAXIFS(J:J,A:A,A348),100),חודשים,2,FALSE),"")</f>
        <v>יול-אוג</v>
      </c>
    </row>
    <row r="349" spans="1:11" x14ac:dyDescent="0.45">
      <c r="A349">
        <f t="shared" si="30"/>
        <v>12</v>
      </c>
      <c r="B349">
        <f t="shared" si="31"/>
        <v>7</v>
      </c>
      <c r="C349">
        <f t="shared" si="32"/>
        <v>4</v>
      </c>
      <c r="D349" t="str">
        <f t="shared" si="33"/>
        <v>12-4-7</v>
      </c>
      <c r="E349" t="s">
        <v>106</v>
      </c>
      <c r="F349" t="s">
        <v>40</v>
      </c>
      <c r="G349">
        <v>20</v>
      </c>
      <c r="H349" t="str">
        <f>""</f>
        <v/>
      </c>
      <c r="I349">
        <f t="shared" si="34"/>
        <v>8</v>
      </c>
      <c r="J349">
        <f t="shared" si="35"/>
        <v>34908</v>
      </c>
      <c r="K349" s="31" t="str">
        <f>VLOOKUP(MOD(_xlfn.MINIFS(J:J,A:A,A349),100),חודשים,2,FALSE) &amp; IF(MOD(_xlfn.MINIFS(J:J,A:A,A349),100)&lt;&gt;MOD(_xlfn.MAXIFS(J:J,A:A,A349),100), "-" &amp; VLOOKUP(MOD(_xlfn.MAXIFS(J:J,A:A,A349),100),חודשים,2,FALSE),"")</f>
        <v>יול-אוג</v>
      </c>
    </row>
    <row r="350" spans="1:11" x14ac:dyDescent="0.45">
      <c r="A350">
        <f t="shared" si="30"/>
        <v>12</v>
      </c>
      <c r="B350">
        <f t="shared" si="31"/>
        <v>1</v>
      </c>
      <c r="C350">
        <f t="shared" si="32"/>
        <v>5</v>
      </c>
      <c r="D350" t="str">
        <f t="shared" si="33"/>
        <v>12-5-1</v>
      </c>
      <c r="E350" t="s">
        <v>94</v>
      </c>
      <c r="F350" t="s">
        <v>42</v>
      </c>
      <c r="G350">
        <v>21</v>
      </c>
      <c r="H350" t="str">
        <f>""</f>
        <v/>
      </c>
      <c r="I350">
        <f t="shared" si="34"/>
        <v>8</v>
      </c>
      <c r="J350">
        <f t="shared" si="35"/>
        <v>35008</v>
      </c>
      <c r="K350" s="31" t="str">
        <f>VLOOKUP(MOD(_xlfn.MINIFS(J:J,A:A,A350),100),חודשים,2,FALSE) &amp; IF(MOD(_xlfn.MINIFS(J:J,A:A,A350),100)&lt;&gt;MOD(_xlfn.MAXIFS(J:J,A:A,A350),100), "-" &amp; VLOOKUP(MOD(_xlfn.MAXIFS(J:J,A:A,A350),100),חודשים,2,FALSE),"")</f>
        <v>יול-אוג</v>
      </c>
    </row>
    <row r="351" spans="1:11" x14ac:dyDescent="0.45">
      <c r="A351">
        <f t="shared" si="30"/>
        <v>12</v>
      </c>
      <c r="B351">
        <f t="shared" si="31"/>
        <v>2</v>
      </c>
      <c r="C351">
        <f t="shared" si="32"/>
        <v>5</v>
      </c>
      <c r="D351" t="str">
        <f t="shared" si="33"/>
        <v>12-5-2</v>
      </c>
      <c r="E351" t="s">
        <v>107</v>
      </c>
      <c r="F351" t="s">
        <v>43</v>
      </c>
      <c r="G351">
        <v>22</v>
      </c>
      <c r="H351" t="str">
        <f>""</f>
        <v/>
      </c>
      <c r="I351">
        <f t="shared" si="34"/>
        <v>8</v>
      </c>
      <c r="J351">
        <f t="shared" si="35"/>
        <v>35108</v>
      </c>
      <c r="K351" s="31" t="str">
        <f>VLOOKUP(MOD(_xlfn.MINIFS(J:J,A:A,A351),100),חודשים,2,FALSE) &amp; IF(MOD(_xlfn.MINIFS(J:J,A:A,A351),100)&lt;&gt;MOD(_xlfn.MAXIFS(J:J,A:A,A351),100), "-" &amp; VLOOKUP(MOD(_xlfn.MAXIFS(J:J,A:A,A351),100),חודשים,2,FALSE),"")</f>
        <v>יול-אוג</v>
      </c>
    </row>
    <row r="352" spans="1:11" x14ac:dyDescent="0.45">
      <c r="A352">
        <f t="shared" si="30"/>
        <v>12</v>
      </c>
      <c r="B352">
        <f t="shared" si="31"/>
        <v>3</v>
      </c>
      <c r="C352">
        <f t="shared" si="32"/>
        <v>5</v>
      </c>
      <c r="D352" t="str">
        <f t="shared" si="33"/>
        <v>12-5-3</v>
      </c>
      <c r="E352" t="s">
        <v>108</v>
      </c>
      <c r="F352" t="s">
        <v>44</v>
      </c>
      <c r="G352">
        <v>23</v>
      </c>
      <c r="H352" t="str">
        <f>""</f>
        <v/>
      </c>
      <c r="I352">
        <f t="shared" si="34"/>
        <v>8</v>
      </c>
      <c r="J352">
        <f t="shared" si="35"/>
        <v>35208</v>
      </c>
      <c r="K352" s="31" t="str">
        <f>VLOOKUP(MOD(_xlfn.MINIFS(J:J,A:A,A352),100),חודשים,2,FALSE) &amp; IF(MOD(_xlfn.MINIFS(J:J,A:A,A352),100)&lt;&gt;MOD(_xlfn.MAXIFS(J:J,A:A,A352),100), "-" &amp; VLOOKUP(MOD(_xlfn.MAXIFS(J:J,A:A,A352),100),חודשים,2,FALSE),"")</f>
        <v>יול-אוג</v>
      </c>
    </row>
    <row r="353" spans="1:11" x14ac:dyDescent="0.45">
      <c r="A353">
        <f t="shared" si="30"/>
        <v>12</v>
      </c>
      <c r="B353">
        <f t="shared" si="31"/>
        <v>4</v>
      </c>
      <c r="C353">
        <f t="shared" si="32"/>
        <v>5</v>
      </c>
      <c r="D353" t="str">
        <f t="shared" si="33"/>
        <v>12-5-4</v>
      </c>
      <c r="E353" t="s">
        <v>109</v>
      </c>
      <c r="F353" t="s">
        <v>45</v>
      </c>
      <c r="G353">
        <v>24</v>
      </c>
      <c r="H353" t="str">
        <f>""</f>
        <v/>
      </c>
      <c r="I353">
        <f t="shared" si="34"/>
        <v>8</v>
      </c>
      <c r="J353">
        <f t="shared" si="35"/>
        <v>35308</v>
      </c>
      <c r="K353" s="31" t="str">
        <f>VLOOKUP(MOD(_xlfn.MINIFS(J:J,A:A,A353),100),חודשים,2,FALSE) &amp; IF(MOD(_xlfn.MINIFS(J:J,A:A,A353),100)&lt;&gt;MOD(_xlfn.MAXIFS(J:J,A:A,A353),100), "-" &amp; VLOOKUP(MOD(_xlfn.MAXIFS(J:J,A:A,A353),100),חודשים,2,FALSE),"")</f>
        <v>יול-אוג</v>
      </c>
    </row>
    <row r="354" spans="1:11" x14ac:dyDescent="0.45">
      <c r="A354">
        <f t="shared" si="30"/>
        <v>12</v>
      </c>
      <c r="B354">
        <f t="shared" si="31"/>
        <v>5</v>
      </c>
      <c r="C354">
        <f t="shared" si="32"/>
        <v>5</v>
      </c>
      <c r="D354" t="str">
        <f t="shared" si="33"/>
        <v>12-5-5</v>
      </c>
      <c r="E354" t="s">
        <v>104</v>
      </c>
      <c r="F354" t="s">
        <v>46</v>
      </c>
      <c r="G354">
        <v>25</v>
      </c>
      <c r="H354" t="str">
        <f>""</f>
        <v/>
      </c>
      <c r="I354">
        <f t="shared" si="34"/>
        <v>8</v>
      </c>
      <c r="J354">
        <f t="shared" si="35"/>
        <v>35408</v>
      </c>
      <c r="K354" s="31" t="str">
        <f>VLOOKUP(MOD(_xlfn.MINIFS(J:J,A:A,A354),100),חודשים,2,FALSE) &amp; IF(MOD(_xlfn.MINIFS(J:J,A:A,A354),100)&lt;&gt;MOD(_xlfn.MAXIFS(J:J,A:A,A354),100), "-" &amp; VLOOKUP(MOD(_xlfn.MAXIFS(J:J,A:A,A354),100),חודשים,2,FALSE),"")</f>
        <v>יול-אוג</v>
      </c>
    </row>
    <row r="355" spans="1:11" x14ac:dyDescent="0.45">
      <c r="A355">
        <f t="shared" si="30"/>
        <v>12</v>
      </c>
      <c r="B355">
        <f t="shared" si="31"/>
        <v>6</v>
      </c>
      <c r="C355">
        <f t="shared" si="32"/>
        <v>5</v>
      </c>
      <c r="D355" t="str">
        <f t="shared" si="33"/>
        <v>12-5-6</v>
      </c>
      <c r="E355" t="s">
        <v>105</v>
      </c>
      <c r="F355" t="s">
        <v>47</v>
      </c>
      <c r="G355">
        <v>26</v>
      </c>
      <c r="H355" t="s">
        <v>48</v>
      </c>
      <c r="I355">
        <f t="shared" si="34"/>
        <v>8</v>
      </c>
      <c r="J355">
        <f t="shared" si="35"/>
        <v>35508</v>
      </c>
      <c r="K355" s="31" t="str">
        <f>VLOOKUP(MOD(_xlfn.MINIFS(J:J,A:A,A355),100),חודשים,2,FALSE) &amp; IF(MOD(_xlfn.MINIFS(J:J,A:A,A355),100)&lt;&gt;MOD(_xlfn.MAXIFS(J:J,A:A,A355),100), "-" &amp; VLOOKUP(MOD(_xlfn.MAXIFS(J:J,A:A,A355),100),חודשים,2,FALSE),"")</f>
        <v>יול-אוג</v>
      </c>
    </row>
    <row r="356" spans="1:11" x14ac:dyDescent="0.45">
      <c r="A356">
        <f t="shared" si="30"/>
        <v>12</v>
      </c>
      <c r="B356">
        <f t="shared" si="31"/>
        <v>7</v>
      </c>
      <c r="C356">
        <f t="shared" si="32"/>
        <v>5</v>
      </c>
      <c r="D356" t="str">
        <f t="shared" si="33"/>
        <v>12-5-7</v>
      </c>
      <c r="E356" t="s">
        <v>106</v>
      </c>
      <c r="F356" t="s">
        <v>127</v>
      </c>
      <c r="G356">
        <v>27</v>
      </c>
      <c r="H356" t="s">
        <v>69</v>
      </c>
      <c r="I356">
        <f t="shared" si="34"/>
        <v>8</v>
      </c>
      <c r="J356">
        <f t="shared" si="35"/>
        <v>35608</v>
      </c>
      <c r="K356" s="31" t="str">
        <f>VLOOKUP(MOD(_xlfn.MINIFS(J:J,A:A,A356),100),חודשים,2,FALSE) &amp; IF(MOD(_xlfn.MINIFS(J:J,A:A,A356),100)&lt;&gt;MOD(_xlfn.MAXIFS(J:J,A:A,A356),100), "-" &amp; VLOOKUP(MOD(_xlfn.MAXIFS(J:J,A:A,A356),100),חודשים,2,FALSE),"")</f>
        <v>יול-אוג</v>
      </c>
    </row>
    <row r="357" spans="1:11" x14ac:dyDescent="0.45">
      <c r="A357">
        <f t="shared" si="30"/>
        <v>13</v>
      </c>
      <c r="B357">
        <f t="shared" si="31"/>
        <v>1</v>
      </c>
      <c r="C357">
        <f t="shared" si="32"/>
        <v>1</v>
      </c>
      <c r="D357" t="str">
        <f t="shared" si="33"/>
        <v>13-1-1</v>
      </c>
      <c r="E357" t="s">
        <v>94</v>
      </c>
      <c r="F357" t="s">
        <v>111</v>
      </c>
      <c r="G357">
        <v>28</v>
      </c>
      <c r="H357" t="s">
        <v>51</v>
      </c>
      <c r="I357">
        <f t="shared" si="34"/>
        <v>8</v>
      </c>
      <c r="J357">
        <f t="shared" si="35"/>
        <v>35708</v>
      </c>
      <c r="K357" s="31" t="str">
        <f>VLOOKUP(MOD(_xlfn.MINIFS(J:J,A:A,A357),100),חודשים,2,FALSE) &amp; IF(MOD(_xlfn.MINIFS(J:J,A:A,A357),100)&lt;&gt;MOD(_xlfn.MAXIFS(J:J,A:A,A357),100), "-" &amp; VLOOKUP(MOD(_xlfn.MAXIFS(J:J,A:A,A357),100),חודשים,2,FALSE),"")</f>
        <v>אוג-ספט</v>
      </c>
    </row>
    <row r="358" spans="1:11" x14ac:dyDescent="0.45">
      <c r="A358">
        <f t="shared" si="30"/>
        <v>13</v>
      </c>
      <c r="B358">
        <f t="shared" si="31"/>
        <v>2</v>
      </c>
      <c r="C358">
        <f t="shared" si="32"/>
        <v>1</v>
      </c>
      <c r="D358" t="str">
        <f t="shared" si="33"/>
        <v>13-1-2</v>
      </c>
      <c r="E358" t="s">
        <v>107</v>
      </c>
      <c r="F358" t="s">
        <v>112</v>
      </c>
      <c r="G358">
        <v>29</v>
      </c>
      <c r="H358" t="str">
        <f>""</f>
        <v/>
      </c>
      <c r="I358">
        <f t="shared" si="34"/>
        <v>8</v>
      </c>
      <c r="J358">
        <f t="shared" si="35"/>
        <v>35808</v>
      </c>
      <c r="K358" s="31" t="str">
        <f>VLOOKUP(MOD(_xlfn.MINIFS(J:J,A:A,A358),100),חודשים,2,FALSE) &amp; IF(MOD(_xlfn.MINIFS(J:J,A:A,A358),100)&lt;&gt;MOD(_xlfn.MAXIFS(J:J,A:A,A358),100), "-" &amp; VLOOKUP(MOD(_xlfn.MAXIFS(J:J,A:A,A358),100),חודשים,2,FALSE),"")</f>
        <v>אוג-ספט</v>
      </c>
    </row>
    <row r="359" spans="1:11" x14ac:dyDescent="0.45">
      <c r="A359">
        <f t="shared" si="30"/>
        <v>13</v>
      </c>
      <c r="B359">
        <f t="shared" si="31"/>
        <v>3</v>
      </c>
      <c r="C359">
        <f t="shared" si="32"/>
        <v>1</v>
      </c>
      <c r="D359" t="str">
        <f t="shared" si="33"/>
        <v>13-1-3</v>
      </c>
      <c r="E359" t="s">
        <v>108</v>
      </c>
      <c r="F359" t="s">
        <v>113</v>
      </c>
      <c r="G359">
        <v>30</v>
      </c>
      <c r="H359" t="str">
        <f>""</f>
        <v/>
      </c>
      <c r="I359">
        <f t="shared" si="34"/>
        <v>8</v>
      </c>
      <c r="J359">
        <f t="shared" si="35"/>
        <v>35908</v>
      </c>
      <c r="K359" s="31" t="str">
        <f>VLOOKUP(MOD(_xlfn.MINIFS(J:J,A:A,A359),100),חודשים,2,FALSE) &amp; IF(MOD(_xlfn.MINIFS(J:J,A:A,A359),100)&lt;&gt;MOD(_xlfn.MAXIFS(J:J,A:A,A359),100), "-" &amp; VLOOKUP(MOD(_xlfn.MAXIFS(J:J,A:A,A359),100),חודשים,2,FALSE),"")</f>
        <v>אוג-ספט</v>
      </c>
    </row>
    <row r="360" spans="1:11" x14ac:dyDescent="0.45">
      <c r="A360">
        <f t="shared" si="30"/>
        <v>13</v>
      </c>
      <c r="B360">
        <f t="shared" si="31"/>
        <v>4</v>
      </c>
      <c r="C360">
        <f t="shared" si="32"/>
        <v>1</v>
      </c>
      <c r="D360" t="str">
        <f t="shared" si="33"/>
        <v>13-1-4</v>
      </c>
      <c r="E360" t="s">
        <v>109</v>
      </c>
      <c r="F360" t="s">
        <v>114</v>
      </c>
      <c r="G360">
        <v>31</v>
      </c>
      <c r="H360" t="str">
        <f>""</f>
        <v/>
      </c>
      <c r="I360">
        <f t="shared" si="34"/>
        <v>8</v>
      </c>
      <c r="J360">
        <f t="shared" si="35"/>
        <v>36008</v>
      </c>
      <c r="K360" s="31" t="str">
        <f>VLOOKUP(MOD(_xlfn.MINIFS(J:J,A:A,A360),100),חודשים,2,FALSE) &amp; IF(MOD(_xlfn.MINIFS(J:J,A:A,A360),100)&lt;&gt;MOD(_xlfn.MAXIFS(J:J,A:A,A360),100), "-" &amp; VLOOKUP(MOD(_xlfn.MAXIFS(J:J,A:A,A360),100),חודשים,2,FALSE),"")</f>
        <v>אוג-ספט</v>
      </c>
    </row>
    <row r="361" spans="1:11" x14ac:dyDescent="0.45">
      <c r="A361">
        <f t="shared" si="30"/>
        <v>13</v>
      </c>
      <c r="B361">
        <f t="shared" si="31"/>
        <v>5</v>
      </c>
      <c r="C361">
        <f t="shared" si="32"/>
        <v>1</v>
      </c>
      <c r="D361" t="str">
        <f t="shared" si="33"/>
        <v>13-1-5</v>
      </c>
      <c r="E361" t="s">
        <v>104</v>
      </c>
      <c r="F361" t="s">
        <v>115</v>
      </c>
      <c r="G361">
        <v>1</v>
      </c>
      <c r="H361" t="str">
        <f>""</f>
        <v/>
      </c>
      <c r="I361">
        <f t="shared" si="34"/>
        <v>9</v>
      </c>
      <c r="J361">
        <f t="shared" si="35"/>
        <v>36109</v>
      </c>
      <c r="K361" s="31" t="str">
        <f>VLOOKUP(MOD(_xlfn.MINIFS(J:J,A:A,A361),100),חודשים,2,FALSE) &amp; IF(MOD(_xlfn.MINIFS(J:J,A:A,A361),100)&lt;&gt;MOD(_xlfn.MAXIFS(J:J,A:A,A361),100), "-" &amp; VLOOKUP(MOD(_xlfn.MAXIFS(J:J,A:A,A361),100),חודשים,2,FALSE),"")</f>
        <v>אוג-ספט</v>
      </c>
    </row>
    <row r="362" spans="1:11" x14ac:dyDescent="0.45">
      <c r="A362">
        <f t="shared" si="30"/>
        <v>13</v>
      </c>
      <c r="B362">
        <f t="shared" si="31"/>
        <v>6</v>
      </c>
      <c r="C362">
        <f t="shared" si="32"/>
        <v>1</v>
      </c>
      <c r="D362" t="str">
        <f t="shared" si="33"/>
        <v>13-1-6</v>
      </c>
      <c r="E362" t="s">
        <v>105</v>
      </c>
      <c r="F362" t="s">
        <v>116</v>
      </c>
      <c r="G362">
        <v>2</v>
      </c>
      <c r="H362" t="str">
        <f>""</f>
        <v/>
      </c>
      <c r="I362">
        <f t="shared" si="34"/>
        <v>9</v>
      </c>
      <c r="J362">
        <f t="shared" si="35"/>
        <v>36209</v>
      </c>
      <c r="K362" s="31" t="str">
        <f>VLOOKUP(MOD(_xlfn.MINIFS(J:J,A:A,A362),100),חודשים,2,FALSE) &amp; IF(MOD(_xlfn.MINIFS(J:J,A:A,A362),100)&lt;&gt;MOD(_xlfn.MAXIFS(J:J,A:A,A362),100), "-" &amp; VLOOKUP(MOD(_xlfn.MAXIFS(J:J,A:A,A362),100),חודשים,2,FALSE),"")</f>
        <v>אוג-ספט</v>
      </c>
    </row>
    <row r="363" spans="1:11" x14ac:dyDescent="0.45">
      <c r="A363">
        <f t="shared" si="30"/>
        <v>13</v>
      </c>
      <c r="B363">
        <f t="shared" si="31"/>
        <v>7</v>
      </c>
      <c r="C363">
        <f t="shared" si="32"/>
        <v>1</v>
      </c>
      <c r="D363" t="str">
        <f t="shared" si="33"/>
        <v>13-1-7</v>
      </c>
      <c r="E363" t="s">
        <v>106</v>
      </c>
      <c r="F363" t="s">
        <v>117</v>
      </c>
      <c r="G363">
        <v>3</v>
      </c>
      <c r="H363" t="str">
        <f>""</f>
        <v/>
      </c>
      <c r="I363">
        <f t="shared" si="34"/>
        <v>9</v>
      </c>
      <c r="J363">
        <f t="shared" si="35"/>
        <v>36309</v>
      </c>
      <c r="K363" s="31" t="str">
        <f>VLOOKUP(MOD(_xlfn.MINIFS(J:J,A:A,A363),100),חודשים,2,FALSE) &amp; IF(MOD(_xlfn.MINIFS(J:J,A:A,A363),100)&lt;&gt;MOD(_xlfn.MAXIFS(J:J,A:A,A363),100), "-" &amp; VLOOKUP(MOD(_xlfn.MAXIFS(J:J,A:A,A363),100),חודשים,2,FALSE),"")</f>
        <v>אוג-ספט</v>
      </c>
    </row>
    <row r="364" spans="1:11" x14ac:dyDescent="0.45">
      <c r="A364">
        <f t="shared" si="30"/>
        <v>13</v>
      </c>
      <c r="B364">
        <f t="shared" si="31"/>
        <v>1</v>
      </c>
      <c r="C364">
        <f t="shared" si="32"/>
        <v>2</v>
      </c>
      <c r="D364" t="str">
        <f t="shared" si="33"/>
        <v>13-2-1</v>
      </c>
      <c r="E364" t="s">
        <v>94</v>
      </c>
      <c r="F364" t="s">
        <v>118</v>
      </c>
      <c r="G364">
        <v>4</v>
      </c>
      <c r="H364" t="str">
        <f>""</f>
        <v/>
      </c>
      <c r="I364">
        <f t="shared" si="34"/>
        <v>9</v>
      </c>
      <c r="J364">
        <f t="shared" si="35"/>
        <v>36409</v>
      </c>
      <c r="K364" s="31" t="str">
        <f>VLOOKUP(MOD(_xlfn.MINIFS(J:J,A:A,A364),100),חודשים,2,FALSE) &amp; IF(MOD(_xlfn.MINIFS(J:J,A:A,A364),100)&lt;&gt;MOD(_xlfn.MAXIFS(J:J,A:A,A364),100), "-" &amp; VLOOKUP(MOD(_xlfn.MAXIFS(J:J,A:A,A364),100),חודשים,2,FALSE),"")</f>
        <v>אוג-ספט</v>
      </c>
    </row>
    <row r="365" spans="1:11" x14ac:dyDescent="0.45">
      <c r="A365">
        <f t="shared" si="30"/>
        <v>13</v>
      </c>
      <c r="B365">
        <f t="shared" si="31"/>
        <v>2</v>
      </c>
      <c r="C365">
        <f t="shared" si="32"/>
        <v>2</v>
      </c>
      <c r="D365" t="str">
        <f t="shared" si="33"/>
        <v>13-2-2</v>
      </c>
      <c r="E365" t="s">
        <v>107</v>
      </c>
      <c r="F365" t="s">
        <v>119</v>
      </c>
      <c r="G365">
        <v>5</v>
      </c>
      <c r="H365" t="str">
        <f>""</f>
        <v/>
      </c>
      <c r="I365">
        <f t="shared" si="34"/>
        <v>9</v>
      </c>
      <c r="J365">
        <f t="shared" si="35"/>
        <v>36509</v>
      </c>
      <c r="K365" s="31" t="str">
        <f>VLOOKUP(MOD(_xlfn.MINIFS(J:J,A:A,A365),100),חודשים,2,FALSE) &amp; IF(MOD(_xlfn.MINIFS(J:J,A:A,A365),100)&lt;&gt;MOD(_xlfn.MAXIFS(J:J,A:A,A365),100), "-" &amp; VLOOKUP(MOD(_xlfn.MAXIFS(J:J,A:A,A365),100),חודשים,2,FALSE),"")</f>
        <v>אוג-ספט</v>
      </c>
    </row>
    <row r="366" spans="1:11" x14ac:dyDescent="0.45">
      <c r="A366">
        <f t="shared" si="30"/>
        <v>13</v>
      </c>
      <c r="B366">
        <f t="shared" si="31"/>
        <v>3</v>
      </c>
      <c r="C366">
        <f t="shared" si="32"/>
        <v>2</v>
      </c>
      <c r="D366" t="str">
        <f t="shared" si="33"/>
        <v>13-2-3</v>
      </c>
      <c r="E366" t="s">
        <v>108</v>
      </c>
      <c r="F366" t="s">
        <v>120</v>
      </c>
      <c r="G366">
        <v>6</v>
      </c>
      <c r="H366" t="str">
        <f>""</f>
        <v/>
      </c>
      <c r="I366">
        <f t="shared" si="34"/>
        <v>9</v>
      </c>
      <c r="J366">
        <f t="shared" si="35"/>
        <v>36609</v>
      </c>
      <c r="K366" s="31" t="str">
        <f>VLOOKUP(MOD(_xlfn.MINIFS(J:J,A:A,A366),100),חודשים,2,FALSE) &amp; IF(MOD(_xlfn.MINIFS(J:J,A:A,A366),100)&lt;&gt;MOD(_xlfn.MAXIFS(J:J,A:A,A366),100), "-" &amp; VLOOKUP(MOD(_xlfn.MAXIFS(J:J,A:A,A366),100),חודשים,2,FALSE),"")</f>
        <v>אוג-ספט</v>
      </c>
    </row>
    <row r="367" spans="1:11" x14ac:dyDescent="0.45">
      <c r="A367">
        <f t="shared" si="30"/>
        <v>13</v>
      </c>
      <c r="B367">
        <f t="shared" si="31"/>
        <v>4</v>
      </c>
      <c r="C367">
        <f t="shared" si="32"/>
        <v>2</v>
      </c>
      <c r="D367" t="str">
        <f t="shared" si="33"/>
        <v>13-2-4</v>
      </c>
      <c r="E367" t="s">
        <v>109</v>
      </c>
      <c r="F367" t="s">
        <v>23</v>
      </c>
      <c r="G367">
        <v>7</v>
      </c>
      <c r="H367" t="str">
        <f>""</f>
        <v/>
      </c>
      <c r="I367">
        <f t="shared" si="34"/>
        <v>9</v>
      </c>
      <c r="J367">
        <f t="shared" si="35"/>
        <v>36709</v>
      </c>
      <c r="K367" s="31" t="str">
        <f>VLOOKUP(MOD(_xlfn.MINIFS(J:J,A:A,A367),100),חודשים,2,FALSE) &amp; IF(MOD(_xlfn.MINIFS(J:J,A:A,A367),100)&lt;&gt;MOD(_xlfn.MAXIFS(J:J,A:A,A367),100), "-" &amp; VLOOKUP(MOD(_xlfn.MAXIFS(J:J,A:A,A367),100),חודשים,2,FALSE),"")</f>
        <v>אוג-ספט</v>
      </c>
    </row>
    <row r="368" spans="1:11" x14ac:dyDescent="0.45">
      <c r="A368">
        <f t="shared" si="30"/>
        <v>13</v>
      </c>
      <c r="B368">
        <f t="shared" si="31"/>
        <v>5</v>
      </c>
      <c r="C368">
        <f t="shared" si="32"/>
        <v>2</v>
      </c>
      <c r="D368" t="str">
        <f t="shared" si="33"/>
        <v>13-2-5</v>
      </c>
      <c r="E368" t="s">
        <v>104</v>
      </c>
      <c r="F368" t="s">
        <v>24</v>
      </c>
      <c r="G368">
        <v>8</v>
      </c>
      <c r="H368" t="str">
        <f>""</f>
        <v/>
      </c>
      <c r="I368">
        <f t="shared" si="34"/>
        <v>9</v>
      </c>
      <c r="J368">
        <f t="shared" si="35"/>
        <v>36809</v>
      </c>
      <c r="K368" s="31" t="str">
        <f>VLOOKUP(MOD(_xlfn.MINIFS(J:J,A:A,A368),100),חודשים,2,FALSE) &amp; IF(MOD(_xlfn.MINIFS(J:J,A:A,A368),100)&lt;&gt;MOD(_xlfn.MAXIFS(J:J,A:A,A368),100), "-" &amp; VLOOKUP(MOD(_xlfn.MAXIFS(J:J,A:A,A368),100),חודשים,2,FALSE),"")</f>
        <v>אוג-ספט</v>
      </c>
    </row>
    <row r="369" spans="1:11" x14ac:dyDescent="0.45">
      <c r="A369">
        <f t="shared" si="30"/>
        <v>13</v>
      </c>
      <c r="B369">
        <f t="shared" si="31"/>
        <v>6</v>
      </c>
      <c r="C369">
        <f t="shared" si="32"/>
        <v>2</v>
      </c>
      <c r="D369" t="str">
        <f t="shared" si="33"/>
        <v>13-2-6</v>
      </c>
      <c r="E369" t="s">
        <v>105</v>
      </c>
      <c r="F369" t="s">
        <v>25</v>
      </c>
      <c r="G369">
        <v>9</v>
      </c>
      <c r="H369" t="str">
        <f>""</f>
        <v/>
      </c>
      <c r="I369">
        <f t="shared" si="34"/>
        <v>9</v>
      </c>
      <c r="J369">
        <f t="shared" si="35"/>
        <v>36909</v>
      </c>
      <c r="K369" s="31" t="str">
        <f>VLOOKUP(MOD(_xlfn.MINIFS(J:J,A:A,A369),100),חודשים,2,FALSE) &amp; IF(MOD(_xlfn.MINIFS(J:J,A:A,A369),100)&lt;&gt;MOD(_xlfn.MAXIFS(J:J,A:A,A369),100), "-" &amp; VLOOKUP(MOD(_xlfn.MAXIFS(J:J,A:A,A369),100),חודשים,2,FALSE),"")</f>
        <v>אוג-ספט</v>
      </c>
    </row>
    <row r="370" spans="1:11" x14ac:dyDescent="0.45">
      <c r="A370">
        <f t="shared" si="30"/>
        <v>13</v>
      </c>
      <c r="B370">
        <f t="shared" si="31"/>
        <v>7</v>
      </c>
      <c r="C370">
        <f t="shared" si="32"/>
        <v>2</v>
      </c>
      <c r="D370" t="str">
        <f t="shared" si="33"/>
        <v>13-2-7</v>
      </c>
      <c r="E370" t="s">
        <v>106</v>
      </c>
      <c r="F370" t="s">
        <v>26</v>
      </c>
      <c r="G370">
        <v>10</v>
      </c>
      <c r="H370" t="str">
        <f>""</f>
        <v/>
      </c>
      <c r="I370">
        <f t="shared" si="34"/>
        <v>9</v>
      </c>
      <c r="J370">
        <f t="shared" si="35"/>
        <v>37009</v>
      </c>
      <c r="K370" s="31" t="str">
        <f>VLOOKUP(MOD(_xlfn.MINIFS(J:J,A:A,A370),100),חודשים,2,FALSE) &amp; IF(MOD(_xlfn.MINIFS(J:J,A:A,A370),100)&lt;&gt;MOD(_xlfn.MAXIFS(J:J,A:A,A370),100), "-" &amp; VLOOKUP(MOD(_xlfn.MAXIFS(J:J,A:A,A370),100),חודשים,2,FALSE),"")</f>
        <v>אוג-ספט</v>
      </c>
    </row>
    <row r="371" spans="1:11" x14ac:dyDescent="0.45">
      <c r="A371">
        <f t="shared" si="30"/>
        <v>13</v>
      </c>
      <c r="B371">
        <f t="shared" si="31"/>
        <v>1</v>
      </c>
      <c r="C371">
        <f t="shared" si="32"/>
        <v>3</v>
      </c>
      <c r="D371" t="str">
        <f t="shared" si="33"/>
        <v>13-3-1</v>
      </c>
      <c r="E371" t="s">
        <v>94</v>
      </c>
      <c r="F371" t="s">
        <v>28</v>
      </c>
      <c r="G371">
        <v>11</v>
      </c>
      <c r="H371" t="str">
        <f>""</f>
        <v/>
      </c>
      <c r="I371">
        <f t="shared" si="34"/>
        <v>9</v>
      </c>
      <c r="J371">
        <f t="shared" si="35"/>
        <v>37109</v>
      </c>
      <c r="K371" s="31" t="str">
        <f>VLOOKUP(MOD(_xlfn.MINIFS(J:J,A:A,A371),100),חודשים,2,FALSE) &amp; IF(MOD(_xlfn.MINIFS(J:J,A:A,A371),100)&lt;&gt;MOD(_xlfn.MAXIFS(J:J,A:A,A371),100), "-" &amp; VLOOKUP(MOD(_xlfn.MAXIFS(J:J,A:A,A371),100),חודשים,2,FALSE),"")</f>
        <v>אוג-ספט</v>
      </c>
    </row>
    <row r="372" spans="1:11" x14ac:dyDescent="0.45">
      <c r="A372">
        <f t="shared" si="30"/>
        <v>13</v>
      </c>
      <c r="B372">
        <f t="shared" si="31"/>
        <v>2</v>
      </c>
      <c r="C372">
        <f t="shared" si="32"/>
        <v>3</v>
      </c>
      <c r="D372" t="str">
        <f t="shared" si="33"/>
        <v>13-3-2</v>
      </c>
      <c r="E372" t="s">
        <v>107</v>
      </c>
      <c r="F372" t="s">
        <v>30</v>
      </c>
      <c r="G372">
        <v>12</v>
      </c>
      <c r="H372" t="str">
        <f>""</f>
        <v/>
      </c>
      <c r="I372">
        <f t="shared" si="34"/>
        <v>9</v>
      </c>
      <c r="J372">
        <f t="shared" si="35"/>
        <v>37209</v>
      </c>
      <c r="K372" s="31" t="str">
        <f>VLOOKUP(MOD(_xlfn.MINIFS(J:J,A:A,A372),100),חודשים,2,FALSE) &amp; IF(MOD(_xlfn.MINIFS(J:J,A:A,A372),100)&lt;&gt;MOD(_xlfn.MAXIFS(J:J,A:A,A372),100), "-" &amp; VLOOKUP(MOD(_xlfn.MAXIFS(J:J,A:A,A372),100),חודשים,2,FALSE),"")</f>
        <v>אוג-ספט</v>
      </c>
    </row>
    <row r="373" spans="1:11" x14ac:dyDescent="0.45">
      <c r="A373">
        <f t="shared" si="30"/>
        <v>13</v>
      </c>
      <c r="B373">
        <f t="shared" si="31"/>
        <v>3</v>
      </c>
      <c r="C373">
        <f t="shared" si="32"/>
        <v>3</v>
      </c>
      <c r="D373" t="str">
        <f t="shared" si="33"/>
        <v>13-3-3</v>
      </c>
      <c r="E373" t="s">
        <v>108</v>
      </c>
      <c r="F373" t="s">
        <v>32</v>
      </c>
      <c r="G373">
        <v>13</v>
      </c>
      <c r="H373" t="str">
        <f>""</f>
        <v/>
      </c>
      <c r="I373">
        <f t="shared" si="34"/>
        <v>9</v>
      </c>
      <c r="J373">
        <f t="shared" si="35"/>
        <v>37309</v>
      </c>
      <c r="K373" s="31" t="str">
        <f>VLOOKUP(MOD(_xlfn.MINIFS(J:J,A:A,A373),100),חודשים,2,FALSE) &amp; IF(MOD(_xlfn.MINIFS(J:J,A:A,A373),100)&lt;&gt;MOD(_xlfn.MAXIFS(J:J,A:A,A373),100), "-" &amp; VLOOKUP(MOD(_xlfn.MAXIFS(J:J,A:A,A373),100),חודשים,2,FALSE),"")</f>
        <v>אוג-ספט</v>
      </c>
    </row>
    <row r="374" spans="1:11" x14ac:dyDescent="0.45">
      <c r="A374">
        <f t="shared" si="30"/>
        <v>13</v>
      </c>
      <c r="B374">
        <f t="shared" si="31"/>
        <v>4</v>
      </c>
      <c r="C374">
        <f t="shared" si="32"/>
        <v>3</v>
      </c>
      <c r="D374" t="str">
        <f t="shared" si="33"/>
        <v>13-3-4</v>
      </c>
      <c r="E374" t="s">
        <v>109</v>
      </c>
      <c r="F374" t="s">
        <v>33</v>
      </c>
      <c r="G374">
        <v>14</v>
      </c>
      <c r="H374" t="str">
        <f>""</f>
        <v/>
      </c>
      <c r="I374">
        <f t="shared" si="34"/>
        <v>9</v>
      </c>
      <c r="J374">
        <f t="shared" si="35"/>
        <v>37409</v>
      </c>
      <c r="K374" s="31" t="str">
        <f>VLOOKUP(MOD(_xlfn.MINIFS(J:J,A:A,A374),100),חודשים,2,FALSE) &amp; IF(MOD(_xlfn.MINIFS(J:J,A:A,A374),100)&lt;&gt;MOD(_xlfn.MAXIFS(J:J,A:A,A374),100), "-" &amp; VLOOKUP(MOD(_xlfn.MAXIFS(J:J,A:A,A374),100),חודשים,2,FALSE),"")</f>
        <v>אוג-ספט</v>
      </c>
    </row>
    <row r="375" spans="1:11" x14ac:dyDescent="0.45">
      <c r="A375">
        <f t="shared" si="30"/>
        <v>13</v>
      </c>
      <c r="B375">
        <f t="shared" si="31"/>
        <v>5</v>
      </c>
      <c r="C375">
        <f t="shared" si="32"/>
        <v>3</v>
      </c>
      <c r="D375" t="str">
        <f t="shared" si="33"/>
        <v>13-3-5</v>
      </c>
      <c r="E375" t="s">
        <v>104</v>
      </c>
      <c r="F375" t="s">
        <v>34</v>
      </c>
      <c r="G375">
        <v>15</v>
      </c>
      <c r="H375" t="str">
        <f>""</f>
        <v/>
      </c>
      <c r="I375">
        <f t="shared" si="34"/>
        <v>9</v>
      </c>
      <c r="J375">
        <f t="shared" si="35"/>
        <v>37509</v>
      </c>
      <c r="K375" s="31" t="str">
        <f>VLOOKUP(MOD(_xlfn.MINIFS(J:J,A:A,A375),100),חודשים,2,FALSE) &amp; IF(MOD(_xlfn.MINIFS(J:J,A:A,A375),100)&lt;&gt;MOD(_xlfn.MAXIFS(J:J,A:A,A375),100), "-" &amp; VLOOKUP(MOD(_xlfn.MAXIFS(J:J,A:A,A375),100),חודשים,2,FALSE),"")</f>
        <v>אוג-ספט</v>
      </c>
    </row>
    <row r="376" spans="1:11" x14ac:dyDescent="0.45">
      <c r="A376">
        <f t="shared" si="30"/>
        <v>13</v>
      </c>
      <c r="B376">
        <f t="shared" si="31"/>
        <v>6</v>
      </c>
      <c r="C376">
        <f t="shared" si="32"/>
        <v>3</v>
      </c>
      <c r="D376" t="str">
        <f t="shared" si="33"/>
        <v>13-3-6</v>
      </c>
      <c r="E376" t="s">
        <v>105</v>
      </c>
      <c r="F376" t="s">
        <v>121</v>
      </c>
      <c r="G376">
        <v>16</v>
      </c>
      <c r="H376" t="str">
        <f>""</f>
        <v/>
      </c>
      <c r="I376">
        <f t="shared" si="34"/>
        <v>9</v>
      </c>
      <c r="J376">
        <f t="shared" si="35"/>
        <v>37609</v>
      </c>
      <c r="K376" s="31" t="str">
        <f>VLOOKUP(MOD(_xlfn.MINIFS(J:J,A:A,A376),100),חודשים,2,FALSE) &amp; IF(MOD(_xlfn.MINIFS(J:J,A:A,A376),100)&lt;&gt;MOD(_xlfn.MAXIFS(J:J,A:A,A376),100), "-" &amp; VLOOKUP(MOD(_xlfn.MAXIFS(J:J,A:A,A376),100),חודשים,2,FALSE),"")</f>
        <v>אוג-ספט</v>
      </c>
    </row>
    <row r="377" spans="1:11" x14ac:dyDescent="0.45">
      <c r="A377">
        <f t="shared" si="30"/>
        <v>13</v>
      </c>
      <c r="B377">
        <f t="shared" si="31"/>
        <v>7</v>
      </c>
      <c r="C377">
        <f t="shared" si="32"/>
        <v>3</v>
      </c>
      <c r="D377" t="str">
        <f t="shared" si="33"/>
        <v>13-3-7</v>
      </c>
      <c r="E377" t="s">
        <v>106</v>
      </c>
      <c r="F377" t="s">
        <v>36</v>
      </c>
      <c r="G377">
        <v>17</v>
      </c>
      <c r="H377" t="str">
        <f>""</f>
        <v/>
      </c>
      <c r="I377">
        <f t="shared" si="34"/>
        <v>9</v>
      </c>
      <c r="J377">
        <f t="shared" si="35"/>
        <v>37709</v>
      </c>
      <c r="K377" s="31" t="str">
        <f>VLOOKUP(MOD(_xlfn.MINIFS(J:J,A:A,A377),100),חודשים,2,FALSE) &amp; IF(MOD(_xlfn.MINIFS(J:J,A:A,A377),100)&lt;&gt;MOD(_xlfn.MAXIFS(J:J,A:A,A377),100), "-" &amp; VLOOKUP(MOD(_xlfn.MAXIFS(J:J,A:A,A377),100),חודשים,2,FALSE),"")</f>
        <v>אוג-ספט</v>
      </c>
    </row>
    <row r="378" spans="1:11" x14ac:dyDescent="0.45">
      <c r="A378">
        <f t="shared" si="30"/>
        <v>13</v>
      </c>
      <c r="B378">
        <f t="shared" si="31"/>
        <v>1</v>
      </c>
      <c r="C378">
        <f t="shared" si="32"/>
        <v>4</v>
      </c>
      <c r="D378" t="str">
        <f t="shared" si="33"/>
        <v>13-4-1</v>
      </c>
      <c r="E378" t="s">
        <v>94</v>
      </c>
      <c r="F378" t="s">
        <v>38</v>
      </c>
      <c r="G378">
        <v>18</v>
      </c>
      <c r="H378" t="s">
        <v>67</v>
      </c>
      <c r="I378">
        <f t="shared" si="34"/>
        <v>9</v>
      </c>
      <c r="J378">
        <f t="shared" si="35"/>
        <v>37809</v>
      </c>
      <c r="K378" s="31" t="str">
        <f>VLOOKUP(MOD(_xlfn.MINIFS(J:J,A:A,A378),100),חודשים,2,FALSE) &amp; IF(MOD(_xlfn.MINIFS(J:J,A:A,A378),100)&lt;&gt;MOD(_xlfn.MAXIFS(J:J,A:A,A378),100), "-" &amp; VLOOKUP(MOD(_xlfn.MAXIFS(J:J,A:A,A378),100),חודשים,2,FALSE),"")</f>
        <v>אוג-ספט</v>
      </c>
    </row>
    <row r="379" spans="1:11" x14ac:dyDescent="0.45">
      <c r="A379">
        <f t="shared" si="30"/>
        <v>13</v>
      </c>
      <c r="B379">
        <f t="shared" si="31"/>
        <v>2</v>
      </c>
      <c r="C379">
        <f t="shared" si="32"/>
        <v>4</v>
      </c>
      <c r="D379" t="str">
        <f t="shared" si="33"/>
        <v>13-4-2</v>
      </c>
      <c r="E379" t="s">
        <v>107</v>
      </c>
      <c r="F379" t="s">
        <v>40</v>
      </c>
      <c r="G379">
        <v>19</v>
      </c>
      <c r="H379" t="str">
        <f>""</f>
        <v/>
      </c>
      <c r="I379">
        <f t="shared" si="34"/>
        <v>9</v>
      </c>
      <c r="J379">
        <f t="shared" si="35"/>
        <v>37909</v>
      </c>
      <c r="K379" s="31" t="str">
        <f>VLOOKUP(MOD(_xlfn.MINIFS(J:J,A:A,A379),100),חודשים,2,FALSE) &amp; IF(MOD(_xlfn.MINIFS(J:J,A:A,A379),100)&lt;&gt;MOD(_xlfn.MAXIFS(J:J,A:A,A379),100), "-" &amp; VLOOKUP(MOD(_xlfn.MAXIFS(J:J,A:A,A379),100),חודשים,2,FALSE),"")</f>
        <v>אוג-ספט</v>
      </c>
    </row>
    <row r="380" spans="1:11" x14ac:dyDescent="0.45">
      <c r="A380">
        <f t="shared" si="30"/>
        <v>13</v>
      </c>
      <c r="B380">
        <f t="shared" si="31"/>
        <v>3</v>
      </c>
      <c r="C380">
        <f t="shared" si="32"/>
        <v>4</v>
      </c>
      <c r="D380" t="str">
        <f t="shared" si="33"/>
        <v>13-4-3</v>
      </c>
      <c r="E380" t="s">
        <v>108</v>
      </c>
      <c r="F380" t="s">
        <v>42</v>
      </c>
      <c r="G380">
        <v>20</v>
      </c>
      <c r="H380" t="str">
        <f>""</f>
        <v/>
      </c>
      <c r="I380">
        <f t="shared" si="34"/>
        <v>9</v>
      </c>
      <c r="J380">
        <f t="shared" si="35"/>
        <v>38009</v>
      </c>
      <c r="K380" s="31" t="str">
        <f>VLOOKUP(MOD(_xlfn.MINIFS(J:J,A:A,A380),100),חודשים,2,FALSE) &amp; IF(MOD(_xlfn.MINIFS(J:J,A:A,A380),100)&lt;&gt;MOD(_xlfn.MAXIFS(J:J,A:A,A380),100), "-" &amp; VLOOKUP(MOD(_xlfn.MAXIFS(J:J,A:A,A380),100),חודשים,2,FALSE),"")</f>
        <v>אוג-ספט</v>
      </c>
    </row>
    <row r="381" spans="1:11" x14ac:dyDescent="0.45">
      <c r="A381">
        <f t="shared" si="30"/>
        <v>13</v>
      </c>
      <c r="B381">
        <f t="shared" si="31"/>
        <v>4</v>
      </c>
      <c r="C381">
        <f t="shared" si="32"/>
        <v>4</v>
      </c>
      <c r="D381" t="str">
        <f t="shared" si="33"/>
        <v>13-4-4</v>
      </c>
      <c r="E381" t="s">
        <v>109</v>
      </c>
      <c r="F381" t="s">
        <v>43</v>
      </c>
      <c r="G381">
        <v>21</v>
      </c>
      <c r="H381" t="str">
        <f>""</f>
        <v/>
      </c>
      <c r="I381">
        <f t="shared" si="34"/>
        <v>9</v>
      </c>
      <c r="J381">
        <f t="shared" si="35"/>
        <v>38109</v>
      </c>
      <c r="K381" s="31" t="str">
        <f>VLOOKUP(MOD(_xlfn.MINIFS(J:J,A:A,A381),100),חודשים,2,FALSE) &amp; IF(MOD(_xlfn.MINIFS(J:J,A:A,A381),100)&lt;&gt;MOD(_xlfn.MAXIFS(J:J,A:A,A381),100), "-" &amp; VLOOKUP(MOD(_xlfn.MAXIFS(J:J,A:A,A381),100),חודשים,2,FALSE),"")</f>
        <v>אוג-ספט</v>
      </c>
    </row>
    <row r="382" spans="1:11" x14ac:dyDescent="0.45">
      <c r="A382">
        <f t="shared" si="30"/>
        <v>13</v>
      </c>
      <c r="B382">
        <f t="shared" si="31"/>
        <v>5</v>
      </c>
      <c r="C382">
        <f t="shared" si="32"/>
        <v>4</v>
      </c>
      <c r="D382" t="str">
        <f t="shared" si="33"/>
        <v>13-4-5</v>
      </c>
      <c r="E382" t="s">
        <v>104</v>
      </c>
      <c r="F382" t="s">
        <v>44</v>
      </c>
      <c r="G382">
        <v>22</v>
      </c>
      <c r="H382" t="str">
        <f>""</f>
        <v/>
      </c>
      <c r="I382">
        <f t="shared" si="34"/>
        <v>9</v>
      </c>
      <c r="J382">
        <f t="shared" si="35"/>
        <v>38209</v>
      </c>
      <c r="K382" s="31" t="str">
        <f>VLOOKUP(MOD(_xlfn.MINIFS(J:J,A:A,A382),100),חודשים,2,FALSE) &amp; IF(MOD(_xlfn.MINIFS(J:J,A:A,A382),100)&lt;&gt;MOD(_xlfn.MAXIFS(J:J,A:A,A382),100), "-" &amp; VLOOKUP(MOD(_xlfn.MAXIFS(J:J,A:A,A382),100),חודשים,2,FALSE),"")</f>
        <v>אוג-ספט</v>
      </c>
    </row>
    <row r="383" spans="1:11" x14ac:dyDescent="0.45">
      <c r="A383">
        <f t="shared" si="30"/>
        <v>13</v>
      </c>
      <c r="B383">
        <f t="shared" si="31"/>
        <v>6</v>
      </c>
      <c r="C383">
        <f t="shared" si="32"/>
        <v>4</v>
      </c>
      <c r="D383" t="str">
        <f t="shared" si="33"/>
        <v>13-4-6</v>
      </c>
      <c r="E383" t="s">
        <v>105</v>
      </c>
      <c r="F383" t="s">
        <v>45</v>
      </c>
      <c r="G383">
        <v>23</v>
      </c>
      <c r="H383" t="str">
        <f>""</f>
        <v/>
      </c>
      <c r="I383">
        <f t="shared" si="34"/>
        <v>9</v>
      </c>
      <c r="J383">
        <f t="shared" si="35"/>
        <v>38309</v>
      </c>
      <c r="K383" s="31" t="str">
        <f>VLOOKUP(MOD(_xlfn.MINIFS(J:J,A:A,A383),100),חודשים,2,FALSE) &amp; IF(MOD(_xlfn.MINIFS(J:J,A:A,A383),100)&lt;&gt;MOD(_xlfn.MAXIFS(J:J,A:A,A383),100), "-" &amp; VLOOKUP(MOD(_xlfn.MAXIFS(J:J,A:A,A383),100),חודשים,2,FALSE),"")</f>
        <v>אוג-ספט</v>
      </c>
    </row>
    <row r="384" spans="1:11" x14ac:dyDescent="0.45">
      <c r="A384">
        <f t="shared" si="30"/>
        <v>13</v>
      </c>
      <c r="B384">
        <f t="shared" si="31"/>
        <v>7</v>
      </c>
      <c r="C384">
        <f t="shared" si="32"/>
        <v>4</v>
      </c>
      <c r="D384" t="str">
        <f t="shared" si="33"/>
        <v>13-4-7</v>
      </c>
      <c r="E384" t="s">
        <v>106</v>
      </c>
      <c r="F384" t="s">
        <v>46</v>
      </c>
      <c r="G384">
        <v>24</v>
      </c>
      <c r="H384" t="str">
        <f>""</f>
        <v/>
      </c>
      <c r="I384">
        <f t="shared" si="34"/>
        <v>9</v>
      </c>
      <c r="J384">
        <f t="shared" si="35"/>
        <v>38409</v>
      </c>
      <c r="K384" s="31" t="str">
        <f>VLOOKUP(MOD(_xlfn.MINIFS(J:J,A:A,A384),100),חודשים,2,FALSE) &amp; IF(MOD(_xlfn.MINIFS(J:J,A:A,A384),100)&lt;&gt;MOD(_xlfn.MAXIFS(J:J,A:A,A384),100), "-" &amp; VLOOKUP(MOD(_xlfn.MAXIFS(J:J,A:A,A384),100),חודשים,2,FALSE),"")</f>
        <v>אוג-ספט</v>
      </c>
    </row>
    <row r="385" spans="1:11" x14ac:dyDescent="0.45">
      <c r="A385">
        <f t="shared" si="30"/>
        <v>13</v>
      </c>
      <c r="B385">
        <f t="shared" si="31"/>
        <v>1</v>
      </c>
      <c r="C385">
        <f t="shared" si="32"/>
        <v>5</v>
      </c>
      <c r="D385" t="str">
        <f t="shared" si="33"/>
        <v>13-5-1</v>
      </c>
      <c r="E385" t="s">
        <v>94</v>
      </c>
      <c r="F385" t="s">
        <v>47</v>
      </c>
      <c r="G385">
        <v>25</v>
      </c>
      <c r="H385" t="s">
        <v>68</v>
      </c>
      <c r="I385">
        <f t="shared" si="34"/>
        <v>9</v>
      </c>
      <c r="J385">
        <f t="shared" si="35"/>
        <v>38509</v>
      </c>
      <c r="K385" s="31" t="str">
        <f>VLOOKUP(MOD(_xlfn.MINIFS(J:J,A:A,A385),100),חודשים,2,FALSE) &amp; IF(MOD(_xlfn.MINIFS(J:J,A:A,A385),100)&lt;&gt;MOD(_xlfn.MAXIFS(J:J,A:A,A385),100), "-" &amp; VLOOKUP(MOD(_xlfn.MAXIFS(J:J,A:A,A385),100),חודשים,2,FALSE),"")</f>
        <v>אוג-ספט</v>
      </c>
    </row>
    <row r="386" spans="1:11" x14ac:dyDescent="0.45">
      <c r="A386">
        <f t="shared" ref="A386:A449" si="36">IF(AND(F386&lt;F385,LEFT(F386,1)&lt;&gt;"ט"),N(A385)+1,N(A385))</f>
        <v>14</v>
      </c>
      <c r="B386">
        <f t="shared" ref="B386:B449" si="37">VLOOKUP(E386,ימים,2,FALSE)</f>
        <v>2</v>
      </c>
      <c r="C386">
        <f t="shared" si="32"/>
        <v>1</v>
      </c>
      <c r="D386" t="str">
        <f t="shared" si="33"/>
        <v>14-1-2</v>
      </c>
      <c r="E386" t="s">
        <v>107</v>
      </c>
      <c r="F386" t="s">
        <v>111</v>
      </c>
      <c r="G386">
        <v>26</v>
      </c>
      <c r="H386" t="s">
        <v>9</v>
      </c>
      <c r="I386">
        <f t="shared" si="34"/>
        <v>9</v>
      </c>
      <c r="J386">
        <f t="shared" si="35"/>
        <v>38609</v>
      </c>
      <c r="K386" s="31" t="str">
        <f>VLOOKUP(MOD(_xlfn.MINIFS(J:J,A:A,A386),100),חודשים,2,FALSE) &amp; IF(MOD(_xlfn.MINIFS(J:J,A:A,A386),100)&lt;&gt;MOD(_xlfn.MAXIFS(J:J,A:A,A386),100), "-" &amp; VLOOKUP(MOD(_xlfn.MAXIFS(J:J,A:A,A386),100),חודשים,2,FALSE),"")</f>
        <v>ספט-אוק</v>
      </c>
    </row>
    <row r="387" spans="1:11" x14ac:dyDescent="0.45">
      <c r="A387">
        <f t="shared" si="36"/>
        <v>14</v>
      </c>
      <c r="B387">
        <f t="shared" si="37"/>
        <v>3</v>
      </c>
      <c r="C387">
        <f t="shared" ref="C387:C450" si="38">IF(A387&lt;&gt;A386,1,IF(B386=7,N(C386)+1,N(C386)))</f>
        <v>1</v>
      </c>
      <c r="D387" t="str">
        <f t="shared" ref="D387:D450" si="39">A387&amp;"-"&amp;C387&amp;"-"&amp;B387</f>
        <v>14-1-3</v>
      </c>
      <c r="E387" t="s">
        <v>108</v>
      </c>
      <c r="F387" t="s">
        <v>112</v>
      </c>
      <c r="G387">
        <v>27</v>
      </c>
      <c r="H387" t="s">
        <v>11</v>
      </c>
      <c r="I387">
        <f t="shared" ref="I387:I450" si="40">MONTH(G387&amp;"/" &amp;IF(G387&lt;G386,MOD(I386,12)+1,I386) &amp;"/" &amp;$J$1)</f>
        <v>9</v>
      </c>
      <c r="J387">
        <f t="shared" ref="J387:J450" si="41">ROW()*100+I387</f>
        <v>38709</v>
      </c>
      <c r="K387" s="31" t="str">
        <f>VLOOKUP(MOD(_xlfn.MINIFS(J:J,A:A,A387),100),חודשים,2,FALSE) &amp; IF(MOD(_xlfn.MINIFS(J:J,A:A,A387),100)&lt;&gt;MOD(_xlfn.MAXIFS(J:J,A:A,A387),100), "-" &amp; VLOOKUP(MOD(_xlfn.MAXIFS(J:J,A:A,A387),100),חודשים,2,FALSE),"")</f>
        <v>ספט-אוק</v>
      </c>
    </row>
    <row r="388" spans="1:11" x14ac:dyDescent="0.45">
      <c r="A388">
        <f t="shared" si="36"/>
        <v>14</v>
      </c>
      <c r="B388">
        <f t="shared" si="37"/>
        <v>4</v>
      </c>
      <c r="C388">
        <f t="shared" si="38"/>
        <v>1</v>
      </c>
      <c r="D388" t="str">
        <f t="shared" si="39"/>
        <v>14-1-4</v>
      </c>
      <c r="E388" t="s">
        <v>109</v>
      </c>
      <c r="F388" t="s">
        <v>113</v>
      </c>
      <c r="G388">
        <v>28</v>
      </c>
      <c r="H388" t="s">
        <v>13</v>
      </c>
      <c r="I388">
        <f t="shared" si="40"/>
        <v>9</v>
      </c>
      <c r="J388">
        <f t="shared" si="41"/>
        <v>38809</v>
      </c>
      <c r="K388" s="31" t="str">
        <f>VLOOKUP(MOD(_xlfn.MINIFS(J:J,A:A,A388),100),חודשים,2,FALSE) &amp; IF(MOD(_xlfn.MINIFS(J:J,A:A,A388),100)&lt;&gt;MOD(_xlfn.MAXIFS(J:J,A:A,A388),100), "-" &amp; VLOOKUP(MOD(_xlfn.MAXIFS(J:J,A:A,A388),100),חודשים,2,FALSE),"")</f>
        <v>ספט-אוק</v>
      </c>
    </row>
    <row r="389" spans="1:11" x14ac:dyDescent="0.45">
      <c r="A389">
        <f t="shared" si="36"/>
        <v>14</v>
      </c>
      <c r="B389">
        <f t="shared" si="37"/>
        <v>5</v>
      </c>
      <c r="C389">
        <f t="shared" si="38"/>
        <v>1</v>
      </c>
      <c r="D389" t="str">
        <f t="shared" si="39"/>
        <v>14-1-5</v>
      </c>
      <c r="E389" t="s">
        <v>104</v>
      </c>
      <c r="F389" t="s">
        <v>114</v>
      </c>
      <c r="G389">
        <v>29</v>
      </c>
      <c r="H389" t="str">
        <f>""</f>
        <v/>
      </c>
      <c r="I389">
        <f t="shared" si="40"/>
        <v>9</v>
      </c>
      <c r="J389">
        <f t="shared" si="41"/>
        <v>38909</v>
      </c>
      <c r="K389" s="31" t="str">
        <f>VLOOKUP(MOD(_xlfn.MINIFS(J:J,A:A,A389),100),חודשים,2,FALSE) &amp; IF(MOD(_xlfn.MINIFS(J:J,A:A,A389),100)&lt;&gt;MOD(_xlfn.MAXIFS(J:J,A:A,A389),100), "-" &amp; VLOOKUP(MOD(_xlfn.MAXIFS(J:J,A:A,A389),100),חודשים,2,FALSE),"")</f>
        <v>ספט-אוק</v>
      </c>
    </row>
    <row r="390" spans="1:11" x14ac:dyDescent="0.45">
      <c r="A390">
        <f t="shared" si="36"/>
        <v>14</v>
      </c>
      <c r="B390">
        <f t="shared" si="37"/>
        <v>6</v>
      </c>
      <c r="C390">
        <f t="shared" si="38"/>
        <v>1</v>
      </c>
      <c r="D390" t="str">
        <f t="shared" si="39"/>
        <v>14-1-6</v>
      </c>
      <c r="E390" t="s">
        <v>105</v>
      </c>
      <c r="F390" t="s">
        <v>115</v>
      </c>
      <c r="G390">
        <v>30</v>
      </c>
      <c r="H390" t="str">
        <f>""</f>
        <v/>
      </c>
      <c r="I390">
        <f t="shared" si="40"/>
        <v>9</v>
      </c>
      <c r="J390">
        <f t="shared" si="41"/>
        <v>39009</v>
      </c>
      <c r="K390" s="31" t="str">
        <f>VLOOKUP(MOD(_xlfn.MINIFS(J:J,A:A,A390),100),חודשים,2,FALSE) &amp; IF(MOD(_xlfn.MINIFS(J:J,A:A,A390),100)&lt;&gt;MOD(_xlfn.MAXIFS(J:J,A:A,A390),100), "-" &amp; VLOOKUP(MOD(_xlfn.MAXIFS(J:J,A:A,A390),100),חודשים,2,FALSE),"")</f>
        <v>ספט-אוק</v>
      </c>
    </row>
    <row r="391" spans="1:11" x14ac:dyDescent="0.45">
      <c r="A391">
        <f t="shared" si="36"/>
        <v>14</v>
      </c>
      <c r="B391">
        <f t="shared" si="37"/>
        <v>7</v>
      </c>
      <c r="C391">
        <f t="shared" si="38"/>
        <v>1</v>
      </c>
      <c r="D391" t="str">
        <f t="shared" si="39"/>
        <v>14-1-7</v>
      </c>
      <c r="E391" t="s">
        <v>106</v>
      </c>
      <c r="F391" t="s">
        <v>116</v>
      </c>
      <c r="G391">
        <v>1</v>
      </c>
      <c r="H391" t="str">
        <f>""</f>
        <v/>
      </c>
      <c r="I391">
        <f t="shared" si="40"/>
        <v>10</v>
      </c>
      <c r="J391">
        <f t="shared" si="41"/>
        <v>39110</v>
      </c>
      <c r="K391" s="31" t="str">
        <f>VLOOKUP(MOD(_xlfn.MINIFS(J:J,A:A,A391),100),חודשים,2,FALSE) &amp; IF(MOD(_xlfn.MINIFS(J:J,A:A,A391),100)&lt;&gt;MOD(_xlfn.MAXIFS(J:J,A:A,A391),100), "-" &amp; VLOOKUP(MOD(_xlfn.MAXIFS(J:J,A:A,A391),100),חודשים,2,FALSE),"")</f>
        <v>ספט-אוק</v>
      </c>
    </row>
    <row r="392" spans="1:11" x14ac:dyDescent="0.45">
      <c r="A392">
        <f t="shared" si="36"/>
        <v>14</v>
      </c>
      <c r="B392">
        <f t="shared" si="37"/>
        <v>1</v>
      </c>
      <c r="C392">
        <f t="shared" si="38"/>
        <v>2</v>
      </c>
      <c r="D392" t="str">
        <f t="shared" si="39"/>
        <v>14-2-1</v>
      </c>
      <c r="E392" t="s">
        <v>94</v>
      </c>
      <c r="F392" t="s">
        <v>117</v>
      </c>
      <c r="G392">
        <v>2</v>
      </c>
      <c r="H392" t="str">
        <f>""</f>
        <v/>
      </c>
      <c r="I392">
        <f t="shared" si="40"/>
        <v>10</v>
      </c>
      <c r="J392">
        <f t="shared" si="41"/>
        <v>39210</v>
      </c>
      <c r="K392" s="31" t="str">
        <f>VLOOKUP(MOD(_xlfn.MINIFS(J:J,A:A,A392),100),חודשים,2,FALSE) &amp; IF(MOD(_xlfn.MINIFS(J:J,A:A,A392),100)&lt;&gt;MOD(_xlfn.MAXIFS(J:J,A:A,A392),100), "-" &amp; VLOOKUP(MOD(_xlfn.MAXIFS(J:J,A:A,A392),100),חודשים,2,FALSE),"")</f>
        <v>ספט-אוק</v>
      </c>
    </row>
    <row r="393" spans="1:11" x14ac:dyDescent="0.45">
      <c r="A393">
        <f t="shared" si="36"/>
        <v>14</v>
      </c>
      <c r="B393">
        <f t="shared" si="37"/>
        <v>2</v>
      </c>
      <c r="C393">
        <f t="shared" si="38"/>
        <v>2</v>
      </c>
      <c r="D393" t="str">
        <f t="shared" si="39"/>
        <v>14-2-2</v>
      </c>
      <c r="E393" t="s">
        <v>107</v>
      </c>
      <c r="F393" t="s">
        <v>118</v>
      </c>
      <c r="G393">
        <v>3</v>
      </c>
      <c r="H393" t="str">
        <f>""</f>
        <v/>
      </c>
      <c r="I393">
        <f t="shared" si="40"/>
        <v>10</v>
      </c>
      <c r="J393">
        <f t="shared" si="41"/>
        <v>39310</v>
      </c>
      <c r="K393" s="31" t="str">
        <f>VLOOKUP(MOD(_xlfn.MINIFS(J:J,A:A,A393),100),חודשים,2,FALSE) &amp; IF(MOD(_xlfn.MINIFS(J:J,A:A,A393),100)&lt;&gt;MOD(_xlfn.MAXIFS(J:J,A:A,A393),100), "-" &amp; VLOOKUP(MOD(_xlfn.MAXIFS(J:J,A:A,A393),100),חודשים,2,FALSE),"")</f>
        <v>ספט-אוק</v>
      </c>
    </row>
    <row r="394" spans="1:11" x14ac:dyDescent="0.45">
      <c r="A394">
        <f t="shared" si="36"/>
        <v>14</v>
      </c>
      <c r="B394">
        <f t="shared" si="37"/>
        <v>3</v>
      </c>
      <c r="C394">
        <f t="shared" si="38"/>
        <v>2</v>
      </c>
      <c r="D394" t="str">
        <f t="shared" si="39"/>
        <v>14-2-3</v>
      </c>
      <c r="E394" t="s">
        <v>108</v>
      </c>
      <c r="F394" t="s">
        <v>119</v>
      </c>
      <c r="G394">
        <v>4</v>
      </c>
      <c r="H394" t="s">
        <v>20</v>
      </c>
      <c r="I394">
        <f t="shared" si="40"/>
        <v>10</v>
      </c>
      <c r="J394">
        <f t="shared" si="41"/>
        <v>39410</v>
      </c>
      <c r="K394" s="31" t="str">
        <f>VLOOKUP(MOD(_xlfn.MINIFS(J:J,A:A,A394),100),חודשים,2,FALSE) &amp; IF(MOD(_xlfn.MINIFS(J:J,A:A,A394),100)&lt;&gt;MOD(_xlfn.MAXIFS(J:J,A:A,A394),100), "-" &amp; VLOOKUP(MOD(_xlfn.MAXIFS(J:J,A:A,A394),100),חודשים,2,FALSE),"")</f>
        <v>ספט-אוק</v>
      </c>
    </row>
    <row r="395" spans="1:11" x14ac:dyDescent="0.45">
      <c r="A395">
        <f t="shared" si="36"/>
        <v>14</v>
      </c>
      <c r="B395">
        <f t="shared" si="37"/>
        <v>4</v>
      </c>
      <c r="C395">
        <f t="shared" si="38"/>
        <v>2</v>
      </c>
      <c r="D395" t="str">
        <f t="shared" si="39"/>
        <v>14-2-4</v>
      </c>
      <c r="E395" t="s">
        <v>109</v>
      </c>
      <c r="F395" t="s">
        <v>120</v>
      </c>
      <c r="G395">
        <v>5</v>
      </c>
      <c r="H395" t="s">
        <v>22</v>
      </c>
      <c r="I395">
        <f t="shared" si="40"/>
        <v>10</v>
      </c>
      <c r="J395">
        <f t="shared" si="41"/>
        <v>39510</v>
      </c>
      <c r="K395" s="31" t="str">
        <f>VLOOKUP(MOD(_xlfn.MINIFS(J:J,A:A,A395),100),חודשים,2,FALSE) &amp; IF(MOD(_xlfn.MINIFS(J:J,A:A,A395),100)&lt;&gt;MOD(_xlfn.MAXIFS(J:J,A:A,A395),100), "-" &amp; VLOOKUP(MOD(_xlfn.MAXIFS(J:J,A:A,A395),100),חודשים,2,FALSE),"")</f>
        <v>ספט-אוק</v>
      </c>
    </row>
    <row r="396" spans="1:11" x14ac:dyDescent="0.45">
      <c r="A396">
        <f t="shared" si="36"/>
        <v>14</v>
      </c>
      <c r="B396">
        <f t="shared" si="37"/>
        <v>5</v>
      </c>
      <c r="C396">
        <f t="shared" si="38"/>
        <v>2</v>
      </c>
      <c r="D396" t="str">
        <f t="shared" si="39"/>
        <v>14-2-5</v>
      </c>
      <c r="E396" t="s">
        <v>104</v>
      </c>
      <c r="F396" t="s">
        <v>23</v>
      </c>
      <c r="G396">
        <v>6</v>
      </c>
      <c r="H396" t="str">
        <f>""</f>
        <v/>
      </c>
      <c r="I396">
        <f t="shared" si="40"/>
        <v>10</v>
      </c>
      <c r="J396">
        <f t="shared" si="41"/>
        <v>39610</v>
      </c>
      <c r="K396" s="31" t="str">
        <f>VLOOKUP(MOD(_xlfn.MINIFS(J:J,A:A,A396),100),חודשים,2,FALSE) &amp; IF(MOD(_xlfn.MINIFS(J:J,A:A,A396),100)&lt;&gt;MOD(_xlfn.MAXIFS(J:J,A:A,A396),100), "-" &amp; VLOOKUP(MOD(_xlfn.MAXIFS(J:J,A:A,A396),100),חודשים,2,FALSE),"")</f>
        <v>ספט-אוק</v>
      </c>
    </row>
    <row r="397" spans="1:11" x14ac:dyDescent="0.45">
      <c r="A397">
        <f t="shared" si="36"/>
        <v>14</v>
      </c>
      <c r="B397">
        <f t="shared" si="37"/>
        <v>6</v>
      </c>
      <c r="C397">
        <f t="shared" si="38"/>
        <v>2</v>
      </c>
      <c r="D397" t="str">
        <f t="shared" si="39"/>
        <v>14-2-6</v>
      </c>
      <c r="E397" t="s">
        <v>105</v>
      </c>
      <c r="F397" t="s">
        <v>24</v>
      </c>
      <c r="G397">
        <v>7</v>
      </c>
      <c r="H397" t="str">
        <f>""</f>
        <v/>
      </c>
      <c r="I397">
        <f t="shared" si="40"/>
        <v>10</v>
      </c>
      <c r="J397">
        <f t="shared" si="41"/>
        <v>39710</v>
      </c>
      <c r="K397" s="31" t="str">
        <f>VLOOKUP(MOD(_xlfn.MINIFS(J:J,A:A,A397),100),חודשים,2,FALSE) &amp; IF(MOD(_xlfn.MINIFS(J:J,A:A,A397),100)&lt;&gt;MOD(_xlfn.MAXIFS(J:J,A:A,A397),100), "-" &amp; VLOOKUP(MOD(_xlfn.MAXIFS(J:J,A:A,A397),100),חודשים,2,FALSE),"")</f>
        <v>ספט-אוק</v>
      </c>
    </row>
    <row r="398" spans="1:11" x14ac:dyDescent="0.45">
      <c r="A398">
        <f t="shared" si="36"/>
        <v>14</v>
      </c>
      <c r="B398">
        <f t="shared" si="37"/>
        <v>7</v>
      </c>
      <c r="C398">
        <f t="shared" si="38"/>
        <v>2</v>
      </c>
      <c r="D398" t="str">
        <f t="shared" si="39"/>
        <v>14-2-7</v>
      </c>
      <c r="E398" t="s">
        <v>106</v>
      </c>
      <c r="F398" t="s">
        <v>25</v>
      </c>
      <c r="G398">
        <v>8</v>
      </c>
      <c r="H398" t="str">
        <f>""</f>
        <v/>
      </c>
      <c r="I398">
        <f t="shared" si="40"/>
        <v>10</v>
      </c>
      <c r="J398">
        <f t="shared" si="41"/>
        <v>39810</v>
      </c>
      <c r="K398" s="31" t="str">
        <f>VLOOKUP(MOD(_xlfn.MINIFS(J:J,A:A,A398),100),חודשים,2,FALSE) &amp; IF(MOD(_xlfn.MINIFS(J:J,A:A,A398),100)&lt;&gt;MOD(_xlfn.MAXIFS(J:J,A:A,A398),100), "-" &amp; VLOOKUP(MOD(_xlfn.MAXIFS(J:J,A:A,A398),100),חודשים,2,FALSE),"")</f>
        <v>ספט-אוק</v>
      </c>
    </row>
    <row r="399" spans="1:11" x14ac:dyDescent="0.45">
      <c r="A399">
        <f t="shared" si="36"/>
        <v>14</v>
      </c>
      <c r="B399">
        <f t="shared" si="37"/>
        <v>1</v>
      </c>
      <c r="C399">
        <f t="shared" si="38"/>
        <v>3</v>
      </c>
      <c r="D399" t="str">
        <f t="shared" si="39"/>
        <v>14-3-1</v>
      </c>
      <c r="E399" t="s">
        <v>94</v>
      </c>
      <c r="F399" t="s">
        <v>26</v>
      </c>
      <c r="G399">
        <v>9</v>
      </c>
      <c r="H399" t="s">
        <v>27</v>
      </c>
      <c r="I399">
        <f t="shared" si="40"/>
        <v>10</v>
      </c>
      <c r="J399">
        <f t="shared" si="41"/>
        <v>39910</v>
      </c>
      <c r="K399" s="31" t="str">
        <f>VLOOKUP(MOD(_xlfn.MINIFS(J:J,A:A,A399),100),חודשים,2,FALSE) &amp; IF(MOD(_xlfn.MINIFS(J:J,A:A,A399),100)&lt;&gt;MOD(_xlfn.MAXIFS(J:J,A:A,A399),100), "-" &amp; VLOOKUP(MOD(_xlfn.MAXIFS(J:J,A:A,A399),100),חודשים,2,FALSE),"")</f>
        <v>ספט-אוק</v>
      </c>
    </row>
    <row r="400" spans="1:11" x14ac:dyDescent="0.45">
      <c r="A400">
        <f t="shared" si="36"/>
        <v>14</v>
      </c>
      <c r="B400">
        <f t="shared" si="37"/>
        <v>2</v>
      </c>
      <c r="C400">
        <f t="shared" si="38"/>
        <v>3</v>
      </c>
      <c r="D400" t="str">
        <f t="shared" si="39"/>
        <v>14-3-2</v>
      </c>
      <c r="E400" t="s">
        <v>107</v>
      </c>
      <c r="F400" t="s">
        <v>28</v>
      </c>
      <c r="G400">
        <v>10</v>
      </c>
      <c r="H400" t="s">
        <v>29</v>
      </c>
      <c r="I400">
        <f t="shared" si="40"/>
        <v>10</v>
      </c>
      <c r="J400">
        <f t="shared" si="41"/>
        <v>40010</v>
      </c>
      <c r="K400" s="31" t="str">
        <f>VLOOKUP(MOD(_xlfn.MINIFS(J:J,A:A,A400),100),חודשים,2,FALSE) &amp; IF(MOD(_xlfn.MINIFS(J:J,A:A,A400),100)&lt;&gt;MOD(_xlfn.MAXIFS(J:J,A:A,A400),100), "-" &amp; VLOOKUP(MOD(_xlfn.MAXIFS(J:J,A:A,A400),100),חודשים,2,FALSE),"")</f>
        <v>ספט-אוק</v>
      </c>
    </row>
    <row r="401" spans="1:11" x14ac:dyDescent="0.45">
      <c r="A401">
        <f t="shared" si="36"/>
        <v>14</v>
      </c>
      <c r="B401">
        <f t="shared" si="37"/>
        <v>3</v>
      </c>
      <c r="C401">
        <f t="shared" si="38"/>
        <v>3</v>
      </c>
      <c r="D401" t="str">
        <f t="shared" si="39"/>
        <v>14-3-3</v>
      </c>
      <c r="E401" t="s">
        <v>108</v>
      </c>
      <c r="F401" t="s">
        <v>30</v>
      </c>
      <c r="G401">
        <v>11</v>
      </c>
      <c r="H401" t="s">
        <v>122</v>
      </c>
      <c r="I401">
        <f t="shared" si="40"/>
        <v>10</v>
      </c>
      <c r="J401">
        <f t="shared" si="41"/>
        <v>40110</v>
      </c>
      <c r="K401" s="31" t="str">
        <f>VLOOKUP(MOD(_xlfn.MINIFS(J:J,A:A,A401),100),חודשים,2,FALSE) &amp; IF(MOD(_xlfn.MINIFS(J:J,A:A,A401),100)&lt;&gt;MOD(_xlfn.MAXIFS(J:J,A:A,A401),100), "-" &amp; VLOOKUP(MOD(_xlfn.MAXIFS(J:J,A:A,A401),100),חודשים,2,FALSE),"")</f>
        <v>ספט-אוק</v>
      </c>
    </row>
    <row r="402" spans="1:11" x14ac:dyDescent="0.45">
      <c r="A402">
        <f t="shared" si="36"/>
        <v>14</v>
      </c>
      <c r="B402">
        <f t="shared" si="37"/>
        <v>4</v>
      </c>
      <c r="C402">
        <f t="shared" si="38"/>
        <v>3</v>
      </c>
      <c r="D402" t="str">
        <f t="shared" si="39"/>
        <v>14-3-4</v>
      </c>
      <c r="E402" t="s">
        <v>109</v>
      </c>
      <c r="F402" t="s">
        <v>32</v>
      </c>
      <c r="G402">
        <v>12</v>
      </c>
      <c r="H402" t="s">
        <v>123</v>
      </c>
      <c r="I402">
        <f t="shared" si="40"/>
        <v>10</v>
      </c>
      <c r="J402">
        <f t="shared" si="41"/>
        <v>40210</v>
      </c>
      <c r="K402" s="31" t="str">
        <f>VLOOKUP(MOD(_xlfn.MINIFS(J:J,A:A,A402),100),חודשים,2,FALSE) &amp; IF(MOD(_xlfn.MINIFS(J:J,A:A,A402),100)&lt;&gt;MOD(_xlfn.MAXIFS(J:J,A:A,A402),100), "-" &amp; VLOOKUP(MOD(_xlfn.MAXIFS(J:J,A:A,A402),100),חודשים,2,FALSE),"")</f>
        <v>ספט-אוק</v>
      </c>
    </row>
    <row r="403" spans="1:11" x14ac:dyDescent="0.45">
      <c r="A403">
        <f t="shared" si="36"/>
        <v>14</v>
      </c>
      <c r="B403">
        <f t="shared" si="37"/>
        <v>5</v>
      </c>
      <c r="C403">
        <f t="shared" si="38"/>
        <v>3</v>
      </c>
      <c r="D403" t="str">
        <f t="shared" si="39"/>
        <v>14-3-5</v>
      </c>
      <c r="E403" t="s">
        <v>104</v>
      </c>
      <c r="F403" t="s">
        <v>33</v>
      </c>
      <c r="G403">
        <v>13</v>
      </c>
      <c r="H403" t="s">
        <v>124</v>
      </c>
      <c r="I403">
        <f t="shared" si="40"/>
        <v>10</v>
      </c>
      <c r="J403">
        <f t="shared" si="41"/>
        <v>40310</v>
      </c>
      <c r="K403" s="31" t="str">
        <f>VLOOKUP(MOD(_xlfn.MINIFS(J:J,A:A,A403),100),חודשים,2,FALSE) &amp; IF(MOD(_xlfn.MINIFS(J:J,A:A,A403),100)&lt;&gt;MOD(_xlfn.MAXIFS(J:J,A:A,A403),100), "-" &amp; VLOOKUP(MOD(_xlfn.MAXIFS(J:J,A:A,A403),100),חודשים,2,FALSE),"")</f>
        <v>ספט-אוק</v>
      </c>
    </row>
    <row r="404" spans="1:11" x14ac:dyDescent="0.45">
      <c r="A404">
        <f t="shared" si="36"/>
        <v>14</v>
      </c>
      <c r="B404">
        <f t="shared" si="37"/>
        <v>6</v>
      </c>
      <c r="C404">
        <f t="shared" si="38"/>
        <v>3</v>
      </c>
      <c r="D404" t="str">
        <f t="shared" si="39"/>
        <v>14-3-6</v>
      </c>
      <c r="E404" t="s">
        <v>105</v>
      </c>
      <c r="F404" t="s">
        <v>34</v>
      </c>
      <c r="G404">
        <v>14</v>
      </c>
      <c r="H404" t="s">
        <v>144</v>
      </c>
      <c r="I404">
        <f t="shared" si="40"/>
        <v>10</v>
      </c>
      <c r="J404">
        <f t="shared" si="41"/>
        <v>40410</v>
      </c>
      <c r="K404" s="31" t="str">
        <f>VLOOKUP(MOD(_xlfn.MINIFS(J:J,A:A,A404),100),חודשים,2,FALSE) &amp; IF(MOD(_xlfn.MINIFS(J:J,A:A,A404),100)&lt;&gt;MOD(_xlfn.MAXIFS(J:J,A:A,A404),100), "-" &amp; VLOOKUP(MOD(_xlfn.MAXIFS(J:J,A:A,A404),100),חודשים,2,FALSE),"")</f>
        <v>ספט-אוק</v>
      </c>
    </row>
    <row r="405" spans="1:11" x14ac:dyDescent="0.45">
      <c r="A405">
        <f t="shared" si="36"/>
        <v>14</v>
      </c>
      <c r="B405">
        <f t="shared" si="37"/>
        <v>7</v>
      </c>
      <c r="C405">
        <f t="shared" si="38"/>
        <v>3</v>
      </c>
      <c r="D405" t="str">
        <f t="shared" si="39"/>
        <v>14-3-7</v>
      </c>
      <c r="E405" t="s">
        <v>106</v>
      </c>
      <c r="F405" t="s">
        <v>121</v>
      </c>
      <c r="G405">
        <v>15</v>
      </c>
      <c r="H405" t="s">
        <v>125</v>
      </c>
      <c r="I405">
        <f t="shared" si="40"/>
        <v>10</v>
      </c>
      <c r="J405">
        <f t="shared" si="41"/>
        <v>40510</v>
      </c>
      <c r="K405" s="31" t="str">
        <f>VLOOKUP(MOD(_xlfn.MINIFS(J:J,A:A,A405),100),חודשים,2,FALSE) &amp; IF(MOD(_xlfn.MINIFS(J:J,A:A,A405),100)&lt;&gt;MOD(_xlfn.MAXIFS(J:J,A:A,A405),100), "-" &amp; VLOOKUP(MOD(_xlfn.MAXIFS(J:J,A:A,A405),100),חודשים,2,FALSE),"")</f>
        <v>ספט-אוק</v>
      </c>
    </row>
    <row r="406" spans="1:11" x14ac:dyDescent="0.45">
      <c r="A406">
        <f t="shared" si="36"/>
        <v>14</v>
      </c>
      <c r="B406">
        <f t="shared" si="37"/>
        <v>1</v>
      </c>
      <c r="C406">
        <f t="shared" si="38"/>
        <v>4</v>
      </c>
      <c r="D406" t="str">
        <f t="shared" si="39"/>
        <v>14-4-1</v>
      </c>
      <c r="E406" t="s">
        <v>94</v>
      </c>
      <c r="F406" t="s">
        <v>36</v>
      </c>
      <c r="G406">
        <v>16</v>
      </c>
      <c r="H406" t="s">
        <v>37</v>
      </c>
      <c r="I406">
        <f t="shared" si="40"/>
        <v>10</v>
      </c>
      <c r="J406">
        <f t="shared" si="41"/>
        <v>40610</v>
      </c>
      <c r="K406" s="31" t="str">
        <f>VLOOKUP(MOD(_xlfn.MINIFS(J:J,A:A,A406),100),חודשים,2,FALSE) &amp; IF(MOD(_xlfn.MINIFS(J:J,A:A,A406),100)&lt;&gt;MOD(_xlfn.MAXIFS(J:J,A:A,A406),100), "-" &amp; VLOOKUP(MOD(_xlfn.MAXIFS(J:J,A:A,A406),100),חודשים,2,FALSE),"")</f>
        <v>ספט-אוק</v>
      </c>
    </row>
    <row r="407" spans="1:11" x14ac:dyDescent="0.45">
      <c r="A407">
        <f t="shared" si="36"/>
        <v>14</v>
      </c>
      <c r="B407">
        <f t="shared" si="37"/>
        <v>2</v>
      </c>
      <c r="C407">
        <f t="shared" si="38"/>
        <v>4</v>
      </c>
      <c r="D407" t="str">
        <f t="shared" si="39"/>
        <v>14-4-2</v>
      </c>
      <c r="E407" t="s">
        <v>107</v>
      </c>
      <c r="F407" t="s">
        <v>38</v>
      </c>
      <c r="G407">
        <v>17</v>
      </c>
      <c r="H407" t="s">
        <v>39</v>
      </c>
      <c r="I407">
        <f t="shared" si="40"/>
        <v>10</v>
      </c>
      <c r="J407">
        <f t="shared" si="41"/>
        <v>40710</v>
      </c>
      <c r="K407" s="31" t="str">
        <f>VLOOKUP(MOD(_xlfn.MINIFS(J:J,A:A,A407),100),חודשים,2,FALSE) &amp; IF(MOD(_xlfn.MINIFS(J:J,A:A,A407),100)&lt;&gt;MOD(_xlfn.MAXIFS(J:J,A:A,A407),100), "-" &amp; VLOOKUP(MOD(_xlfn.MAXIFS(J:J,A:A,A407),100),חודשים,2,FALSE),"")</f>
        <v>ספט-אוק</v>
      </c>
    </row>
    <row r="408" spans="1:11" x14ac:dyDescent="0.45">
      <c r="A408">
        <f t="shared" si="36"/>
        <v>14</v>
      </c>
      <c r="B408">
        <f t="shared" si="37"/>
        <v>3</v>
      </c>
      <c r="C408">
        <f t="shared" si="38"/>
        <v>4</v>
      </c>
      <c r="D408" t="str">
        <f t="shared" si="39"/>
        <v>14-4-3</v>
      </c>
      <c r="E408" t="s">
        <v>108</v>
      </c>
      <c r="F408" t="s">
        <v>40</v>
      </c>
      <c r="G408">
        <v>18</v>
      </c>
      <c r="H408" t="s">
        <v>41</v>
      </c>
      <c r="I408">
        <f t="shared" si="40"/>
        <v>10</v>
      </c>
      <c r="J408">
        <f t="shared" si="41"/>
        <v>40810</v>
      </c>
      <c r="K408" s="31" t="str">
        <f>VLOOKUP(MOD(_xlfn.MINIFS(J:J,A:A,A408),100),חודשים,2,FALSE) &amp; IF(MOD(_xlfn.MINIFS(J:J,A:A,A408),100)&lt;&gt;MOD(_xlfn.MAXIFS(J:J,A:A,A408),100), "-" &amp; VLOOKUP(MOD(_xlfn.MAXIFS(J:J,A:A,A408),100),חודשים,2,FALSE),"")</f>
        <v>ספט-אוק</v>
      </c>
    </row>
    <row r="409" spans="1:11" x14ac:dyDescent="0.45">
      <c r="A409">
        <f t="shared" si="36"/>
        <v>14</v>
      </c>
      <c r="B409">
        <f t="shared" si="37"/>
        <v>4</v>
      </c>
      <c r="C409">
        <f t="shared" si="38"/>
        <v>4</v>
      </c>
      <c r="D409" t="str">
        <f t="shared" si="39"/>
        <v>14-4-4</v>
      </c>
      <c r="E409" t="s">
        <v>109</v>
      </c>
      <c r="F409" t="s">
        <v>42</v>
      </c>
      <c r="G409">
        <v>19</v>
      </c>
      <c r="H409" t="str">
        <f>""</f>
        <v/>
      </c>
      <c r="I409">
        <f t="shared" si="40"/>
        <v>10</v>
      </c>
      <c r="J409">
        <f t="shared" si="41"/>
        <v>40910</v>
      </c>
      <c r="K409" s="31" t="str">
        <f>VLOOKUP(MOD(_xlfn.MINIFS(J:J,A:A,A409),100),חודשים,2,FALSE) &amp; IF(MOD(_xlfn.MINIFS(J:J,A:A,A409),100)&lt;&gt;MOD(_xlfn.MAXIFS(J:J,A:A,A409),100), "-" &amp; VLOOKUP(MOD(_xlfn.MAXIFS(J:J,A:A,A409),100),חודשים,2,FALSE),"")</f>
        <v>ספט-אוק</v>
      </c>
    </row>
    <row r="410" spans="1:11" x14ac:dyDescent="0.45">
      <c r="A410">
        <f t="shared" si="36"/>
        <v>14</v>
      </c>
      <c r="B410">
        <f t="shared" si="37"/>
        <v>5</v>
      </c>
      <c r="C410">
        <f t="shared" si="38"/>
        <v>4</v>
      </c>
      <c r="D410" t="str">
        <f t="shared" si="39"/>
        <v>14-4-5</v>
      </c>
      <c r="E410" t="s">
        <v>104</v>
      </c>
      <c r="F410" t="s">
        <v>43</v>
      </c>
      <c r="G410">
        <v>20</v>
      </c>
      <c r="H410" t="str">
        <f>""</f>
        <v/>
      </c>
      <c r="I410">
        <f t="shared" si="40"/>
        <v>10</v>
      </c>
      <c r="J410">
        <f t="shared" si="41"/>
        <v>41010</v>
      </c>
      <c r="K410" s="31" t="str">
        <f>VLOOKUP(MOD(_xlfn.MINIFS(J:J,A:A,A410),100),חודשים,2,FALSE) &amp; IF(MOD(_xlfn.MINIFS(J:J,A:A,A410),100)&lt;&gt;MOD(_xlfn.MAXIFS(J:J,A:A,A410),100), "-" &amp; VLOOKUP(MOD(_xlfn.MAXIFS(J:J,A:A,A410),100),חודשים,2,FALSE),"")</f>
        <v>ספט-אוק</v>
      </c>
    </row>
    <row r="411" spans="1:11" x14ac:dyDescent="0.45">
      <c r="A411">
        <f t="shared" si="36"/>
        <v>14</v>
      </c>
      <c r="B411">
        <f t="shared" si="37"/>
        <v>6</v>
      </c>
      <c r="C411">
        <f t="shared" si="38"/>
        <v>4</v>
      </c>
      <c r="D411" t="str">
        <f t="shared" si="39"/>
        <v>14-4-6</v>
      </c>
      <c r="E411" t="s">
        <v>105</v>
      </c>
      <c r="F411" t="s">
        <v>44</v>
      </c>
      <c r="G411">
        <v>21</v>
      </c>
      <c r="H411" t="str">
        <f>""</f>
        <v/>
      </c>
      <c r="I411">
        <f t="shared" si="40"/>
        <v>10</v>
      </c>
      <c r="J411">
        <f t="shared" si="41"/>
        <v>41110</v>
      </c>
      <c r="K411" s="31" t="str">
        <f>VLOOKUP(MOD(_xlfn.MINIFS(J:J,A:A,A411),100),חודשים,2,FALSE) &amp; IF(MOD(_xlfn.MINIFS(J:J,A:A,A411),100)&lt;&gt;MOD(_xlfn.MAXIFS(J:J,A:A,A411),100), "-" &amp; VLOOKUP(MOD(_xlfn.MAXIFS(J:J,A:A,A411),100),חודשים,2,FALSE),"")</f>
        <v>ספט-אוק</v>
      </c>
    </row>
    <row r="412" spans="1:11" x14ac:dyDescent="0.45">
      <c r="A412">
        <f t="shared" si="36"/>
        <v>14</v>
      </c>
      <c r="B412">
        <f t="shared" si="37"/>
        <v>7</v>
      </c>
      <c r="C412">
        <f t="shared" si="38"/>
        <v>4</v>
      </c>
      <c r="D412" t="str">
        <f t="shared" si="39"/>
        <v>14-4-7</v>
      </c>
      <c r="E412" t="s">
        <v>106</v>
      </c>
      <c r="F412" t="s">
        <v>45</v>
      </c>
      <c r="G412">
        <v>22</v>
      </c>
      <c r="H412" t="str">
        <f>""</f>
        <v/>
      </c>
      <c r="I412">
        <f t="shared" si="40"/>
        <v>10</v>
      </c>
      <c r="J412">
        <f t="shared" si="41"/>
        <v>41210</v>
      </c>
      <c r="K412" s="31" t="str">
        <f>VLOOKUP(MOD(_xlfn.MINIFS(J:J,A:A,A412),100),חודשים,2,FALSE) &amp; IF(MOD(_xlfn.MINIFS(J:J,A:A,A412),100)&lt;&gt;MOD(_xlfn.MAXIFS(J:J,A:A,A412),100), "-" &amp; VLOOKUP(MOD(_xlfn.MAXIFS(J:J,A:A,A412),100),חודשים,2,FALSE),"")</f>
        <v>ספט-אוק</v>
      </c>
    </row>
    <row r="413" spans="1:11" x14ac:dyDescent="0.45">
      <c r="A413">
        <f t="shared" si="36"/>
        <v>14</v>
      </c>
      <c r="B413">
        <f t="shared" si="37"/>
        <v>1</v>
      </c>
      <c r="C413">
        <f t="shared" si="38"/>
        <v>5</v>
      </c>
      <c r="D413" t="str">
        <f t="shared" si="39"/>
        <v>14-5-1</v>
      </c>
      <c r="E413" t="s">
        <v>94</v>
      </c>
      <c r="F413" t="s">
        <v>46</v>
      </c>
      <c r="G413">
        <v>23</v>
      </c>
      <c r="H413" t="str">
        <f>""</f>
        <v/>
      </c>
      <c r="I413">
        <f t="shared" si="40"/>
        <v>10</v>
      </c>
      <c r="J413">
        <f t="shared" si="41"/>
        <v>41310</v>
      </c>
      <c r="K413" s="31" t="str">
        <f>VLOOKUP(MOD(_xlfn.MINIFS(J:J,A:A,A413),100),חודשים,2,FALSE) &amp; IF(MOD(_xlfn.MINIFS(J:J,A:A,A413),100)&lt;&gt;MOD(_xlfn.MAXIFS(J:J,A:A,A413),100), "-" &amp; VLOOKUP(MOD(_xlfn.MAXIFS(J:J,A:A,A413),100),חודשים,2,FALSE),"")</f>
        <v>ספט-אוק</v>
      </c>
    </row>
    <row r="414" spans="1:11" x14ac:dyDescent="0.45">
      <c r="A414">
        <f t="shared" si="36"/>
        <v>14</v>
      </c>
      <c r="B414">
        <f t="shared" si="37"/>
        <v>2</v>
      </c>
      <c r="C414">
        <f t="shared" si="38"/>
        <v>5</v>
      </c>
      <c r="D414" t="str">
        <f t="shared" si="39"/>
        <v>14-5-2</v>
      </c>
      <c r="E414" t="s">
        <v>107</v>
      </c>
      <c r="F414" t="s">
        <v>47</v>
      </c>
      <c r="G414">
        <v>24</v>
      </c>
      <c r="H414" t="s">
        <v>48</v>
      </c>
      <c r="I414">
        <f t="shared" si="40"/>
        <v>10</v>
      </c>
      <c r="J414">
        <f t="shared" si="41"/>
        <v>41410</v>
      </c>
      <c r="K414" s="31" t="str">
        <f>VLOOKUP(MOD(_xlfn.MINIFS(J:J,A:A,A414),100),חודשים,2,FALSE) &amp; IF(MOD(_xlfn.MINIFS(J:J,A:A,A414),100)&lt;&gt;MOD(_xlfn.MAXIFS(J:J,A:A,A414),100), "-" &amp; VLOOKUP(MOD(_xlfn.MAXIFS(J:J,A:A,A414),100),חודשים,2,FALSE),"")</f>
        <v>ספט-אוק</v>
      </c>
    </row>
    <row r="415" spans="1:11" x14ac:dyDescent="0.45">
      <c r="A415">
        <f t="shared" si="36"/>
        <v>14</v>
      </c>
      <c r="B415">
        <f t="shared" si="37"/>
        <v>3</v>
      </c>
      <c r="C415">
        <f t="shared" si="38"/>
        <v>5</v>
      </c>
      <c r="D415" t="str">
        <f t="shared" si="39"/>
        <v>14-5-3</v>
      </c>
      <c r="E415" t="s">
        <v>108</v>
      </c>
      <c r="F415" t="s">
        <v>127</v>
      </c>
      <c r="G415">
        <v>25</v>
      </c>
      <c r="H415" t="s">
        <v>50</v>
      </c>
      <c r="I415">
        <f t="shared" si="40"/>
        <v>10</v>
      </c>
      <c r="J415">
        <f t="shared" si="41"/>
        <v>41510</v>
      </c>
      <c r="K415" s="31" t="str">
        <f>VLOOKUP(MOD(_xlfn.MINIFS(J:J,A:A,A415),100),חודשים,2,FALSE) &amp; IF(MOD(_xlfn.MINIFS(J:J,A:A,A415),100)&lt;&gt;MOD(_xlfn.MAXIFS(J:J,A:A,A415),100), "-" &amp; VLOOKUP(MOD(_xlfn.MAXIFS(J:J,A:A,A415),100),חודשים,2,FALSE),"")</f>
        <v>ספט-אוק</v>
      </c>
    </row>
    <row r="416" spans="1:11" x14ac:dyDescent="0.45">
      <c r="A416">
        <f t="shared" si="36"/>
        <v>15</v>
      </c>
      <c r="B416">
        <f t="shared" si="37"/>
        <v>4</v>
      </c>
      <c r="C416">
        <f t="shared" si="38"/>
        <v>1</v>
      </c>
      <c r="D416" t="str">
        <f t="shared" si="39"/>
        <v>15-1-4</v>
      </c>
      <c r="E416" t="s">
        <v>109</v>
      </c>
      <c r="H416" t="str">
        <f>""</f>
        <v/>
      </c>
      <c r="I416" t="e">
        <f t="shared" si="40"/>
        <v>#VALUE!</v>
      </c>
      <c r="J416" t="e">
        <f t="shared" si="41"/>
        <v>#VALUE!</v>
      </c>
      <c r="K416" s="31" t="e">
        <f>VLOOKUP(MOD(_xlfn.MINIFS(J:J,A:A,A416),100),חודשים,2,FALSE) &amp; IF(MOD(_xlfn.MINIFS(J:J,A:A,A416),100)&lt;&gt;MOD(_xlfn.MAXIFS(J:J,A:A,A416),100), "-" &amp; VLOOKUP(MOD(_xlfn.MAXIFS(J:J,A:A,A416),100),חודשים,2,FALSE),"")</f>
        <v>#VALUE!</v>
      </c>
    </row>
    <row r="417" spans="1:11" x14ac:dyDescent="0.45">
      <c r="A417">
        <f t="shared" si="36"/>
        <v>15</v>
      </c>
      <c r="B417">
        <f t="shared" si="37"/>
        <v>5</v>
      </c>
      <c r="C417">
        <f t="shared" si="38"/>
        <v>1</v>
      </c>
      <c r="D417" t="str">
        <f t="shared" si="39"/>
        <v>15-1-5</v>
      </c>
      <c r="E417" t="s">
        <v>104</v>
      </c>
      <c r="H417" t="str">
        <f>""</f>
        <v/>
      </c>
      <c r="I417" t="e">
        <f t="shared" si="40"/>
        <v>#VALUE!</v>
      </c>
      <c r="J417" t="e">
        <f t="shared" si="41"/>
        <v>#VALUE!</v>
      </c>
      <c r="K417" s="31" t="e">
        <f>VLOOKUP(MOD(_xlfn.MINIFS(J:J,A:A,A417),100),חודשים,2,FALSE) &amp; IF(MOD(_xlfn.MINIFS(J:J,A:A,A417),100)&lt;&gt;MOD(_xlfn.MAXIFS(J:J,A:A,A417),100), "-" &amp; VLOOKUP(MOD(_xlfn.MAXIFS(J:J,A:A,A417),100),חודשים,2,FALSE),"")</f>
        <v>#VALUE!</v>
      </c>
    </row>
    <row r="418" spans="1:11" x14ac:dyDescent="0.45">
      <c r="A418">
        <f t="shared" si="36"/>
        <v>15</v>
      </c>
      <c r="B418">
        <f t="shared" si="37"/>
        <v>6</v>
      </c>
      <c r="C418">
        <f t="shared" si="38"/>
        <v>1</v>
      </c>
      <c r="D418" t="str">
        <f t="shared" si="39"/>
        <v>15-1-6</v>
      </c>
      <c r="E418" t="s">
        <v>105</v>
      </c>
      <c r="H418" t="str">
        <f>""</f>
        <v/>
      </c>
      <c r="I418" t="e">
        <f t="shared" si="40"/>
        <v>#VALUE!</v>
      </c>
      <c r="J418" t="e">
        <f t="shared" si="41"/>
        <v>#VALUE!</v>
      </c>
      <c r="K418" s="31" t="e">
        <f>VLOOKUP(MOD(_xlfn.MINIFS(J:J,A:A,A418),100),חודשים,2,FALSE) &amp; IF(MOD(_xlfn.MINIFS(J:J,A:A,A418),100)&lt;&gt;MOD(_xlfn.MAXIFS(J:J,A:A,A418),100), "-" &amp; VLOOKUP(MOD(_xlfn.MAXIFS(J:J,A:A,A418),100),חודשים,2,FALSE),"")</f>
        <v>#VALUE!</v>
      </c>
    </row>
    <row r="419" spans="1:11" x14ac:dyDescent="0.45">
      <c r="A419">
        <f t="shared" si="36"/>
        <v>15</v>
      </c>
      <c r="B419">
        <f t="shared" si="37"/>
        <v>7</v>
      </c>
      <c r="C419">
        <f t="shared" si="38"/>
        <v>1</v>
      </c>
      <c r="D419" t="str">
        <f t="shared" si="39"/>
        <v>15-1-7</v>
      </c>
      <c r="E419" t="s">
        <v>106</v>
      </c>
      <c r="H419" t="str">
        <f>""</f>
        <v/>
      </c>
      <c r="I419" t="e">
        <f t="shared" si="40"/>
        <v>#VALUE!</v>
      </c>
      <c r="J419" t="e">
        <f t="shared" si="41"/>
        <v>#VALUE!</v>
      </c>
      <c r="K419" s="31" t="e">
        <f>VLOOKUP(MOD(_xlfn.MINIFS(J:J,A:A,A419),100),חודשים,2,FALSE) &amp; IF(MOD(_xlfn.MINIFS(J:J,A:A,A419),100)&lt;&gt;MOD(_xlfn.MAXIFS(J:J,A:A,A419),100), "-" &amp; VLOOKUP(MOD(_xlfn.MAXIFS(J:J,A:A,A419),100),חודשים,2,FALSE),"")</f>
        <v>#VALUE!</v>
      </c>
    </row>
    <row r="420" spans="1:11" x14ac:dyDescent="0.45">
      <c r="A420">
        <f t="shared" si="36"/>
        <v>15</v>
      </c>
      <c r="B420">
        <f t="shared" si="37"/>
        <v>1</v>
      </c>
      <c r="C420">
        <f t="shared" si="38"/>
        <v>2</v>
      </c>
      <c r="D420" t="str">
        <f t="shared" si="39"/>
        <v>15-2-1</v>
      </c>
      <c r="E420" t="s">
        <v>94</v>
      </c>
      <c r="H420" t="str">
        <f>""</f>
        <v/>
      </c>
      <c r="I420" t="e">
        <f t="shared" si="40"/>
        <v>#VALUE!</v>
      </c>
      <c r="J420" t="e">
        <f t="shared" si="41"/>
        <v>#VALUE!</v>
      </c>
      <c r="K420" s="31" t="e">
        <f>VLOOKUP(MOD(_xlfn.MINIFS(J:J,A:A,A420),100),חודשים,2,FALSE) &amp; IF(MOD(_xlfn.MINIFS(J:J,A:A,A420),100)&lt;&gt;MOD(_xlfn.MAXIFS(J:J,A:A,A420),100), "-" &amp; VLOOKUP(MOD(_xlfn.MAXIFS(J:J,A:A,A420),100),חודשים,2,FALSE),"")</f>
        <v>#VALUE!</v>
      </c>
    </row>
    <row r="421" spans="1:11" x14ac:dyDescent="0.45">
      <c r="A421">
        <f t="shared" si="36"/>
        <v>15</v>
      </c>
      <c r="B421">
        <f t="shared" si="37"/>
        <v>2</v>
      </c>
      <c r="C421">
        <f t="shared" si="38"/>
        <v>2</v>
      </c>
      <c r="D421" t="str">
        <f t="shared" si="39"/>
        <v>15-2-2</v>
      </c>
      <c r="E421" t="s">
        <v>107</v>
      </c>
      <c r="H421" t="str">
        <f>""</f>
        <v/>
      </c>
      <c r="I421" t="e">
        <f t="shared" si="40"/>
        <v>#VALUE!</v>
      </c>
      <c r="J421" t="e">
        <f t="shared" si="41"/>
        <v>#VALUE!</v>
      </c>
      <c r="K421" s="31" t="e">
        <f>VLOOKUP(MOD(_xlfn.MINIFS(J:J,A:A,A421),100),חודשים,2,FALSE) &amp; IF(MOD(_xlfn.MINIFS(J:J,A:A,A421),100)&lt;&gt;MOD(_xlfn.MAXIFS(J:J,A:A,A421),100), "-" &amp; VLOOKUP(MOD(_xlfn.MAXIFS(J:J,A:A,A421),100),חודשים,2,FALSE),"")</f>
        <v>#VALUE!</v>
      </c>
    </row>
    <row r="422" spans="1:11" x14ac:dyDescent="0.45">
      <c r="A422">
        <f t="shared" si="36"/>
        <v>15</v>
      </c>
      <c r="B422">
        <f t="shared" si="37"/>
        <v>3</v>
      </c>
      <c r="C422">
        <f t="shared" si="38"/>
        <v>2</v>
      </c>
      <c r="D422" t="str">
        <f t="shared" si="39"/>
        <v>15-2-3</v>
      </c>
      <c r="E422" t="s">
        <v>108</v>
      </c>
      <c r="H422" t="str">
        <f>""</f>
        <v/>
      </c>
      <c r="I422" t="e">
        <f t="shared" si="40"/>
        <v>#VALUE!</v>
      </c>
      <c r="J422" t="e">
        <f t="shared" si="41"/>
        <v>#VALUE!</v>
      </c>
      <c r="K422" s="31" t="e">
        <f>VLOOKUP(MOD(_xlfn.MINIFS(J:J,A:A,A422),100),חודשים,2,FALSE) &amp; IF(MOD(_xlfn.MINIFS(J:J,A:A,A422),100)&lt;&gt;MOD(_xlfn.MAXIFS(J:J,A:A,A422),100), "-" &amp; VLOOKUP(MOD(_xlfn.MAXIFS(J:J,A:A,A422),100),חודשים,2,FALSE),"")</f>
        <v>#VALUE!</v>
      </c>
    </row>
    <row r="423" spans="1:11" x14ac:dyDescent="0.45">
      <c r="A423">
        <f t="shared" si="36"/>
        <v>15</v>
      </c>
      <c r="B423">
        <f t="shared" si="37"/>
        <v>4</v>
      </c>
      <c r="C423">
        <f t="shared" si="38"/>
        <v>2</v>
      </c>
      <c r="D423" t="str">
        <f t="shared" si="39"/>
        <v>15-2-4</v>
      </c>
      <c r="E423" t="s">
        <v>109</v>
      </c>
      <c r="H423" t="str">
        <f>""</f>
        <v/>
      </c>
      <c r="I423" t="e">
        <f t="shared" si="40"/>
        <v>#VALUE!</v>
      </c>
      <c r="J423" t="e">
        <f t="shared" si="41"/>
        <v>#VALUE!</v>
      </c>
      <c r="K423" s="31" t="e">
        <f>VLOOKUP(MOD(_xlfn.MINIFS(J:J,A:A,A423),100),חודשים,2,FALSE) &amp; IF(MOD(_xlfn.MINIFS(J:J,A:A,A423),100)&lt;&gt;MOD(_xlfn.MAXIFS(J:J,A:A,A423),100), "-" &amp; VLOOKUP(MOD(_xlfn.MAXIFS(J:J,A:A,A423),100),חודשים,2,FALSE),"")</f>
        <v>#VALUE!</v>
      </c>
    </row>
    <row r="424" spans="1:11" x14ac:dyDescent="0.45">
      <c r="A424">
        <f t="shared" si="36"/>
        <v>15</v>
      </c>
      <c r="B424">
        <f t="shared" si="37"/>
        <v>5</v>
      </c>
      <c r="C424">
        <f t="shared" si="38"/>
        <v>2</v>
      </c>
      <c r="D424" t="str">
        <f t="shared" si="39"/>
        <v>15-2-5</v>
      </c>
      <c r="E424" t="s">
        <v>104</v>
      </c>
      <c r="H424" t="str">
        <f>""</f>
        <v/>
      </c>
      <c r="I424" t="e">
        <f t="shared" si="40"/>
        <v>#VALUE!</v>
      </c>
      <c r="J424" t="e">
        <f t="shared" si="41"/>
        <v>#VALUE!</v>
      </c>
      <c r="K424" s="31" t="e">
        <f>VLOOKUP(MOD(_xlfn.MINIFS(J:J,A:A,A424),100),חודשים,2,FALSE) &amp; IF(MOD(_xlfn.MINIFS(J:J,A:A,A424),100)&lt;&gt;MOD(_xlfn.MAXIFS(J:J,A:A,A424),100), "-" &amp; VLOOKUP(MOD(_xlfn.MAXIFS(J:J,A:A,A424),100),חודשים,2,FALSE),"")</f>
        <v>#VALUE!</v>
      </c>
    </row>
    <row r="425" spans="1:11" x14ac:dyDescent="0.45">
      <c r="A425">
        <f t="shared" si="36"/>
        <v>15</v>
      </c>
      <c r="B425">
        <f t="shared" si="37"/>
        <v>6</v>
      </c>
      <c r="C425">
        <f t="shared" si="38"/>
        <v>2</v>
      </c>
      <c r="D425" t="str">
        <f t="shared" si="39"/>
        <v>15-2-6</v>
      </c>
      <c r="E425" t="s">
        <v>105</v>
      </c>
      <c r="H425" t="str">
        <f>""</f>
        <v/>
      </c>
      <c r="I425" t="e">
        <f t="shared" si="40"/>
        <v>#VALUE!</v>
      </c>
      <c r="J425" t="e">
        <f t="shared" si="41"/>
        <v>#VALUE!</v>
      </c>
      <c r="K425" s="31" t="e">
        <f>VLOOKUP(MOD(_xlfn.MINIFS(J:J,A:A,A425),100),חודשים,2,FALSE) &amp; IF(MOD(_xlfn.MINIFS(J:J,A:A,A425),100)&lt;&gt;MOD(_xlfn.MAXIFS(J:J,A:A,A425),100), "-" &amp; VLOOKUP(MOD(_xlfn.MAXIFS(J:J,A:A,A425),100),חודשים,2,FALSE),"")</f>
        <v>#VALUE!</v>
      </c>
    </row>
    <row r="426" spans="1:11" x14ac:dyDescent="0.45">
      <c r="A426">
        <f t="shared" si="36"/>
        <v>15</v>
      </c>
      <c r="B426">
        <f t="shared" si="37"/>
        <v>7</v>
      </c>
      <c r="C426">
        <f t="shared" si="38"/>
        <v>2</v>
      </c>
      <c r="D426" t="str">
        <f t="shared" si="39"/>
        <v>15-2-7</v>
      </c>
      <c r="E426" t="s">
        <v>106</v>
      </c>
      <c r="H426" t="str">
        <f>""</f>
        <v/>
      </c>
      <c r="I426" t="e">
        <f t="shared" si="40"/>
        <v>#VALUE!</v>
      </c>
      <c r="J426" t="e">
        <f t="shared" si="41"/>
        <v>#VALUE!</v>
      </c>
      <c r="K426" s="31" t="e">
        <f>VLOOKUP(MOD(_xlfn.MINIFS(J:J,A:A,A426),100),חודשים,2,FALSE) &amp; IF(MOD(_xlfn.MINIFS(J:J,A:A,A426),100)&lt;&gt;MOD(_xlfn.MAXIFS(J:J,A:A,A426),100), "-" &amp; VLOOKUP(MOD(_xlfn.MAXIFS(J:J,A:A,A426),100),חודשים,2,FALSE),"")</f>
        <v>#VALUE!</v>
      </c>
    </row>
    <row r="427" spans="1:11" x14ac:dyDescent="0.45">
      <c r="A427">
        <f t="shared" si="36"/>
        <v>15</v>
      </c>
      <c r="B427">
        <f t="shared" si="37"/>
        <v>1</v>
      </c>
      <c r="C427">
        <f t="shared" si="38"/>
        <v>3</v>
      </c>
      <c r="D427" t="str">
        <f t="shared" si="39"/>
        <v>15-3-1</v>
      </c>
      <c r="E427" t="s">
        <v>94</v>
      </c>
      <c r="H427" t="str">
        <f>""</f>
        <v/>
      </c>
      <c r="I427" t="e">
        <f t="shared" si="40"/>
        <v>#VALUE!</v>
      </c>
      <c r="J427" t="e">
        <f t="shared" si="41"/>
        <v>#VALUE!</v>
      </c>
      <c r="K427" s="31" t="e">
        <f>VLOOKUP(MOD(_xlfn.MINIFS(J:J,A:A,A427),100),חודשים,2,FALSE) &amp; IF(MOD(_xlfn.MINIFS(J:J,A:A,A427),100)&lt;&gt;MOD(_xlfn.MAXIFS(J:J,A:A,A427),100), "-" &amp; VLOOKUP(MOD(_xlfn.MAXIFS(J:J,A:A,A427),100),חודשים,2,FALSE),"")</f>
        <v>#VALUE!</v>
      </c>
    </row>
    <row r="428" spans="1:11" x14ac:dyDescent="0.45">
      <c r="A428">
        <f t="shared" si="36"/>
        <v>15</v>
      </c>
      <c r="B428">
        <f t="shared" si="37"/>
        <v>2</v>
      </c>
      <c r="C428">
        <f t="shared" si="38"/>
        <v>3</v>
      </c>
      <c r="D428" t="str">
        <f t="shared" si="39"/>
        <v>15-3-2</v>
      </c>
      <c r="E428" t="s">
        <v>107</v>
      </c>
      <c r="H428" t="str">
        <f>""</f>
        <v/>
      </c>
      <c r="I428" t="e">
        <f t="shared" si="40"/>
        <v>#VALUE!</v>
      </c>
      <c r="J428" t="e">
        <f t="shared" si="41"/>
        <v>#VALUE!</v>
      </c>
      <c r="K428" s="31" t="e">
        <f>VLOOKUP(MOD(_xlfn.MINIFS(J:J,A:A,A428),100),חודשים,2,FALSE) &amp; IF(MOD(_xlfn.MINIFS(J:J,A:A,A428),100)&lt;&gt;MOD(_xlfn.MAXIFS(J:J,A:A,A428),100), "-" &amp; VLOOKUP(MOD(_xlfn.MAXIFS(J:J,A:A,A428),100),חודשים,2,FALSE),"")</f>
        <v>#VALUE!</v>
      </c>
    </row>
    <row r="429" spans="1:11" x14ac:dyDescent="0.45">
      <c r="A429">
        <f t="shared" si="36"/>
        <v>15</v>
      </c>
      <c r="B429">
        <f t="shared" si="37"/>
        <v>3</v>
      </c>
      <c r="C429">
        <f t="shared" si="38"/>
        <v>3</v>
      </c>
      <c r="D429" t="str">
        <f t="shared" si="39"/>
        <v>15-3-3</v>
      </c>
      <c r="E429" t="s">
        <v>108</v>
      </c>
      <c r="H429" t="str">
        <f>""</f>
        <v/>
      </c>
      <c r="I429" t="e">
        <f t="shared" si="40"/>
        <v>#VALUE!</v>
      </c>
      <c r="J429" t="e">
        <f t="shared" si="41"/>
        <v>#VALUE!</v>
      </c>
      <c r="K429" s="31" t="e">
        <f>VLOOKUP(MOD(_xlfn.MINIFS(J:J,A:A,A429),100),חודשים,2,FALSE) &amp; IF(MOD(_xlfn.MINIFS(J:J,A:A,A429),100)&lt;&gt;MOD(_xlfn.MAXIFS(J:J,A:A,A429),100), "-" &amp; VLOOKUP(MOD(_xlfn.MAXIFS(J:J,A:A,A429),100),חודשים,2,FALSE),"")</f>
        <v>#VALUE!</v>
      </c>
    </row>
    <row r="430" spans="1:11" x14ac:dyDescent="0.45">
      <c r="A430">
        <f t="shared" si="36"/>
        <v>15</v>
      </c>
      <c r="B430">
        <f t="shared" si="37"/>
        <v>4</v>
      </c>
      <c r="C430">
        <f t="shared" si="38"/>
        <v>3</v>
      </c>
      <c r="D430" t="str">
        <f t="shared" si="39"/>
        <v>15-3-4</v>
      </c>
      <c r="E430" t="s">
        <v>109</v>
      </c>
      <c r="H430" t="str">
        <f>""</f>
        <v/>
      </c>
      <c r="I430" t="e">
        <f t="shared" si="40"/>
        <v>#VALUE!</v>
      </c>
      <c r="J430" t="e">
        <f t="shared" si="41"/>
        <v>#VALUE!</v>
      </c>
      <c r="K430" s="31" t="e">
        <f>VLOOKUP(MOD(_xlfn.MINIFS(J:J,A:A,A430),100),חודשים,2,FALSE) &amp; IF(MOD(_xlfn.MINIFS(J:J,A:A,A430),100)&lt;&gt;MOD(_xlfn.MAXIFS(J:J,A:A,A430),100), "-" &amp; VLOOKUP(MOD(_xlfn.MAXIFS(J:J,A:A,A430),100),חודשים,2,FALSE),"")</f>
        <v>#VALUE!</v>
      </c>
    </row>
    <row r="431" spans="1:11" x14ac:dyDescent="0.45">
      <c r="A431">
        <f t="shared" si="36"/>
        <v>15</v>
      </c>
      <c r="B431">
        <f t="shared" si="37"/>
        <v>5</v>
      </c>
      <c r="C431">
        <f t="shared" si="38"/>
        <v>3</v>
      </c>
      <c r="D431" t="str">
        <f t="shared" si="39"/>
        <v>15-3-5</v>
      </c>
      <c r="E431" t="s">
        <v>104</v>
      </c>
      <c r="H431" t="str">
        <f>""</f>
        <v/>
      </c>
      <c r="I431" t="e">
        <f t="shared" si="40"/>
        <v>#VALUE!</v>
      </c>
      <c r="J431" t="e">
        <f t="shared" si="41"/>
        <v>#VALUE!</v>
      </c>
      <c r="K431" s="31" t="e">
        <f>VLOOKUP(MOD(_xlfn.MINIFS(J:J,A:A,A431),100),חודשים,2,FALSE) &amp; IF(MOD(_xlfn.MINIFS(J:J,A:A,A431),100)&lt;&gt;MOD(_xlfn.MAXIFS(J:J,A:A,A431),100), "-" &amp; VLOOKUP(MOD(_xlfn.MAXIFS(J:J,A:A,A431),100),חודשים,2,FALSE),"")</f>
        <v>#VALUE!</v>
      </c>
    </row>
    <row r="432" spans="1:11" x14ac:dyDescent="0.45">
      <c r="A432">
        <f t="shared" si="36"/>
        <v>15</v>
      </c>
      <c r="B432">
        <f t="shared" si="37"/>
        <v>6</v>
      </c>
      <c r="C432">
        <f t="shared" si="38"/>
        <v>3</v>
      </c>
      <c r="D432" t="str">
        <f t="shared" si="39"/>
        <v>15-3-6</v>
      </c>
      <c r="E432" t="s">
        <v>105</v>
      </c>
      <c r="H432" t="str">
        <f>""</f>
        <v/>
      </c>
      <c r="I432" t="e">
        <f t="shared" si="40"/>
        <v>#VALUE!</v>
      </c>
      <c r="J432" t="e">
        <f t="shared" si="41"/>
        <v>#VALUE!</v>
      </c>
      <c r="K432" s="31" t="e">
        <f>VLOOKUP(MOD(_xlfn.MINIFS(J:J,A:A,A432),100),חודשים,2,FALSE) &amp; IF(MOD(_xlfn.MINIFS(J:J,A:A,A432),100)&lt;&gt;MOD(_xlfn.MAXIFS(J:J,A:A,A432),100), "-" &amp; VLOOKUP(MOD(_xlfn.MAXIFS(J:J,A:A,A432),100),חודשים,2,FALSE),"")</f>
        <v>#VALUE!</v>
      </c>
    </row>
    <row r="433" spans="1:11" x14ac:dyDescent="0.45">
      <c r="A433">
        <f t="shared" si="36"/>
        <v>15</v>
      </c>
      <c r="B433">
        <f t="shared" si="37"/>
        <v>7</v>
      </c>
      <c r="C433">
        <f t="shared" si="38"/>
        <v>3</v>
      </c>
      <c r="D433" t="str">
        <f t="shared" si="39"/>
        <v>15-3-7</v>
      </c>
      <c r="E433" t="s">
        <v>106</v>
      </c>
      <c r="H433" t="str">
        <f>""</f>
        <v/>
      </c>
      <c r="I433" t="e">
        <f t="shared" si="40"/>
        <v>#VALUE!</v>
      </c>
      <c r="J433" t="e">
        <f t="shared" si="41"/>
        <v>#VALUE!</v>
      </c>
      <c r="K433" s="31" t="e">
        <f>VLOOKUP(MOD(_xlfn.MINIFS(J:J,A:A,A433),100),חודשים,2,FALSE) &amp; IF(MOD(_xlfn.MINIFS(J:J,A:A,A433),100)&lt;&gt;MOD(_xlfn.MAXIFS(J:J,A:A,A433),100), "-" &amp; VLOOKUP(MOD(_xlfn.MAXIFS(J:J,A:A,A433),100),חודשים,2,FALSE),"")</f>
        <v>#VALUE!</v>
      </c>
    </row>
    <row r="434" spans="1:11" x14ac:dyDescent="0.45">
      <c r="A434">
        <f t="shared" si="36"/>
        <v>15</v>
      </c>
      <c r="B434">
        <f t="shared" si="37"/>
        <v>1</v>
      </c>
      <c r="C434">
        <f t="shared" si="38"/>
        <v>4</v>
      </c>
      <c r="D434" t="str">
        <f t="shared" si="39"/>
        <v>15-4-1</v>
      </c>
      <c r="E434" t="s">
        <v>94</v>
      </c>
      <c r="H434" t="str">
        <f>""</f>
        <v/>
      </c>
      <c r="I434" t="e">
        <f t="shared" si="40"/>
        <v>#VALUE!</v>
      </c>
      <c r="J434" t="e">
        <f t="shared" si="41"/>
        <v>#VALUE!</v>
      </c>
      <c r="K434" s="31" t="e">
        <f>VLOOKUP(MOD(_xlfn.MINIFS(J:J,A:A,A434),100),חודשים,2,FALSE) &amp; IF(MOD(_xlfn.MINIFS(J:J,A:A,A434),100)&lt;&gt;MOD(_xlfn.MAXIFS(J:J,A:A,A434),100), "-" &amp; VLOOKUP(MOD(_xlfn.MAXIFS(J:J,A:A,A434),100),חודשים,2,FALSE),"")</f>
        <v>#VALUE!</v>
      </c>
    </row>
    <row r="435" spans="1:11" x14ac:dyDescent="0.45">
      <c r="A435">
        <f t="shared" si="36"/>
        <v>15</v>
      </c>
      <c r="B435">
        <f t="shared" si="37"/>
        <v>2</v>
      </c>
      <c r="C435">
        <f t="shared" si="38"/>
        <v>4</v>
      </c>
      <c r="D435" t="str">
        <f t="shared" si="39"/>
        <v>15-4-2</v>
      </c>
      <c r="E435" t="s">
        <v>107</v>
      </c>
      <c r="H435" t="str">
        <f>""</f>
        <v/>
      </c>
      <c r="I435" t="e">
        <f t="shared" si="40"/>
        <v>#VALUE!</v>
      </c>
      <c r="J435" t="e">
        <f t="shared" si="41"/>
        <v>#VALUE!</v>
      </c>
      <c r="K435" s="31" t="e">
        <f>VLOOKUP(MOD(_xlfn.MINIFS(J:J,A:A,A435),100),חודשים,2,FALSE) &amp; IF(MOD(_xlfn.MINIFS(J:J,A:A,A435),100)&lt;&gt;MOD(_xlfn.MAXIFS(J:J,A:A,A435),100), "-" &amp; VLOOKUP(MOD(_xlfn.MAXIFS(J:J,A:A,A435),100),חודשים,2,FALSE),"")</f>
        <v>#VALUE!</v>
      </c>
    </row>
    <row r="436" spans="1:11" x14ac:dyDescent="0.45">
      <c r="A436">
        <f t="shared" si="36"/>
        <v>15</v>
      </c>
      <c r="B436">
        <f t="shared" si="37"/>
        <v>3</v>
      </c>
      <c r="C436">
        <f t="shared" si="38"/>
        <v>4</v>
      </c>
      <c r="D436" t="str">
        <f t="shared" si="39"/>
        <v>15-4-3</v>
      </c>
      <c r="E436" t="s">
        <v>108</v>
      </c>
      <c r="H436" t="str">
        <f>""</f>
        <v/>
      </c>
      <c r="I436" t="e">
        <f t="shared" si="40"/>
        <v>#VALUE!</v>
      </c>
      <c r="J436" t="e">
        <f t="shared" si="41"/>
        <v>#VALUE!</v>
      </c>
      <c r="K436" s="31" t="e">
        <f>VLOOKUP(MOD(_xlfn.MINIFS(J:J,A:A,A436),100),חודשים,2,FALSE) &amp; IF(MOD(_xlfn.MINIFS(J:J,A:A,A436),100)&lt;&gt;MOD(_xlfn.MAXIFS(J:J,A:A,A436),100), "-" &amp; VLOOKUP(MOD(_xlfn.MAXIFS(J:J,A:A,A436),100),חודשים,2,FALSE),"")</f>
        <v>#VALUE!</v>
      </c>
    </row>
    <row r="437" spans="1:11" x14ac:dyDescent="0.45">
      <c r="A437">
        <f t="shared" si="36"/>
        <v>15</v>
      </c>
      <c r="B437">
        <f t="shared" si="37"/>
        <v>4</v>
      </c>
      <c r="C437">
        <f t="shared" si="38"/>
        <v>4</v>
      </c>
      <c r="D437" t="str">
        <f t="shared" si="39"/>
        <v>15-4-4</v>
      </c>
      <c r="E437" t="s">
        <v>109</v>
      </c>
      <c r="H437" t="str">
        <f>""</f>
        <v/>
      </c>
      <c r="I437" t="e">
        <f t="shared" si="40"/>
        <v>#VALUE!</v>
      </c>
      <c r="J437" t="e">
        <f t="shared" si="41"/>
        <v>#VALUE!</v>
      </c>
      <c r="K437" s="31" t="e">
        <f>VLOOKUP(MOD(_xlfn.MINIFS(J:J,A:A,A437),100),חודשים,2,FALSE) &amp; IF(MOD(_xlfn.MINIFS(J:J,A:A,A437),100)&lt;&gt;MOD(_xlfn.MAXIFS(J:J,A:A,A437),100), "-" &amp; VLOOKUP(MOD(_xlfn.MAXIFS(J:J,A:A,A437),100),חודשים,2,FALSE),"")</f>
        <v>#VALUE!</v>
      </c>
    </row>
    <row r="438" spans="1:11" x14ac:dyDescent="0.45">
      <c r="A438">
        <f t="shared" si="36"/>
        <v>15</v>
      </c>
      <c r="B438">
        <f t="shared" si="37"/>
        <v>5</v>
      </c>
      <c r="C438">
        <f t="shared" si="38"/>
        <v>4</v>
      </c>
      <c r="D438" t="str">
        <f t="shared" si="39"/>
        <v>15-4-5</v>
      </c>
      <c r="E438" t="s">
        <v>104</v>
      </c>
      <c r="H438" t="str">
        <f>""</f>
        <v/>
      </c>
      <c r="I438" t="e">
        <f t="shared" si="40"/>
        <v>#VALUE!</v>
      </c>
      <c r="J438" t="e">
        <f t="shared" si="41"/>
        <v>#VALUE!</v>
      </c>
      <c r="K438" s="31" t="e">
        <f>VLOOKUP(MOD(_xlfn.MINIFS(J:J,A:A,A438),100),חודשים,2,FALSE) &amp; IF(MOD(_xlfn.MINIFS(J:J,A:A,A438),100)&lt;&gt;MOD(_xlfn.MAXIFS(J:J,A:A,A438),100), "-" &amp; VLOOKUP(MOD(_xlfn.MAXIFS(J:J,A:A,A438),100),חודשים,2,FALSE),"")</f>
        <v>#VALUE!</v>
      </c>
    </row>
    <row r="439" spans="1:11" x14ac:dyDescent="0.45">
      <c r="A439">
        <f t="shared" si="36"/>
        <v>15</v>
      </c>
      <c r="B439">
        <f t="shared" si="37"/>
        <v>6</v>
      </c>
      <c r="C439">
        <f t="shared" si="38"/>
        <v>4</v>
      </c>
      <c r="D439" t="str">
        <f t="shared" si="39"/>
        <v>15-4-6</v>
      </c>
      <c r="E439" t="s">
        <v>105</v>
      </c>
      <c r="H439" t="str">
        <f>""</f>
        <v/>
      </c>
      <c r="I439" t="e">
        <f t="shared" si="40"/>
        <v>#VALUE!</v>
      </c>
      <c r="J439" t="e">
        <f t="shared" si="41"/>
        <v>#VALUE!</v>
      </c>
      <c r="K439" s="31" t="e">
        <f>VLOOKUP(MOD(_xlfn.MINIFS(J:J,A:A,A439),100),חודשים,2,FALSE) &amp; IF(MOD(_xlfn.MINIFS(J:J,A:A,A439),100)&lt;&gt;MOD(_xlfn.MAXIFS(J:J,A:A,A439),100), "-" &amp; VLOOKUP(MOD(_xlfn.MAXIFS(J:J,A:A,A439),100),חודשים,2,FALSE),"")</f>
        <v>#VALUE!</v>
      </c>
    </row>
    <row r="440" spans="1:11" x14ac:dyDescent="0.45">
      <c r="A440">
        <f t="shared" si="36"/>
        <v>15</v>
      </c>
      <c r="B440">
        <f t="shared" si="37"/>
        <v>7</v>
      </c>
      <c r="C440">
        <f t="shared" si="38"/>
        <v>4</v>
      </c>
      <c r="D440" t="str">
        <f t="shared" si="39"/>
        <v>15-4-7</v>
      </c>
      <c r="E440" t="s">
        <v>106</v>
      </c>
      <c r="H440" t="str">
        <f>""</f>
        <v/>
      </c>
      <c r="I440" t="e">
        <f t="shared" si="40"/>
        <v>#VALUE!</v>
      </c>
      <c r="J440" t="e">
        <f t="shared" si="41"/>
        <v>#VALUE!</v>
      </c>
      <c r="K440" s="31" t="e">
        <f>VLOOKUP(MOD(_xlfn.MINIFS(J:J,A:A,A440),100),חודשים,2,FALSE) &amp; IF(MOD(_xlfn.MINIFS(J:J,A:A,A440),100)&lt;&gt;MOD(_xlfn.MAXIFS(J:J,A:A,A440),100), "-" &amp; VLOOKUP(MOD(_xlfn.MAXIFS(J:J,A:A,A440),100),חודשים,2,FALSE),"")</f>
        <v>#VALUE!</v>
      </c>
    </row>
    <row r="441" spans="1:11" x14ac:dyDescent="0.45">
      <c r="A441">
        <f t="shared" si="36"/>
        <v>15</v>
      </c>
      <c r="B441">
        <f t="shared" si="37"/>
        <v>1</v>
      </c>
      <c r="C441">
        <f t="shared" si="38"/>
        <v>5</v>
      </c>
      <c r="D441" t="str">
        <f t="shared" si="39"/>
        <v>15-5-1</v>
      </c>
      <c r="E441" t="s">
        <v>94</v>
      </c>
      <c r="H441" t="str">
        <f>""</f>
        <v/>
      </c>
      <c r="I441" t="e">
        <f t="shared" si="40"/>
        <v>#VALUE!</v>
      </c>
      <c r="J441" t="e">
        <f t="shared" si="41"/>
        <v>#VALUE!</v>
      </c>
      <c r="K441" s="31" t="e">
        <f>VLOOKUP(MOD(_xlfn.MINIFS(J:J,A:A,A441),100),חודשים,2,FALSE) &amp; IF(MOD(_xlfn.MINIFS(J:J,A:A,A441),100)&lt;&gt;MOD(_xlfn.MAXIFS(J:J,A:A,A441),100), "-" &amp; VLOOKUP(MOD(_xlfn.MAXIFS(J:J,A:A,A441),100),חודשים,2,FALSE),"")</f>
        <v>#VALUE!</v>
      </c>
    </row>
    <row r="442" spans="1:11" x14ac:dyDescent="0.45">
      <c r="A442">
        <f t="shared" si="36"/>
        <v>15</v>
      </c>
      <c r="B442">
        <f t="shared" si="37"/>
        <v>2</v>
      </c>
      <c r="C442">
        <f t="shared" si="38"/>
        <v>5</v>
      </c>
      <c r="D442" t="str">
        <f t="shared" si="39"/>
        <v>15-5-2</v>
      </c>
      <c r="E442" t="s">
        <v>107</v>
      </c>
      <c r="H442" t="str">
        <f>""</f>
        <v/>
      </c>
      <c r="I442" t="e">
        <f t="shared" si="40"/>
        <v>#VALUE!</v>
      </c>
      <c r="J442" t="e">
        <f t="shared" si="41"/>
        <v>#VALUE!</v>
      </c>
      <c r="K442" s="31" t="e">
        <f>VLOOKUP(MOD(_xlfn.MINIFS(J:J,A:A,A442),100),חודשים,2,FALSE) &amp; IF(MOD(_xlfn.MINIFS(J:J,A:A,A442),100)&lt;&gt;MOD(_xlfn.MAXIFS(J:J,A:A,A442),100), "-" &amp; VLOOKUP(MOD(_xlfn.MAXIFS(J:J,A:A,A442),100),חודשים,2,FALSE),"")</f>
        <v>#VALUE!</v>
      </c>
    </row>
    <row r="443" spans="1:11" x14ac:dyDescent="0.45">
      <c r="A443">
        <f t="shared" si="36"/>
        <v>15</v>
      </c>
      <c r="B443">
        <f t="shared" si="37"/>
        <v>3</v>
      </c>
      <c r="C443">
        <f t="shared" si="38"/>
        <v>5</v>
      </c>
      <c r="D443" t="str">
        <f t="shared" si="39"/>
        <v>15-5-3</v>
      </c>
      <c r="E443" t="s">
        <v>108</v>
      </c>
      <c r="H443" t="str">
        <f>""</f>
        <v/>
      </c>
      <c r="I443" t="e">
        <f t="shared" si="40"/>
        <v>#VALUE!</v>
      </c>
      <c r="J443" t="e">
        <f t="shared" si="41"/>
        <v>#VALUE!</v>
      </c>
      <c r="K443" s="31" t="e">
        <f>VLOOKUP(MOD(_xlfn.MINIFS(J:J,A:A,A443),100),חודשים,2,FALSE) &amp; IF(MOD(_xlfn.MINIFS(J:J,A:A,A443),100)&lt;&gt;MOD(_xlfn.MAXIFS(J:J,A:A,A443),100), "-" &amp; VLOOKUP(MOD(_xlfn.MAXIFS(J:J,A:A,A443),100),חודשים,2,FALSE),"")</f>
        <v>#VALUE!</v>
      </c>
    </row>
    <row r="444" spans="1:11" x14ac:dyDescent="0.45">
      <c r="A444">
        <f t="shared" si="36"/>
        <v>15</v>
      </c>
      <c r="B444">
        <f t="shared" si="37"/>
        <v>4</v>
      </c>
      <c r="C444">
        <f t="shared" si="38"/>
        <v>5</v>
      </c>
      <c r="D444" t="str">
        <f t="shared" si="39"/>
        <v>15-5-4</v>
      </c>
      <c r="E444" t="s">
        <v>109</v>
      </c>
      <c r="H444" t="str">
        <f>""</f>
        <v/>
      </c>
      <c r="I444" t="e">
        <f t="shared" si="40"/>
        <v>#VALUE!</v>
      </c>
      <c r="J444" t="e">
        <f t="shared" si="41"/>
        <v>#VALUE!</v>
      </c>
      <c r="K444" s="31" t="e">
        <f>VLOOKUP(MOD(_xlfn.MINIFS(J:J,A:A,A444),100),חודשים,2,FALSE) &amp; IF(MOD(_xlfn.MINIFS(J:J,A:A,A444),100)&lt;&gt;MOD(_xlfn.MAXIFS(J:J,A:A,A444),100), "-" &amp; VLOOKUP(MOD(_xlfn.MAXIFS(J:J,A:A,A444),100),חודשים,2,FALSE),"")</f>
        <v>#VALUE!</v>
      </c>
    </row>
    <row r="445" spans="1:11" x14ac:dyDescent="0.45">
      <c r="A445">
        <f t="shared" si="36"/>
        <v>15</v>
      </c>
      <c r="B445">
        <f t="shared" si="37"/>
        <v>5</v>
      </c>
      <c r="C445">
        <f t="shared" si="38"/>
        <v>5</v>
      </c>
      <c r="D445" t="str">
        <f t="shared" si="39"/>
        <v>15-5-5</v>
      </c>
      <c r="E445" t="s">
        <v>104</v>
      </c>
      <c r="H445" t="str">
        <f>""</f>
        <v/>
      </c>
      <c r="I445" t="e">
        <f t="shared" si="40"/>
        <v>#VALUE!</v>
      </c>
      <c r="J445" t="e">
        <f t="shared" si="41"/>
        <v>#VALUE!</v>
      </c>
      <c r="K445" s="31" t="e">
        <f>VLOOKUP(MOD(_xlfn.MINIFS(J:J,A:A,A445),100),חודשים,2,FALSE) &amp; IF(MOD(_xlfn.MINIFS(J:J,A:A,A445),100)&lt;&gt;MOD(_xlfn.MAXIFS(J:J,A:A,A445),100), "-" &amp; VLOOKUP(MOD(_xlfn.MAXIFS(J:J,A:A,A445),100),חודשים,2,FALSE),"")</f>
        <v>#VALUE!</v>
      </c>
    </row>
    <row r="446" spans="1:11" x14ac:dyDescent="0.45">
      <c r="A446">
        <f t="shared" si="36"/>
        <v>15</v>
      </c>
      <c r="B446">
        <f t="shared" si="37"/>
        <v>6</v>
      </c>
      <c r="C446">
        <f t="shared" si="38"/>
        <v>5</v>
      </c>
      <c r="D446" t="str">
        <f t="shared" si="39"/>
        <v>15-5-6</v>
      </c>
      <c r="E446" t="s">
        <v>105</v>
      </c>
      <c r="H446" t="str">
        <f>""</f>
        <v/>
      </c>
      <c r="I446" t="e">
        <f t="shared" si="40"/>
        <v>#VALUE!</v>
      </c>
      <c r="J446" t="e">
        <f t="shared" si="41"/>
        <v>#VALUE!</v>
      </c>
      <c r="K446" s="31" t="e">
        <f>VLOOKUP(MOD(_xlfn.MINIFS(J:J,A:A,A446),100),חודשים,2,FALSE) &amp; IF(MOD(_xlfn.MINIFS(J:J,A:A,A446),100)&lt;&gt;MOD(_xlfn.MAXIFS(J:J,A:A,A446),100), "-" &amp; VLOOKUP(MOD(_xlfn.MAXIFS(J:J,A:A,A446),100),חודשים,2,FALSE),"")</f>
        <v>#VALUE!</v>
      </c>
    </row>
    <row r="447" spans="1:11" x14ac:dyDescent="0.45">
      <c r="A447">
        <f t="shared" si="36"/>
        <v>15</v>
      </c>
      <c r="B447">
        <f t="shared" si="37"/>
        <v>7</v>
      </c>
      <c r="C447">
        <f t="shared" si="38"/>
        <v>5</v>
      </c>
      <c r="D447" t="str">
        <f t="shared" si="39"/>
        <v>15-5-7</v>
      </c>
      <c r="E447" t="s">
        <v>106</v>
      </c>
      <c r="H447" t="str">
        <f>""</f>
        <v/>
      </c>
      <c r="I447" t="e">
        <f t="shared" si="40"/>
        <v>#VALUE!</v>
      </c>
      <c r="J447" t="e">
        <f t="shared" si="41"/>
        <v>#VALUE!</v>
      </c>
      <c r="K447" s="31" t="e">
        <f>VLOOKUP(MOD(_xlfn.MINIFS(J:J,A:A,A447),100),חודשים,2,FALSE) &amp; IF(MOD(_xlfn.MINIFS(J:J,A:A,A447),100)&lt;&gt;MOD(_xlfn.MAXIFS(J:J,A:A,A447),100), "-" &amp; VLOOKUP(MOD(_xlfn.MAXIFS(J:J,A:A,A447),100),חודשים,2,FALSE),"")</f>
        <v>#VALUE!</v>
      </c>
    </row>
    <row r="448" spans="1:11" x14ac:dyDescent="0.45">
      <c r="A448">
        <f t="shared" si="36"/>
        <v>15</v>
      </c>
      <c r="B448">
        <f t="shared" si="37"/>
        <v>1</v>
      </c>
      <c r="C448">
        <f t="shared" si="38"/>
        <v>6</v>
      </c>
      <c r="D448" t="str">
        <f t="shared" si="39"/>
        <v>15-6-1</v>
      </c>
      <c r="E448" t="s">
        <v>94</v>
      </c>
      <c r="H448" t="str">
        <f>""</f>
        <v/>
      </c>
      <c r="I448" t="e">
        <f t="shared" si="40"/>
        <v>#VALUE!</v>
      </c>
      <c r="J448" t="e">
        <f t="shared" si="41"/>
        <v>#VALUE!</v>
      </c>
      <c r="K448" s="31" t="e">
        <f>VLOOKUP(MOD(_xlfn.MINIFS(J:J,A:A,A448),100),חודשים,2,FALSE) &amp; IF(MOD(_xlfn.MINIFS(J:J,A:A,A448),100)&lt;&gt;MOD(_xlfn.MAXIFS(J:J,A:A,A448),100), "-" &amp; VLOOKUP(MOD(_xlfn.MAXIFS(J:J,A:A,A448),100),חודשים,2,FALSE),"")</f>
        <v>#VALUE!</v>
      </c>
    </row>
    <row r="449" spans="1:11" x14ac:dyDescent="0.45">
      <c r="A449">
        <f t="shared" si="36"/>
        <v>15</v>
      </c>
      <c r="B449">
        <f t="shared" si="37"/>
        <v>2</v>
      </c>
      <c r="C449">
        <f t="shared" si="38"/>
        <v>6</v>
      </c>
      <c r="D449" t="str">
        <f t="shared" si="39"/>
        <v>15-6-2</v>
      </c>
      <c r="E449" t="s">
        <v>107</v>
      </c>
      <c r="H449" t="str">
        <f>""</f>
        <v/>
      </c>
      <c r="I449" t="e">
        <f t="shared" si="40"/>
        <v>#VALUE!</v>
      </c>
      <c r="J449" t="e">
        <f t="shared" si="41"/>
        <v>#VALUE!</v>
      </c>
      <c r="K449" s="31" t="e">
        <f>VLOOKUP(MOD(_xlfn.MINIFS(J:J,A:A,A449),100),חודשים,2,FALSE) &amp; IF(MOD(_xlfn.MINIFS(J:J,A:A,A449),100)&lt;&gt;MOD(_xlfn.MAXIFS(J:J,A:A,A449),100), "-" &amp; VLOOKUP(MOD(_xlfn.MAXIFS(J:J,A:A,A449),100),חודשים,2,FALSE),"")</f>
        <v>#VALUE!</v>
      </c>
    </row>
    <row r="450" spans="1:11" x14ac:dyDescent="0.45">
      <c r="A450">
        <f t="shared" ref="A450:A461" si="42">IF(AND(F450&lt;F449,LEFT(F450,1)&lt;&gt;"ט"),N(A449)+1,N(A449))</f>
        <v>15</v>
      </c>
      <c r="B450">
        <f t="shared" ref="B450:B461" si="43">VLOOKUP(E450,ימים,2,FALSE)</f>
        <v>3</v>
      </c>
      <c r="C450">
        <f t="shared" si="38"/>
        <v>6</v>
      </c>
      <c r="D450" t="str">
        <f t="shared" si="39"/>
        <v>15-6-3</v>
      </c>
      <c r="E450" t="s">
        <v>108</v>
      </c>
      <c r="H450" t="str">
        <f>""</f>
        <v/>
      </c>
      <c r="I450" t="e">
        <f t="shared" si="40"/>
        <v>#VALUE!</v>
      </c>
      <c r="J450" t="e">
        <f t="shared" si="41"/>
        <v>#VALUE!</v>
      </c>
      <c r="K450" s="31" t="e">
        <f>VLOOKUP(MOD(_xlfn.MINIFS(J:J,A:A,A450),100),חודשים,2,FALSE) &amp; IF(MOD(_xlfn.MINIFS(J:J,A:A,A450),100)&lt;&gt;MOD(_xlfn.MAXIFS(J:J,A:A,A450),100), "-" &amp; VLOOKUP(MOD(_xlfn.MAXIFS(J:J,A:A,A450),100),חודשים,2,FALSE),"")</f>
        <v>#VALUE!</v>
      </c>
    </row>
    <row r="451" spans="1:11" x14ac:dyDescent="0.45">
      <c r="A451">
        <f t="shared" si="42"/>
        <v>15</v>
      </c>
      <c r="B451">
        <f t="shared" si="43"/>
        <v>4</v>
      </c>
      <c r="C451">
        <f t="shared" ref="C451:C461" si="44">IF(A451&lt;&gt;A450,1,IF(B450=7,N(C450)+1,N(C450)))</f>
        <v>6</v>
      </c>
      <c r="D451" t="str">
        <f t="shared" ref="D451:D461" si="45">A451&amp;"-"&amp;C451&amp;"-"&amp;B451</f>
        <v>15-6-4</v>
      </c>
      <c r="E451" t="s">
        <v>109</v>
      </c>
      <c r="H451" t="str">
        <f>""</f>
        <v/>
      </c>
      <c r="I451" t="e">
        <f t="shared" ref="I451:I461" si="46">MONTH(G451&amp;"/" &amp;IF(G451&lt;G450,MOD(I450,12)+1,I450) &amp;"/" &amp;$J$1)</f>
        <v>#VALUE!</v>
      </c>
      <c r="J451" t="e">
        <f t="shared" ref="J451:J461" si="47">ROW()*100+I451</f>
        <v>#VALUE!</v>
      </c>
      <c r="K451" s="31" t="e">
        <f>VLOOKUP(MOD(_xlfn.MINIFS(J:J,A:A,A451),100),חודשים,2,FALSE) &amp; IF(MOD(_xlfn.MINIFS(J:J,A:A,A451),100)&lt;&gt;MOD(_xlfn.MAXIFS(J:J,A:A,A451),100), "-" &amp; VLOOKUP(MOD(_xlfn.MAXIFS(J:J,A:A,A451),100),חודשים,2,FALSE),"")</f>
        <v>#VALUE!</v>
      </c>
    </row>
    <row r="452" spans="1:11" x14ac:dyDescent="0.45">
      <c r="A452">
        <f t="shared" si="42"/>
        <v>15</v>
      </c>
      <c r="B452">
        <f t="shared" si="43"/>
        <v>5</v>
      </c>
      <c r="C452">
        <f t="shared" si="44"/>
        <v>6</v>
      </c>
      <c r="D452" t="str">
        <f t="shared" si="45"/>
        <v>15-6-5</v>
      </c>
      <c r="E452" t="s">
        <v>104</v>
      </c>
      <c r="H452" t="str">
        <f>""</f>
        <v/>
      </c>
      <c r="I452" t="e">
        <f t="shared" si="46"/>
        <v>#VALUE!</v>
      </c>
      <c r="J452" t="e">
        <f t="shared" si="47"/>
        <v>#VALUE!</v>
      </c>
      <c r="K452" s="31" t="e">
        <f>VLOOKUP(MOD(_xlfn.MINIFS(J:J,A:A,A452),100),חודשים,2,FALSE) &amp; IF(MOD(_xlfn.MINIFS(J:J,A:A,A452),100)&lt;&gt;MOD(_xlfn.MAXIFS(J:J,A:A,A452),100), "-" &amp; VLOOKUP(MOD(_xlfn.MAXIFS(J:J,A:A,A452),100),חודשים,2,FALSE),"")</f>
        <v>#VALUE!</v>
      </c>
    </row>
    <row r="453" spans="1:11" x14ac:dyDescent="0.45">
      <c r="A453">
        <f t="shared" si="42"/>
        <v>15</v>
      </c>
      <c r="B453">
        <f t="shared" si="43"/>
        <v>6</v>
      </c>
      <c r="C453">
        <f t="shared" si="44"/>
        <v>6</v>
      </c>
      <c r="D453" t="str">
        <f t="shared" si="45"/>
        <v>15-6-6</v>
      </c>
      <c r="E453" t="s">
        <v>105</v>
      </c>
      <c r="H453" t="str">
        <f>""</f>
        <v/>
      </c>
      <c r="I453" t="e">
        <f t="shared" si="46"/>
        <v>#VALUE!</v>
      </c>
      <c r="J453" t="e">
        <f t="shared" si="47"/>
        <v>#VALUE!</v>
      </c>
      <c r="K453" s="31" t="e">
        <f>VLOOKUP(MOD(_xlfn.MINIFS(J:J,A:A,A453),100),חודשים,2,FALSE) &amp; IF(MOD(_xlfn.MINIFS(J:J,A:A,A453),100)&lt;&gt;MOD(_xlfn.MAXIFS(J:J,A:A,A453),100), "-" &amp; VLOOKUP(MOD(_xlfn.MAXIFS(J:J,A:A,A453),100),חודשים,2,FALSE),"")</f>
        <v>#VALUE!</v>
      </c>
    </row>
    <row r="454" spans="1:11" x14ac:dyDescent="0.45">
      <c r="A454">
        <f t="shared" si="42"/>
        <v>15</v>
      </c>
      <c r="B454">
        <f t="shared" si="43"/>
        <v>7</v>
      </c>
      <c r="C454">
        <f t="shared" si="44"/>
        <v>6</v>
      </c>
      <c r="D454" t="str">
        <f t="shared" si="45"/>
        <v>15-6-7</v>
      </c>
      <c r="E454" t="s">
        <v>106</v>
      </c>
      <c r="H454" t="str">
        <f>""</f>
        <v/>
      </c>
      <c r="I454" t="e">
        <f t="shared" si="46"/>
        <v>#VALUE!</v>
      </c>
      <c r="J454" t="e">
        <f t="shared" si="47"/>
        <v>#VALUE!</v>
      </c>
      <c r="K454" s="31" t="e">
        <f>VLOOKUP(MOD(_xlfn.MINIFS(J:J,A:A,A454),100),חודשים,2,FALSE) &amp; IF(MOD(_xlfn.MINIFS(J:J,A:A,A454),100)&lt;&gt;MOD(_xlfn.MAXIFS(J:J,A:A,A454),100), "-" &amp; VLOOKUP(MOD(_xlfn.MAXIFS(J:J,A:A,A454),100),חודשים,2,FALSE),"")</f>
        <v>#VALUE!</v>
      </c>
    </row>
    <row r="455" spans="1:11" x14ac:dyDescent="0.45">
      <c r="A455">
        <f t="shared" si="42"/>
        <v>15</v>
      </c>
      <c r="B455">
        <f t="shared" si="43"/>
        <v>1</v>
      </c>
      <c r="C455">
        <f t="shared" si="44"/>
        <v>7</v>
      </c>
      <c r="D455" t="str">
        <f t="shared" si="45"/>
        <v>15-7-1</v>
      </c>
      <c r="E455" t="s">
        <v>94</v>
      </c>
      <c r="H455" t="str">
        <f>""</f>
        <v/>
      </c>
      <c r="I455" t="e">
        <f t="shared" si="46"/>
        <v>#VALUE!</v>
      </c>
      <c r="J455" t="e">
        <f t="shared" si="47"/>
        <v>#VALUE!</v>
      </c>
      <c r="K455" s="31" t="e">
        <f>VLOOKUP(MOD(_xlfn.MINIFS(J:J,A:A,A455),100),חודשים,2,FALSE) &amp; IF(MOD(_xlfn.MINIFS(J:J,A:A,A455),100)&lt;&gt;MOD(_xlfn.MAXIFS(J:J,A:A,A455),100), "-" &amp; VLOOKUP(MOD(_xlfn.MAXIFS(J:J,A:A,A455),100),חודשים,2,FALSE),"")</f>
        <v>#VALUE!</v>
      </c>
    </row>
    <row r="456" spans="1:11" x14ac:dyDescent="0.45">
      <c r="A456">
        <f t="shared" si="42"/>
        <v>15</v>
      </c>
      <c r="B456">
        <f t="shared" si="43"/>
        <v>2</v>
      </c>
      <c r="C456">
        <f t="shared" si="44"/>
        <v>7</v>
      </c>
      <c r="D456" t="str">
        <f t="shared" si="45"/>
        <v>15-7-2</v>
      </c>
      <c r="E456" t="s">
        <v>107</v>
      </c>
      <c r="H456" t="str">
        <f>""</f>
        <v/>
      </c>
      <c r="I456" t="e">
        <f t="shared" si="46"/>
        <v>#VALUE!</v>
      </c>
      <c r="J456" t="e">
        <f t="shared" si="47"/>
        <v>#VALUE!</v>
      </c>
      <c r="K456" s="31" t="e">
        <f>VLOOKUP(MOD(_xlfn.MINIFS(J:J,A:A,A456),100),חודשים,2,FALSE) &amp; IF(MOD(_xlfn.MINIFS(J:J,A:A,A456),100)&lt;&gt;MOD(_xlfn.MAXIFS(J:J,A:A,A456),100), "-" &amp; VLOOKUP(MOD(_xlfn.MAXIFS(J:J,A:A,A456),100),חודשים,2,FALSE),"")</f>
        <v>#VALUE!</v>
      </c>
    </row>
    <row r="457" spans="1:11" x14ac:dyDescent="0.45">
      <c r="A457">
        <f t="shared" si="42"/>
        <v>15</v>
      </c>
      <c r="B457">
        <f t="shared" si="43"/>
        <v>3</v>
      </c>
      <c r="C457">
        <f t="shared" si="44"/>
        <v>7</v>
      </c>
      <c r="D457" t="str">
        <f t="shared" si="45"/>
        <v>15-7-3</v>
      </c>
      <c r="E457" t="s">
        <v>108</v>
      </c>
      <c r="H457" t="str">
        <f>""</f>
        <v/>
      </c>
      <c r="I457" t="e">
        <f t="shared" si="46"/>
        <v>#VALUE!</v>
      </c>
      <c r="J457" t="e">
        <f t="shared" si="47"/>
        <v>#VALUE!</v>
      </c>
      <c r="K457" s="31" t="e">
        <f>VLOOKUP(MOD(_xlfn.MINIFS(J:J,A:A,A457),100),חודשים,2,FALSE) &amp; IF(MOD(_xlfn.MINIFS(J:J,A:A,A457),100)&lt;&gt;MOD(_xlfn.MAXIFS(J:J,A:A,A457),100), "-" &amp; VLOOKUP(MOD(_xlfn.MAXIFS(J:J,A:A,A457),100),חודשים,2,FALSE),"")</f>
        <v>#VALUE!</v>
      </c>
    </row>
    <row r="458" spans="1:11" x14ac:dyDescent="0.45">
      <c r="A458">
        <f t="shared" si="42"/>
        <v>15</v>
      </c>
      <c r="B458">
        <f t="shared" si="43"/>
        <v>4</v>
      </c>
      <c r="C458">
        <f t="shared" si="44"/>
        <v>7</v>
      </c>
      <c r="D458" t="str">
        <f t="shared" si="45"/>
        <v>15-7-4</v>
      </c>
      <c r="E458" t="s">
        <v>109</v>
      </c>
      <c r="H458" t="str">
        <f>""</f>
        <v/>
      </c>
      <c r="I458" t="e">
        <f t="shared" si="46"/>
        <v>#VALUE!</v>
      </c>
      <c r="J458" t="e">
        <f t="shared" si="47"/>
        <v>#VALUE!</v>
      </c>
      <c r="K458" s="31" t="e">
        <f>VLOOKUP(MOD(_xlfn.MINIFS(J:J,A:A,A458),100),חודשים,2,FALSE) &amp; IF(MOD(_xlfn.MINIFS(J:J,A:A,A458),100)&lt;&gt;MOD(_xlfn.MAXIFS(J:J,A:A,A458),100), "-" &amp; VLOOKUP(MOD(_xlfn.MAXIFS(J:J,A:A,A458),100),חודשים,2,FALSE),"")</f>
        <v>#VALUE!</v>
      </c>
    </row>
    <row r="459" spans="1:11" x14ac:dyDescent="0.45">
      <c r="A459">
        <f t="shared" si="42"/>
        <v>15</v>
      </c>
      <c r="B459">
        <f t="shared" si="43"/>
        <v>5</v>
      </c>
      <c r="C459">
        <f t="shared" si="44"/>
        <v>7</v>
      </c>
      <c r="D459" t="str">
        <f t="shared" si="45"/>
        <v>15-7-5</v>
      </c>
      <c r="E459" t="s">
        <v>104</v>
      </c>
      <c r="H459" t="str">
        <f>""</f>
        <v/>
      </c>
      <c r="I459" t="e">
        <f t="shared" si="46"/>
        <v>#VALUE!</v>
      </c>
      <c r="J459" t="e">
        <f t="shared" si="47"/>
        <v>#VALUE!</v>
      </c>
      <c r="K459" s="31" t="e">
        <f>VLOOKUP(MOD(_xlfn.MINIFS(J:J,A:A,A459),100),חודשים,2,FALSE) &amp; IF(MOD(_xlfn.MINIFS(J:J,A:A,A459),100)&lt;&gt;MOD(_xlfn.MAXIFS(J:J,A:A,A459),100), "-" &amp; VLOOKUP(MOD(_xlfn.MAXIFS(J:J,A:A,A459),100),חודשים,2,FALSE),"")</f>
        <v>#VALUE!</v>
      </c>
    </row>
    <row r="460" spans="1:11" x14ac:dyDescent="0.45">
      <c r="A460">
        <f t="shared" si="42"/>
        <v>15</v>
      </c>
      <c r="B460">
        <f t="shared" si="43"/>
        <v>6</v>
      </c>
      <c r="C460">
        <f t="shared" si="44"/>
        <v>7</v>
      </c>
      <c r="D460" t="str">
        <f t="shared" si="45"/>
        <v>15-7-6</v>
      </c>
      <c r="E460" t="s">
        <v>105</v>
      </c>
      <c r="H460" t="str">
        <f>""</f>
        <v/>
      </c>
      <c r="I460" t="e">
        <f t="shared" si="46"/>
        <v>#VALUE!</v>
      </c>
      <c r="J460" t="e">
        <f t="shared" si="47"/>
        <v>#VALUE!</v>
      </c>
      <c r="K460" s="31" t="e">
        <f>VLOOKUP(MOD(_xlfn.MINIFS(J:J,A:A,A460),100),חודשים,2,FALSE) &amp; IF(MOD(_xlfn.MINIFS(J:J,A:A,A460),100)&lt;&gt;MOD(_xlfn.MAXIFS(J:J,A:A,A460),100), "-" &amp; VLOOKUP(MOD(_xlfn.MAXIFS(J:J,A:A,A460),100),חודשים,2,FALSE),"")</f>
        <v>#VALUE!</v>
      </c>
    </row>
    <row r="461" spans="1:11" x14ac:dyDescent="0.45">
      <c r="A461">
        <f t="shared" si="42"/>
        <v>15</v>
      </c>
      <c r="B461">
        <f t="shared" si="43"/>
        <v>7</v>
      </c>
      <c r="C461">
        <f t="shared" si="44"/>
        <v>7</v>
      </c>
      <c r="D461" t="str">
        <f t="shared" si="45"/>
        <v>15-7-7</v>
      </c>
      <c r="E461" t="s">
        <v>106</v>
      </c>
      <c r="H461" t="str">
        <f>""</f>
        <v/>
      </c>
      <c r="I461" t="e">
        <f t="shared" si="46"/>
        <v>#VALUE!</v>
      </c>
      <c r="J461" t="e">
        <f t="shared" si="47"/>
        <v>#VALUE!</v>
      </c>
      <c r="K461" s="31" t="e">
        <f>VLOOKUP(MOD(_xlfn.MINIFS(J:J,A:A,A461),100),חודשים,2,FALSE) &amp; IF(MOD(_xlfn.MINIFS(J:J,A:A,A461),100)&lt;&gt;MOD(_xlfn.MAXIFS(J:J,A:A,A461),100), "-" &amp; VLOOKUP(MOD(_xlfn.MAXIFS(J:J,A:A,A461),100),חודשים,2,FALSE),"")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3</vt:i4>
      </vt:variant>
    </vt:vector>
  </HeadingPairs>
  <TitlesOfParts>
    <vt:vector size="5" baseType="lpstr">
      <vt:lpstr>מעוצב</vt:lpstr>
      <vt:lpstr>טבלת מקור</vt:lpstr>
      <vt:lpstr>חודשים</vt:lpstr>
      <vt:lpstr>ימים</vt:lpstr>
      <vt:lpstr>מעוברת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PMK90</cp:lastModifiedBy>
  <dcterms:created xsi:type="dcterms:W3CDTF">2020-07-08T22:31:05Z</dcterms:created>
  <dcterms:modified xsi:type="dcterms:W3CDTF">2021-07-06T07:28:17Z</dcterms:modified>
</cp:coreProperties>
</file>