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ככה נראה" sheetId="1" r:id="rId4"/>
  </sheets>
  <definedNames/>
  <calcPr/>
  <extLst>
    <ext uri="GoogleSheetsCustomDataVersion2">
      <go:sheetsCustomData xmlns:go="http://customooxmlschemas.google.com/" r:id="rId5" roundtripDataChecksum="6Dqj1Jpg+nY3peySANIxyQjyHTCo9bkZGCXru/6G8W8="/>
    </ext>
  </extLst>
</workbook>
</file>

<file path=xl/sharedStrings.xml><?xml version="1.0" encoding="utf-8"?>
<sst xmlns="http://schemas.openxmlformats.org/spreadsheetml/2006/main" count="44" uniqueCount="33">
  <si>
    <t>ת.ז.</t>
  </si>
  <si>
    <t>אחראי</t>
  </si>
  <si>
    <t>שם עובד1</t>
  </si>
  <si>
    <t>מס' עובד1</t>
  </si>
  <si>
    <t>שם עובד2</t>
  </si>
  <si>
    <t>מס' עובד2</t>
  </si>
  <si>
    <t>שם עובד3</t>
  </si>
  <si>
    <t>מס' עובד3</t>
  </si>
  <si>
    <t>שם עובד4</t>
  </si>
  <si>
    <t>מס' עובד4</t>
  </si>
  <si>
    <t>שם עובד5</t>
  </si>
  <si>
    <t>מס' עובד5</t>
  </si>
  <si>
    <t>שם עובד6</t>
  </si>
  <si>
    <t>מס' עובד6</t>
  </si>
  <si>
    <t>שם עובד 7</t>
  </si>
  <si>
    <t>מס עובד 7</t>
  </si>
  <si>
    <t>שם עובד 8</t>
  </si>
  <si>
    <t>מס עובד 8</t>
  </si>
  <si>
    <t>שם עובד</t>
  </si>
  <si>
    <t>מס' עובד</t>
  </si>
  <si>
    <t>ראובן</t>
  </si>
  <si>
    <t>לוי</t>
  </si>
  <si>
    <t>יהודה</t>
  </si>
  <si>
    <t>ישכר</t>
  </si>
  <si>
    <t>זבולון</t>
  </si>
  <si>
    <t>דן</t>
  </si>
  <si>
    <t>נפתלי</t>
  </si>
  <si>
    <t>גד</t>
  </si>
  <si>
    <t>שמעון</t>
  </si>
  <si>
    <t>רפאל</t>
  </si>
  <si>
    <t>יעקב</t>
  </si>
  <si>
    <t>יצחק</t>
  </si>
  <si>
    <t>אברהם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</si>
</sst>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  <scheme val="minor"/>
    </font>
    <font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B4A7D6"/>
        <bgColor rgb="FFB4A7D6"/>
      </patternFill>
    </fill>
    <fill>
      <patternFill patternType="solid">
        <fgColor rgb="FFFCE5CD"/>
        <bgColor rgb="FFFCE5CD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4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vertical="center"/>
    </xf>
    <xf borderId="0" fillId="5" fontId="1" numFmtId="0" xfId="0" applyAlignment="1" applyFill="1" applyFont="1">
      <alignment horizontal="center" vertical="center"/>
    </xf>
    <xf borderId="0" fillId="6" fontId="1" numFmtId="0" xfId="0" applyAlignment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4" width="8.75"/>
    <col customWidth="1" min="15" max="38" width="14.38"/>
  </cols>
  <sheetData>
    <row r="1" ht="14.25" customHeight="1">
      <c r="E1" s="1"/>
      <c r="F1" s="1"/>
      <c r="G1" s="2" t="s">
        <v>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2" t="s">
        <v>7</v>
      </c>
      <c r="O1" s="2" t="s">
        <v>8</v>
      </c>
      <c r="P1" s="2" t="s">
        <v>9</v>
      </c>
      <c r="Q1" s="2" t="s">
        <v>10</v>
      </c>
      <c r="R1" s="2" t="s">
        <v>11</v>
      </c>
      <c r="S1" s="2" t="s">
        <v>12</v>
      </c>
      <c r="T1" s="2" t="s">
        <v>13</v>
      </c>
      <c r="U1" s="3" t="s">
        <v>14</v>
      </c>
      <c r="V1" s="3" t="s">
        <v>15</v>
      </c>
      <c r="W1" s="3" t="s">
        <v>16</v>
      </c>
      <c r="X1" s="3" t="s">
        <v>17</v>
      </c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ht="14.25" customHeight="1">
      <c r="A2" s="5" t="s">
        <v>0</v>
      </c>
      <c r="B2" s="5" t="s">
        <v>1</v>
      </c>
      <c r="C2" s="5" t="s">
        <v>18</v>
      </c>
      <c r="D2" s="5" t="s">
        <v>19</v>
      </c>
      <c r="E2" s="1"/>
      <c r="F2" s="1"/>
      <c r="G2" s="6" t="str">
        <f t="shared" ref="G2:AL2" si="1">IF(COUNTA(G3:G993)&gt;0,G1,"")</f>
        <v>ת.ז.</v>
      </c>
      <c r="H2" s="6" t="str">
        <f t="shared" si="1"/>
        <v>אחראי</v>
      </c>
      <c r="I2" s="6" t="str">
        <f t="shared" si="1"/>
        <v>שם עובד1</v>
      </c>
      <c r="J2" s="6" t="str">
        <f t="shared" si="1"/>
        <v>מס' עובד1</v>
      </c>
      <c r="K2" s="6" t="str">
        <f t="shared" si="1"/>
        <v>שם עובד2</v>
      </c>
      <c r="L2" s="6" t="str">
        <f t="shared" si="1"/>
        <v>מס' עובד2</v>
      </c>
      <c r="M2" s="6" t="str">
        <f t="shared" si="1"/>
        <v>שם עובד3</v>
      </c>
      <c r="N2" s="6" t="str">
        <f t="shared" si="1"/>
        <v>מס' עובד3</v>
      </c>
      <c r="O2" s="6" t="str">
        <f t="shared" si="1"/>
        <v>שם עובד4</v>
      </c>
      <c r="P2" s="6" t="str">
        <f t="shared" si="1"/>
        <v>מס' עובד4</v>
      </c>
      <c r="Q2" s="6" t="str">
        <f t="shared" si="1"/>
        <v>שם עובד5</v>
      </c>
      <c r="R2" s="6" t="str">
        <f t="shared" si="1"/>
        <v>מס' עובד5</v>
      </c>
      <c r="S2" s="6" t="str">
        <f t="shared" si="1"/>
        <v>שם עובד6</v>
      </c>
      <c r="T2" s="6" t="str">
        <f t="shared" si="1"/>
        <v>מס' עובד6</v>
      </c>
      <c r="U2" s="6" t="str">
        <f t="shared" si="1"/>
        <v>שם עובד 7</v>
      </c>
      <c r="V2" s="6" t="str">
        <f t="shared" si="1"/>
        <v>מס עובד 7</v>
      </c>
      <c r="W2" s="6" t="str">
        <f t="shared" si="1"/>
        <v/>
      </c>
      <c r="X2" s="6" t="str">
        <f t="shared" si="1"/>
        <v/>
      </c>
      <c r="Y2" s="6" t="str">
        <f t="shared" si="1"/>
        <v/>
      </c>
      <c r="Z2" s="6" t="str">
        <f t="shared" si="1"/>
        <v/>
      </c>
      <c r="AA2" s="6" t="str">
        <f t="shared" si="1"/>
        <v/>
      </c>
      <c r="AB2" s="6" t="str">
        <f t="shared" si="1"/>
        <v/>
      </c>
      <c r="AC2" s="6" t="str">
        <f t="shared" si="1"/>
        <v/>
      </c>
      <c r="AD2" s="6" t="str">
        <f t="shared" si="1"/>
        <v/>
      </c>
      <c r="AE2" s="6" t="str">
        <f t="shared" si="1"/>
        <v/>
      </c>
      <c r="AF2" s="6" t="str">
        <f t="shared" si="1"/>
        <v/>
      </c>
      <c r="AG2" s="6" t="str">
        <f t="shared" si="1"/>
        <v/>
      </c>
      <c r="AH2" s="6" t="str">
        <f t="shared" si="1"/>
        <v/>
      </c>
      <c r="AI2" s="6" t="str">
        <f t="shared" si="1"/>
        <v/>
      </c>
      <c r="AJ2" s="6" t="str">
        <f t="shared" si="1"/>
        <v/>
      </c>
      <c r="AK2" s="6" t="str">
        <f t="shared" si="1"/>
        <v/>
      </c>
      <c r="AL2" s="6" t="str">
        <f t="shared" si="1"/>
        <v/>
      </c>
    </row>
    <row r="3" ht="14.25" customHeight="1">
      <c r="A3" s="7">
        <v>123456.0</v>
      </c>
      <c r="B3" s="5" t="s">
        <v>20</v>
      </c>
      <c r="C3" s="5" t="s">
        <v>21</v>
      </c>
      <c r="D3" s="7">
        <v>101.0</v>
      </c>
      <c r="E3" s="1"/>
      <c r="F3" s="1"/>
      <c r="G3" s="8">
        <f>IFERROR(__xludf.DUMMYFUNCTION("UNIQUE(A3:B993)"),123456.0)</f>
        <v>123456</v>
      </c>
      <c r="H3" s="8" t="str">
        <f>IFERROR(__xludf.DUMMYFUNCTION("""COMPUTED_VALUE"""),"ראובן")</f>
        <v>ראובן</v>
      </c>
      <c r="I3" s="9" t="str">
        <f>IFERROR(__xludf.DUMMYFUNCTION("TRANSPOSE(TOCOL(FILTER($C$3:$D993,$B$3:$B993=$H3)))"),"לוי")</f>
        <v>לוי</v>
      </c>
      <c r="J3" s="1">
        <f>IFERROR(__xludf.DUMMYFUNCTION("""COMPUTED_VALUE"""),101.0)</f>
        <v>101</v>
      </c>
      <c r="K3" s="1" t="str">
        <f>IFERROR(__xludf.DUMMYFUNCTION("""COMPUTED_VALUE"""),"יהודה")</f>
        <v>יהודה</v>
      </c>
      <c r="L3" s="1">
        <f>IFERROR(__xludf.DUMMYFUNCTION("""COMPUTED_VALUE"""),102.0)</f>
        <v>102</v>
      </c>
      <c r="M3" s="1" t="str">
        <f>IFERROR(__xludf.DUMMYFUNCTION("""COMPUTED_VALUE"""),"ישכר")</f>
        <v>ישכר</v>
      </c>
      <c r="N3" s="1">
        <f>IFERROR(__xludf.DUMMYFUNCTION("""COMPUTED_VALUE"""),103.0)</f>
        <v>103</v>
      </c>
      <c r="O3" s="1" t="str">
        <f>IFERROR(__xludf.DUMMYFUNCTION("""COMPUTED_VALUE"""),"זבולון")</f>
        <v>זבולון</v>
      </c>
      <c r="P3" s="1">
        <f>IFERROR(__xludf.DUMMYFUNCTION("""COMPUTED_VALUE"""),104.0)</f>
        <v>104</v>
      </c>
      <c r="Q3" s="1" t="str">
        <f>IFERROR(__xludf.DUMMYFUNCTION("""COMPUTED_VALUE"""),"דן")</f>
        <v>דן</v>
      </c>
      <c r="R3" s="1">
        <f>IFERROR(__xludf.DUMMYFUNCTION("""COMPUTED_VALUE"""),105.0)</f>
        <v>105</v>
      </c>
      <c r="S3" s="1" t="str">
        <f>IFERROR(__xludf.DUMMYFUNCTION("""COMPUTED_VALUE"""),"נפתלי")</f>
        <v>נפתלי</v>
      </c>
      <c r="T3" s="1">
        <f>IFERROR(__xludf.DUMMYFUNCTION("""COMPUTED_VALUE"""),106.0)</f>
        <v>106</v>
      </c>
      <c r="U3" s="1" t="str">
        <f>IFERROR(__xludf.DUMMYFUNCTION("""COMPUTED_VALUE"""),"גד")</f>
        <v>גד</v>
      </c>
      <c r="V3" s="1">
        <f>IFERROR(__xludf.DUMMYFUNCTION("""COMPUTED_VALUE"""),107.0)</f>
        <v>107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ht="14.25" customHeight="1">
      <c r="A4" s="7">
        <v>123456.0</v>
      </c>
      <c r="B4" s="5" t="s">
        <v>20</v>
      </c>
      <c r="C4" s="5" t="s">
        <v>22</v>
      </c>
      <c r="D4" s="7">
        <v>102.0</v>
      </c>
      <c r="E4" s="1"/>
      <c r="F4" s="1"/>
      <c r="G4" s="8">
        <f>IFERROR(__xludf.DUMMYFUNCTION("""COMPUTED_VALUE"""),9876543.0)</f>
        <v>9876543</v>
      </c>
      <c r="H4" s="8" t="str">
        <f>IFERROR(__xludf.DUMMYFUNCTION("""COMPUTED_VALUE"""),"שמעון")</f>
        <v>שמעון</v>
      </c>
      <c r="I4" s="9" t="str">
        <f>IFERROR(__xludf.DUMMYFUNCTION("TRANSPOSE(TOCOL(FILTER($C$3:$D993,$B$3:$B993=$H4)))"),"רפאל")</f>
        <v>רפאל</v>
      </c>
      <c r="J4" s="1">
        <f>IFERROR(__xludf.DUMMYFUNCTION("""COMPUTED_VALUE"""),108.0)</f>
        <v>108</v>
      </c>
      <c r="K4" s="1" t="str">
        <f>IFERROR(__xludf.DUMMYFUNCTION("""COMPUTED_VALUE"""),"יעקב")</f>
        <v>יעקב</v>
      </c>
      <c r="L4" s="1">
        <f>IFERROR(__xludf.DUMMYFUNCTION("""COMPUTED_VALUE"""),109.0)</f>
        <v>109</v>
      </c>
      <c r="M4" s="1" t="str">
        <f>IFERROR(__xludf.DUMMYFUNCTION("""COMPUTED_VALUE"""),"יצחק")</f>
        <v>יצחק</v>
      </c>
      <c r="N4" s="1">
        <f>IFERROR(__xludf.DUMMYFUNCTION("""COMPUTED_VALUE"""),110.0)</f>
        <v>110</v>
      </c>
      <c r="O4" s="1" t="str">
        <f>IFERROR(__xludf.DUMMYFUNCTION("""COMPUTED_VALUE"""),"אברהם")</f>
        <v>אברהם</v>
      </c>
      <c r="P4" s="1">
        <f>IFERROR(__xludf.DUMMYFUNCTION("""COMPUTED_VALUE"""),111.0)</f>
        <v>111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ht="14.25" customHeight="1">
      <c r="A5" s="7">
        <v>123456.0</v>
      </c>
      <c r="B5" s="5" t="s">
        <v>20</v>
      </c>
      <c r="C5" s="5" t="s">
        <v>23</v>
      </c>
      <c r="D5" s="7">
        <v>103.0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ht="14.25" customHeight="1">
      <c r="A6" s="7">
        <v>123456.0</v>
      </c>
      <c r="B6" s="5" t="s">
        <v>20</v>
      </c>
      <c r="C6" s="5" t="s">
        <v>24</v>
      </c>
      <c r="D6" s="7">
        <v>104.0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ht="14.25" customHeight="1">
      <c r="A7" s="7">
        <v>123456.0</v>
      </c>
      <c r="B7" s="5" t="s">
        <v>20</v>
      </c>
      <c r="C7" s="5" t="s">
        <v>25</v>
      </c>
      <c r="D7" s="7">
        <v>105.0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ht="14.25" customHeight="1">
      <c r="A8" s="7">
        <v>123456.0</v>
      </c>
      <c r="B8" s="5" t="s">
        <v>20</v>
      </c>
      <c r="C8" s="5" t="s">
        <v>26</v>
      </c>
      <c r="D8" s="7">
        <v>106.0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ht="14.25" customHeight="1">
      <c r="A9" s="7">
        <v>123456.0</v>
      </c>
      <c r="B9" s="5" t="s">
        <v>20</v>
      </c>
      <c r="C9" s="5" t="s">
        <v>27</v>
      </c>
      <c r="D9" s="7">
        <v>107.0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ht="14.25" customHeight="1">
      <c r="A10" s="7">
        <v>9876543.0</v>
      </c>
      <c r="B10" s="5" t="s">
        <v>28</v>
      </c>
      <c r="C10" s="5" t="s">
        <v>29</v>
      </c>
      <c r="D10" s="7">
        <v>108.0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ht="14.25" customHeight="1">
      <c r="A11" s="7">
        <v>9876543.0</v>
      </c>
      <c r="B11" s="5" t="s">
        <v>28</v>
      </c>
      <c r="C11" s="5" t="s">
        <v>30</v>
      </c>
      <c r="D11" s="7">
        <v>109.0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ht="14.25" customHeight="1">
      <c r="A12" s="7">
        <v>9876543.0</v>
      </c>
      <c r="B12" s="5" t="s">
        <v>28</v>
      </c>
      <c r="C12" s="5" t="s">
        <v>31</v>
      </c>
      <c r="D12" s="7">
        <v>110.0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ht="14.25" customHeight="1">
      <c r="A13" s="7">
        <v>9876543.0</v>
      </c>
      <c r="B13" s="5" t="s">
        <v>28</v>
      </c>
      <c r="C13" s="5" t="s">
        <v>32</v>
      </c>
      <c r="D13" s="7">
        <v>111.0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ht="1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ht="1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ht="1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ht="18.0" customHeight="1"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ht="14.25" customHeight="1"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ht="14.25" customHeight="1"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ht="14.25" customHeight="1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ht="14.25" customHeight="1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ht="14.25" customHeight="1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ht="14.25" customHeight="1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ht="14.25" customHeight="1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ht="14.25" customHeight="1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ht="14.25" customHeight="1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ht="14.25" customHeight="1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ht="14.25" customHeight="1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ht="14.25" customHeight="1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2023-11-19T12:32:01Z</dcterms:created>
</cp:coreProperties>
</file>