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 codeName="{AE6600E7-7A62-396C-DE95-9942FA9DD81E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E84ADE91-C076-4100-B2E0-EDD25FE3BBF2}" xr6:coauthVersionLast="47" xr6:coauthVersionMax="47" xr10:uidLastSave="{00000000-0000-0000-0000-000000000000}"/>
  <bookViews>
    <workbookView xWindow="-120" yWindow="-120" windowWidth="24240" windowHeight="13740" tabRatio="690" xr2:uid="{00000000-000D-0000-FFFF-FFFF00000000}"/>
  </bookViews>
  <sheets>
    <sheet name="חישוב שעות" sheetId="5" r:id="rId1"/>
    <sheet name="סיכום חודשי" sheetId="9" r:id="rId2"/>
  </sheets>
  <definedNames>
    <definedName name="RNG_MN">'חישוב שעות'!$Q$7:$Q$140</definedName>
    <definedName name="_xlnm.Print_Area" localSheetId="0">'חישוב שעות'!$B$7:$L$164</definedName>
    <definedName name="הכנס_יעד_חודשי">'סיכום חודשי'!$F$2</definedName>
    <definedName name="יעד_יומי">'סיכום חודשי'!$E$2</definedName>
    <definedName name="פרשתBהתשובה" localSheetId="1">'סיכום חודשי'!$E$4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5" l="1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E10" i="5"/>
  <c r="F10" i="5" s="1"/>
  <c r="E11" i="5"/>
  <c r="F11" i="5" s="1"/>
  <c r="E12" i="5"/>
  <c r="F12" i="5" s="1"/>
  <c r="E13" i="5"/>
  <c r="F13" i="5" s="1"/>
  <c r="E14" i="5"/>
  <c r="F14" i="5" s="1"/>
  <c r="E15" i="5"/>
  <c r="F15" i="5" s="1"/>
  <c r="E16" i="5"/>
  <c r="F16" i="5" s="1"/>
  <c r="E17" i="5"/>
  <c r="F17" i="5"/>
  <c r="E18" i="5"/>
  <c r="F18" i="5" s="1"/>
  <c r="E19" i="5"/>
  <c r="F19" i="5"/>
  <c r="E20" i="5"/>
  <c r="F20" i="5" s="1"/>
  <c r="E21" i="5"/>
  <c r="F21" i="5"/>
  <c r="E22" i="5"/>
  <c r="F22" i="5" s="1"/>
  <c r="E23" i="5"/>
  <c r="F23" i="5"/>
  <c r="E24" i="5"/>
  <c r="F24" i="5" s="1"/>
  <c r="E25" i="5"/>
  <c r="F25" i="5"/>
  <c r="A2" i="9"/>
  <c r="A4" i="9"/>
  <c r="E2" i="5" l="1"/>
  <c r="K9" i="5" l="1"/>
  <c r="K10" i="5"/>
  <c r="K11" i="5"/>
  <c r="K12" i="5"/>
  <c r="K13" i="5"/>
  <c r="K147" i="5" l="1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K264" i="5"/>
  <c r="K265" i="5"/>
  <c r="K266" i="5"/>
  <c r="K267" i="5"/>
  <c r="K268" i="5"/>
  <c r="K269" i="5"/>
  <c r="K270" i="5"/>
  <c r="K271" i="5"/>
  <c r="K272" i="5"/>
  <c r="K273" i="5"/>
  <c r="K274" i="5"/>
  <c r="K275" i="5"/>
  <c r="K276" i="5"/>
  <c r="K277" i="5"/>
  <c r="K278" i="5"/>
  <c r="K279" i="5"/>
  <c r="K280" i="5"/>
  <c r="K14" i="5"/>
  <c r="K15" i="5"/>
  <c r="K16" i="5"/>
  <c r="K17" i="5"/>
  <c r="K20" i="5" l="1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C4" i="9" l="1"/>
  <c r="D4" i="9"/>
  <c r="A5" i="9"/>
  <c r="B4" i="9"/>
  <c r="K18" i="5"/>
  <c r="K19" i="5"/>
  <c r="F4" i="9" l="1"/>
  <c r="E4" i="9"/>
  <c r="C5" i="9"/>
  <c r="E5" i="9" s="1"/>
  <c r="B5" i="9"/>
  <c r="D5" i="9"/>
  <c r="A6" i="9"/>
  <c r="F5" i="9" l="1"/>
  <c r="C6" i="9"/>
  <c r="E6" i="9" s="1"/>
  <c r="D6" i="9"/>
  <c r="B6" i="9"/>
  <c r="A7" i="9"/>
  <c r="F6" i="9" l="1"/>
  <c r="C7" i="9"/>
  <c r="E7" i="9" s="1"/>
  <c r="D7" i="9"/>
  <c r="B7" i="9"/>
  <c r="A8" i="9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F7" i="9" l="1"/>
  <c r="C8" i="9"/>
  <c r="E8" i="9" s="1"/>
  <c r="D8" i="9"/>
  <c r="B8" i="9"/>
  <c r="A9" i="9"/>
  <c r="G10" i="5"/>
  <c r="F8" i="9" l="1"/>
  <c r="C9" i="9"/>
  <c r="E9" i="9" s="1"/>
  <c r="B9" i="9"/>
  <c r="D9" i="9"/>
  <c r="A10" i="9"/>
  <c r="G11" i="5"/>
  <c r="G12" i="5" s="1"/>
  <c r="G13" i="5" s="1"/>
  <c r="G14" i="5" s="1"/>
  <c r="G15" i="5" s="1"/>
  <c r="G16" i="5"/>
  <c r="E236" i="5"/>
  <c r="F236" i="5" s="1"/>
  <c r="E237" i="5"/>
  <c r="F237" i="5" s="1"/>
  <c r="E238" i="5"/>
  <c r="F238" i="5" s="1"/>
  <c r="E239" i="5"/>
  <c r="F239" i="5" s="1"/>
  <c r="E240" i="5"/>
  <c r="F240" i="5" s="1"/>
  <c r="E241" i="5"/>
  <c r="F241" i="5" s="1"/>
  <c r="E242" i="5"/>
  <c r="F242" i="5" s="1"/>
  <c r="E243" i="5"/>
  <c r="F243" i="5" s="1"/>
  <c r="E244" i="5"/>
  <c r="F244" i="5" s="1"/>
  <c r="E245" i="5"/>
  <c r="F245" i="5" s="1"/>
  <c r="E246" i="5"/>
  <c r="F246" i="5" s="1"/>
  <c r="E247" i="5"/>
  <c r="F247" i="5" s="1"/>
  <c r="E248" i="5"/>
  <c r="F248" i="5" s="1"/>
  <c r="E249" i="5"/>
  <c r="F249" i="5" s="1"/>
  <c r="E250" i="5"/>
  <c r="F250" i="5" s="1"/>
  <c r="E251" i="5"/>
  <c r="F251" i="5" s="1"/>
  <c r="E252" i="5"/>
  <c r="F252" i="5" s="1"/>
  <c r="E253" i="5"/>
  <c r="F253" i="5" s="1"/>
  <c r="E254" i="5"/>
  <c r="F254" i="5" s="1"/>
  <c r="E255" i="5"/>
  <c r="F255" i="5" s="1"/>
  <c r="E256" i="5"/>
  <c r="F256" i="5" s="1"/>
  <c r="E257" i="5"/>
  <c r="F257" i="5" s="1"/>
  <c r="E258" i="5"/>
  <c r="F258" i="5" s="1"/>
  <c r="E259" i="5"/>
  <c r="F259" i="5" s="1"/>
  <c r="E260" i="5"/>
  <c r="F260" i="5" s="1"/>
  <c r="E261" i="5"/>
  <c r="F261" i="5" s="1"/>
  <c r="E262" i="5"/>
  <c r="F262" i="5" s="1"/>
  <c r="E263" i="5"/>
  <c r="F263" i="5" s="1"/>
  <c r="E264" i="5"/>
  <c r="F264" i="5" s="1"/>
  <c r="E265" i="5"/>
  <c r="F265" i="5" s="1"/>
  <c r="E266" i="5"/>
  <c r="F266" i="5" s="1"/>
  <c r="E267" i="5"/>
  <c r="F267" i="5" s="1"/>
  <c r="E268" i="5"/>
  <c r="F268" i="5" s="1"/>
  <c r="E269" i="5"/>
  <c r="F269" i="5" s="1"/>
  <c r="E270" i="5"/>
  <c r="F270" i="5" s="1"/>
  <c r="E271" i="5"/>
  <c r="F271" i="5" s="1"/>
  <c r="E272" i="5"/>
  <c r="F272" i="5" s="1"/>
  <c r="E273" i="5"/>
  <c r="F273" i="5" s="1"/>
  <c r="E274" i="5"/>
  <c r="F274" i="5" s="1"/>
  <c r="E275" i="5"/>
  <c r="F275" i="5" s="1"/>
  <c r="E276" i="5"/>
  <c r="F276" i="5" s="1"/>
  <c r="E277" i="5"/>
  <c r="F277" i="5" s="1"/>
  <c r="E278" i="5"/>
  <c r="F278" i="5" s="1"/>
  <c r="E279" i="5"/>
  <c r="F279" i="5" s="1"/>
  <c r="E280" i="5"/>
  <c r="F280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F9" i="9" l="1"/>
  <c r="C10" i="9"/>
  <c r="F10" i="9" s="1"/>
  <c r="D10" i="9"/>
  <c r="B10" i="9"/>
  <c r="A11" i="9"/>
  <c r="G17" i="5"/>
  <c r="E26" i="5"/>
  <c r="F26" i="5" s="1"/>
  <c r="E27" i="5"/>
  <c r="F27" i="5" s="1"/>
  <c r="E28" i="5"/>
  <c r="F28" i="5" s="1"/>
  <c r="E29" i="5"/>
  <c r="F29" i="5" s="1"/>
  <c r="E30" i="5"/>
  <c r="F30" i="5" s="1"/>
  <c r="E31" i="5"/>
  <c r="F31" i="5" s="1"/>
  <c r="E32" i="5"/>
  <c r="F32" i="5" s="1"/>
  <c r="E33" i="5"/>
  <c r="F33" i="5" s="1"/>
  <c r="E34" i="5"/>
  <c r="F34" i="5" s="1"/>
  <c r="E35" i="5"/>
  <c r="F35" i="5" s="1"/>
  <c r="E36" i="5"/>
  <c r="F36" i="5" s="1"/>
  <c r="E37" i="5"/>
  <c r="F37" i="5" s="1"/>
  <c r="E38" i="5"/>
  <c r="F38" i="5" s="1"/>
  <c r="E39" i="5"/>
  <c r="F39" i="5" s="1"/>
  <c r="E40" i="5"/>
  <c r="F40" i="5" s="1"/>
  <c r="E41" i="5"/>
  <c r="F41" i="5" s="1"/>
  <c r="E42" i="5"/>
  <c r="F42" i="5" s="1"/>
  <c r="E43" i="5"/>
  <c r="F43" i="5" s="1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 s="1"/>
  <c r="E50" i="5"/>
  <c r="F50" i="5" s="1"/>
  <c r="E51" i="5"/>
  <c r="F51" i="5" s="1"/>
  <c r="E52" i="5"/>
  <c r="F52" i="5" s="1"/>
  <c r="E53" i="5"/>
  <c r="F53" i="5" s="1"/>
  <c r="E54" i="5"/>
  <c r="F54" i="5" s="1"/>
  <c r="E55" i="5"/>
  <c r="F55" i="5" s="1"/>
  <c r="E56" i="5"/>
  <c r="F56" i="5" s="1"/>
  <c r="E57" i="5"/>
  <c r="F57" i="5" s="1"/>
  <c r="E58" i="5"/>
  <c r="F58" i="5" s="1"/>
  <c r="E59" i="5"/>
  <c r="F59" i="5" s="1"/>
  <c r="E60" i="5"/>
  <c r="F60" i="5" s="1"/>
  <c r="E61" i="5"/>
  <c r="F61" i="5" s="1"/>
  <c r="E62" i="5"/>
  <c r="F62" i="5" s="1"/>
  <c r="E63" i="5"/>
  <c r="F63" i="5" s="1"/>
  <c r="E64" i="5"/>
  <c r="F64" i="5" s="1"/>
  <c r="E65" i="5"/>
  <c r="F65" i="5" s="1"/>
  <c r="E66" i="5"/>
  <c r="F66" i="5" s="1"/>
  <c r="E67" i="5"/>
  <c r="F67" i="5" s="1"/>
  <c r="E68" i="5"/>
  <c r="F68" i="5" s="1"/>
  <c r="E69" i="5"/>
  <c r="F69" i="5" s="1"/>
  <c r="E70" i="5"/>
  <c r="F70" i="5" s="1"/>
  <c r="E71" i="5"/>
  <c r="F71" i="5" s="1"/>
  <c r="E72" i="5"/>
  <c r="F72" i="5" s="1"/>
  <c r="E73" i="5"/>
  <c r="F73" i="5" s="1"/>
  <c r="E74" i="5"/>
  <c r="F74" i="5" s="1"/>
  <c r="E75" i="5"/>
  <c r="F75" i="5" s="1"/>
  <c r="E76" i="5"/>
  <c r="F76" i="5" s="1"/>
  <c r="E77" i="5"/>
  <c r="F77" i="5" s="1"/>
  <c r="E78" i="5"/>
  <c r="F78" i="5" s="1"/>
  <c r="E79" i="5"/>
  <c r="F79" i="5" s="1"/>
  <c r="E80" i="5"/>
  <c r="F80" i="5" s="1"/>
  <c r="E81" i="5"/>
  <c r="F81" i="5" s="1"/>
  <c r="E82" i="5"/>
  <c r="F82" i="5" s="1"/>
  <c r="E83" i="5"/>
  <c r="F83" i="5" s="1"/>
  <c r="E84" i="5"/>
  <c r="F84" i="5" s="1"/>
  <c r="E85" i="5"/>
  <c r="F85" i="5" s="1"/>
  <c r="E86" i="5"/>
  <c r="F86" i="5" s="1"/>
  <c r="E87" i="5"/>
  <c r="F87" i="5" s="1"/>
  <c r="E88" i="5"/>
  <c r="F88" i="5" s="1"/>
  <c r="E89" i="5"/>
  <c r="F89" i="5" s="1"/>
  <c r="E90" i="5"/>
  <c r="F90" i="5" s="1"/>
  <c r="E9" i="5"/>
  <c r="F9" i="5" s="1"/>
  <c r="E10" i="9" l="1"/>
  <c r="C11" i="9"/>
  <c r="F11" i="9" s="1"/>
  <c r="D11" i="9"/>
  <c r="B11" i="9"/>
  <c r="A12" i="9"/>
  <c r="E227" i="5"/>
  <c r="F227" i="5" s="1"/>
  <c r="E228" i="5"/>
  <c r="F228" i="5" s="1"/>
  <c r="E229" i="5"/>
  <c r="F229" i="5" s="1"/>
  <c r="E230" i="5"/>
  <c r="F230" i="5" s="1"/>
  <c r="E231" i="5"/>
  <c r="F231" i="5" s="1"/>
  <c r="E232" i="5"/>
  <c r="F232" i="5" s="1"/>
  <c r="E233" i="5"/>
  <c r="F233" i="5" s="1"/>
  <c r="E234" i="5"/>
  <c r="F234" i="5" s="1"/>
  <c r="E235" i="5"/>
  <c r="F235" i="5" s="1"/>
  <c r="E226" i="5"/>
  <c r="F226" i="5" s="1"/>
  <c r="E11" i="9" l="1"/>
  <c r="C12" i="9"/>
  <c r="F12" i="9" s="1"/>
  <c r="D12" i="9"/>
  <c r="B12" i="9"/>
  <c r="A13" i="9"/>
  <c r="E200" i="5"/>
  <c r="F200" i="5" s="1"/>
  <c r="E201" i="5"/>
  <c r="F201" i="5" s="1"/>
  <c r="E202" i="5"/>
  <c r="F202" i="5" s="1"/>
  <c r="E203" i="5"/>
  <c r="F203" i="5" s="1"/>
  <c r="E204" i="5"/>
  <c r="F204" i="5" s="1"/>
  <c r="E205" i="5"/>
  <c r="F205" i="5" s="1"/>
  <c r="E206" i="5"/>
  <c r="F206" i="5" s="1"/>
  <c r="E207" i="5"/>
  <c r="F207" i="5" s="1"/>
  <c r="E208" i="5"/>
  <c r="F208" i="5" s="1"/>
  <c r="E209" i="5"/>
  <c r="F209" i="5" s="1"/>
  <c r="E210" i="5"/>
  <c r="F210" i="5" s="1"/>
  <c r="E211" i="5"/>
  <c r="F211" i="5" s="1"/>
  <c r="E212" i="5"/>
  <c r="F212" i="5" s="1"/>
  <c r="E213" i="5"/>
  <c r="F213" i="5" s="1"/>
  <c r="E214" i="5"/>
  <c r="F214" i="5" s="1"/>
  <c r="E215" i="5"/>
  <c r="F215" i="5" s="1"/>
  <c r="E216" i="5"/>
  <c r="F216" i="5" s="1"/>
  <c r="E217" i="5"/>
  <c r="F217" i="5" s="1"/>
  <c r="E218" i="5"/>
  <c r="F218" i="5" s="1"/>
  <c r="E219" i="5"/>
  <c r="F219" i="5" s="1"/>
  <c r="E220" i="5"/>
  <c r="F220" i="5" s="1"/>
  <c r="E221" i="5"/>
  <c r="F221" i="5" s="1"/>
  <c r="E222" i="5"/>
  <c r="F222" i="5" s="1"/>
  <c r="E223" i="5"/>
  <c r="F223" i="5" s="1"/>
  <c r="E224" i="5"/>
  <c r="F224" i="5" s="1"/>
  <c r="E225" i="5"/>
  <c r="F225" i="5" s="1"/>
  <c r="E189" i="5"/>
  <c r="F189" i="5" s="1"/>
  <c r="E190" i="5"/>
  <c r="F190" i="5" s="1"/>
  <c r="E191" i="5"/>
  <c r="F191" i="5" s="1"/>
  <c r="E192" i="5"/>
  <c r="F192" i="5" s="1"/>
  <c r="E193" i="5"/>
  <c r="F193" i="5" s="1"/>
  <c r="E194" i="5"/>
  <c r="F194" i="5" s="1"/>
  <c r="E195" i="5"/>
  <c r="F195" i="5" s="1"/>
  <c r="E196" i="5"/>
  <c r="F196" i="5" s="1"/>
  <c r="E197" i="5"/>
  <c r="F197" i="5" s="1"/>
  <c r="E198" i="5"/>
  <c r="F198" i="5" s="1"/>
  <c r="E199" i="5"/>
  <c r="F199" i="5" s="1"/>
  <c r="E12" i="9" l="1"/>
  <c r="C13" i="9"/>
  <c r="F13" i="9" s="1"/>
  <c r="B13" i="9"/>
  <c r="D13" i="9"/>
  <c r="A14" i="9"/>
  <c r="E184" i="5"/>
  <c r="F184" i="5" s="1"/>
  <c r="E185" i="5"/>
  <c r="F185" i="5" s="1"/>
  <c r="E186" i="5"/>
  <c r="F186" i="5" s="1"/>
  <c r="E187" i="5"/>
  <c r="F187" i="5" s="1"/>
  <c r="E188" i="5"/>
  <c r="F188" i="5" s="1"/>
  <c r="E181" i="5"/>
  <c r="F181" i="5" s="1"/>
  <c r="E182" i="5"/>
  <c r="F182" i="5" s="1"/>
  <c r="E183" i="5"/>
  <c r="F183" i="5" s="1"/>
  <c r="E180" i="5"/>
  <c r="F180" i="5" s="1"/>
  <c r="E13" i="9" l="1"/>
  <c r="C14" i="9"/>
  <c r="F14" i="9" s="1"/>
  <c r="B14" i="9"/>
  <c r="D14" i="9"/>
  <c r="A15" i="9"/>
  <c r="E122" i="5"/>
  <c r="F122" i="5" s="1"/>
  <c r="E123" i="5"/>
  <c r="F123" i="5" s="1"/>
  <c r="E124" i="5"/>
  <c r="F124" i="5" s="1"/>
  <c r="E125" i="5"/>
  <c r="F125" i="5" s="1"/>
  <c r="E126" i="5"/>
  <c r="F126" i="5" s="1"/>
  <c r="E127" i="5"/>
  <c r="F127" i="5" s="1"/>
  <c r="E128" i="5"/>
  <c r="F128" i="5" s="1"/>
  <c r="E129" i="5"/>
  <c r="F129" i="5" s="1"/>
  <c r="E130" i="5"/>
  <c r="F130" i="5" s="1"/>
  <c r="E131" i="5"/>
  <c r="F131" i="5" s="1"/>
  <c r="E132" i="5"/>
  <c r="F132" i="5" s="1"/>
  <c r="E133" i="5"/>
  <c r="F133" i="5" s="1"/>
  <c r="E134" i="5"/>
  <c r="F134" i="5" s="1"/>
  <c r="E135" i="5"/>
  <c r="F135" i="5" s="1"/>
  <c r="E136" i="5"/>
  <c r="F136" i="5" s="1"/>
  <c r="E137" i="5"/>
  <c r="F137" i="5" s="1"/>
  <c r="E14" i="9" l="1"/>
  <c r="B15" i="9"/>
  <c r="C15" i="9"/>
  <c r="F15" i="9" s="1"/>
  <c r="D15" i="9"/>
  <c r="A16" i="9"/>
  <c r="E91" i="5"/>
  <c r="E92" i="5"/>
  <c r="F92" i="5" s="1"/>
  <c r="E93" i="5"/>
  <c r="F93" i="5" s="1"/>
  <c r="E94" i="5"/>
  <c r="F94" i="5" s="1"/>
  <c r="E15" i="9" l="1"/>
  <c r="C16" i="9"/>
  <c r="F16" i="9" s="1"/>
  <c r="B16" i="9"/>
  <c r="D16" i="9"/>
  <c r="A17" i="9"/>
  <c r="F91" i="5"/>
  <c r="E179" i="5"/>
  <c r="F179" i="5" s="1"/>
  <c r="E178" i="5"/>
  <c r="F178" i="5" s="1"/>
  <c r="E177" i="5"/>
  <c r="F177" i="5" s="1"/>
  <c r="E176" i="5"/>
  <c r="F176" i="5" s="1"/>
  <c r="E175" i="5"/>
  <c r="F175" i="5" s="1"/>
  <c r="E174" i="5"/>
  <c r="F174" i="5" s="1"/>
  <c r="E173" i="5"/>
  <c r="F173" i="5" s="1"/>
  <c r="E172" i="5"/>
  <c r="F172" i="5" s="1"/>
  <c r="E171" i="5"/>
  <c r="F171" i="5" s="1"/>
  <c r="E170" i="5"/>
  <c r="F170" i="5" s="1"/>
  <c r="E169" i="5"/>
  <c r="F169" i="5" s="1"/>
  <c r="E168" i="5"/>
  <c r="F168" i="5" s="1"/>
  <c r="E167" i="5"/>
  <c r="F167" i="5" s="1"/>
  <c r="E166" i="5"/>
  <c r="F166" i="5" s="1"/>
  <c r="E165" i="5"/>
  <c r="F165" i="5" s="1"/>
  <c r="E164" i="5"/>
  <c r="F164" i="5" s="1"/>
  <c r="E163" i="5"/>
  <c r="F163" i="5" s="1"/>
  <c r="E162" i="5"/>
  <c r="F162" i="5" s="1"/>
  <c r="E161" i="5"/>
  <c r="F161" i="5" s="1"/>
  <c r="E160" i="5"/>
  <c r="F160" i="5" s="1"/>
  <c r="E159" i="5"/>
  <c r="F159" i="5" s="1"/>
  <c r="E158" i="5"/>
  <c r="F158" i="5" s="1"/>
  <c r="E157" i="5"/>
  <c r="F157" i="5" s="1"/>
  <c r="E156" i="5"/>
  <c r="F156" i="5" s="1"/>
  <c r="E155" i="5"/>
  <c r="F155" i="5" s="1"/>
  <c r="E154" i="5"/>
  <c r="F154" i="5" s="1"/>
  <c r="E153" i="5"/>
  <c r="F153" i="5" s="1"/>
  <c r="E152" i="5"/>
  <c r="F152" i="5" s="1"/>
  <c r="E151" i="5"/>
  <c r="F151" i="5" s="1"/>
  <c r="E150" i="5"/>
  <c r="F150" i="5" s="1"/>
  <c r="E149" i="5"/>
  <c r="F149" i="5" s="1"/>
  <c r="E148" i="5"/>
  <c r="F148" i="5" s="1"/>
  <c r="E147" i="5"/>
  <c r="F147" i="5" s="1"/>
  <c r="E146" i="5"/>
  <c r="F146" i="5" s="1"/>
  <c r="E145" i="5"/>
  <c r="F145" i="5" s="1"/>
  <c r="E144" i="5"/>
  <c r="F144" i="5" s="1"/>
  <c r="E143" i="5"/>
  <c r="F143" i="5" s="1"/>
  <c r="E142" i="5"/>
  <c r="F142" i="5" s="1"/>
  <c r="E141" i="5"/>
  <c r="F141" i="5" s="1"/>
  <c r="E140" i="5"/>
  <c r="F140" i="5" s="1"/>
  <c r="E139" i="5"/>
  <c r="F139" i="5" s="1"/>
  <c r="E138" i="5"/>
  <c r="F138" i="5" s="1"/>
  <c r="E121" i="5"/>
  <c r="F121" i="5" s="1"/>
  <c r="E120" i="5"/>
  <c r="F120" i="5" s="1"/>
  <c r="E119" i="5"/>
  <c r="F119" i="5" s="1"/>
  <c r="E118" i="5"/>
  <c r="F118" i="5" s="1"/>
  <c r="E117" i="5"/>
  <c r="F117" i="5" s="1"/>
  <c r="E116" i="5"/>
  <c r="F116" i="5" s="1"/>
  <c r="E115" i="5"/>
  <c r="F115" i="5" s="1"/>
  <c r="E114" i="5"/>
  <c r="F114" i="5" s="1"/>
  <c r="E113" i="5"/>
  <c r="F113" i="5" s="1"/>
  <c r="E112" i="5"/>
  <c r="F112" i="5" s="1"/>
  <c r="E111" i="5"/>
  <c r="F111" i="5" s="1"/>
  <c r="E110" i="5"/>
  <c r="F110" i="5" s="1"/>
  <c r="E109" i="5"/>
  <c r="F109" i="5" s="1"/>
  <c r="E108" i="5"/>
  <c r="F108" i="5" s="1"/>
  <c r="E107" i="5"/>
  <c r="F107" i="5" s="1"/>
  <c r="E106" i="5"/>
  <c r="F106" i="5" s="1"/>
  <c r="E105" i="5"/>
  <c r="F105" i="5" s="1"/>
  <c r="E104" i="5"/>
  <c r="F104" i="5" s="1"/>
  <c r="E103" i="5"/>
  <c r="F103" i="5" s="1"/>
  <c r="E102" i="5"/>
  <c r="F102" i="5" s="1"/>
  <c r="E101" i="5"/>
  <c r="F101" i="5" s="1"/>
  <c r="E100" i="5"/>
  <c r="F100" i="5" s="1"/>
  <c r="E99" i="5"/>
  <c r="F99" i="5" s="1"/>
  <c r="E98" i="5"/>
  <c r="F98" i="5" s="1"/>
  <c r="E97" i="5"/>
  <c r="F97" i="5" s="1"/>
  <c r="E96" i="5"/>
  <c r="F96" i="5" s="1"/>
  <c r="E95" i="5"/>
  <c r="F95" i="5" s="1"/>
  <c r="D2" i="5" l="1"/>
  <c r="F2" i="5" s="1"/>
  <c r="J2" i="5" s="1"/>
  <c r="E16" i="9"/>
  <c r="C17" i="9"/>
  <c r="F17" i="9" s="1"/>
  <c r="B17" i="9"/>
  <c r="D17" i="9"/>
  <c r="A18" i="9"/>
  <c r="E17" i="9" l="1"/>
  <c r="C18" i="9"/>
  <c r="F18" i="9" s="1"/>
  <c r="B18" i="9"/>
  <c r="D18" i="9"/>
  <c r="A19" i="9"/>
  <c r="E18" i="9" l="1"/>
  <c r="C19" i="9"/>
  <c r="F19" i="9" s="1"/>
  <c r="B19" i="9"/>
  <c r="D19" i="9"/>
  <c r="A20" i="9"/>
  <c r="E19" i="9" l="1"/>
  <c r="C20" i="9"/>
  <c r="F20" i="9" s="1"/>
  <c r="D20" i="9"/>
  <c r="B20" i="9"/>
  <c r="A21" i="9"/>
  <c r="E20" i="9" l="1"/>
  <c r="C21" i="9"/>
  <c r="F21" i="9" s="1"/>
  <c r="B21" i="9"/>
  <c r="D21" i="9"/>
  <c r="A22" i="9"/>
  <c r="E21" i="9" l="1"/>
  <c r="C22" i="9"/>
  <c r="F22" i="9" s="1"/>
  <c r="B22" i="9"/>
  <c r="D22" i="9"/>
  <c r="A23" i="9"/>
  <c r="E22" i="9" l="1"/>
  <c r="C23" i="9"/>
  <c r="F23" i="9" s="1"/>
  <c r="B23" i="9"/>
  <c r="D23" i="9"/>
  <c r="A24" i="9"/>
  <c r="E23" i="9" l="1"/>
  <c r="C24" i="9"/>
  <c r="F24" i="9" s="1"/>
  <c r="B24" i="9"/>
  <c r="D24" i="9"/>
  <c r="A25" i="9"/>
  <c r="E24" i="9" l="1"/>
  <c r="C25" i="9"/>
  <c r="F25" i="9" s="1"/>
  <c r="B25" i="9"/>
  <c r="D25" i="9"/>
  <c r="A26" i="9"/>
  <c r="E25" i="9" l="1"/>
  <c r="C26" i="9"/>
  <c r="F26" i="9" s="1"/>
  <c r="B26" i="9"/>
  <c r="D26" i="9"/>
  <c r="A27" i="9"/>
  <c r="E26" i="9" l="1"/>
  <c r="C27" i="9"/>
  <c r="F27" i="9" s="1"/>
  <c r="B27" i="9"/>
  <c r="D27" i="9"/>
  <c r="A28" i="9"/>
  <c r="E27" i="9" l="1"/>
  <c r="C28" i="9"/>
  <c r="F28" i="9" s="1"/>
  <c r="D28" i="9"/>
  <c r="B28" i="9"/>
  <c r="A29" i="9"/>
  <c r="E28" i="9" l="1"/>
  <c r="C29" i="9"/>
  <c r="F29" i="9" s="1"/>
  <c r="B29" i="9"/>
  <c r="D29" i="9"/>
  <c r="A30" i="9"/>
  <c r="E29" i="9" l="1"/>
  <c r="C30" i="9"/>
  <c r="F30" i="9" s="1"/>
  <c r="B30" i="9"/>
  <c r="D30" i="9"/>
  <c r="A31" i="9"/>
  <c r="E30" i="9" l="1"/>
  <c r="C31" i="9"/>
  <c r="F31" i="9" s="1"/>
  <c r="B31" i="9"/>
  <c r="D31" i="9"/>
  <c r="A32" i="9"/>
  <c r="E31" i="9" l="1"/>
  <c r="C32" i="9"/>
  <c r="F32" i="9" s="1"/>
  <c r="B32" i="9"/>
  <c r="D32" i="9"/>
  <c r="A33" i="9"/>
  <c r="E32" i="9" l="1"/>
  <c r="C33" i="9"/>
  <c r="F33" i="9" s="1"/>
  <c r="B33" i="9"/>
  <c r="D33" i="9"/>
  <c r="A34" i="9"/>
  <c r="E33" i="9" l="1"/>
  <c r="C34" i="9"/>
  <c r="F34" i="9" s="1"/>
  <c r="F35" i="9" s="1"/>
  <c r="B34" i="9"/>
  <c r="D34" i="9"/>
  <c r="E34" i="9" l="1"/>
</calcChain>
</file>

<file path=xl/sharedStrings.xml><?xml version="1.0" encoding="utf-8"?>
<sst xmlns="http://schemas.openxmlformats.org/spreadsheetml/2006/main" count="30" uniqueCount="24">
  <si>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</si>
  <si>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</si>
  <si>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</si>
  <si>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</si>
  <si>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</si>
  <si>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</si>
  <si>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</si>
  <si>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</si>
  <si>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</si>
  <si>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</si>
  <si>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</si>
  <si>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מונה שעות עבודה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</si>
  <si>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</si>
  <si>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</si>
  <si>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</si>
  <si>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</si>
  <si>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</si>
  <si>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</si>
  <si>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</si>
  <si>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</si>
  <si>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</si>
  <si>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</si>
  <si>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שעות החסרות</t>
  </si>
  <si>
    <t>הכנס ידני סך שעות שלא נקלט במונה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</si>
</sst>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</numFmts>
  <fonts count="32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b/>
      <sz val="11"/>
      <color theme="0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1"/>
      <color rgb="FF9C6500"/>
      <name val="David"/>
      <family val="2"/>
    </font>
    <font>
      <sz val="10"/>
      <color rgb="FF9C6500"/>
      <name val="Arial"/>
      <family val="2"/>
      <charset val="177"/>
      <scheme val="minor"/>
    </font>
    <font>
      <b/>
      <sz val="11"/>
      <color theme="4" tint="-0.499984740745262"/>
      <name val="David"/>
      <family val="2"/>
    </font>
    <font>
      <sz val="10"/>
      <color theme="4" tint="-0.499984740745262"/>
      <name val="Arial"/>
      <family val="2"/>
      <charset val="177"/>
      <scheme val="minor"/>
    </font>
    <font>
      <sz val="11"/>
      <color theme="4" tint="-0.499984740745262"/>
      <name val="Arial"/>
      <family val="2"/>
      <charset val="177"/>
      <scheme val="minor"/>
    </font>
    <font>
      <b/>
      <sz val="12"/>
      <color theme="0"/>
      <name val="David"/>
      <family val="2"/>
    </font>
    <font>
      <sz val="11"/>
      <color theme="1"/>
      <name val="Courier New"/>
      <family val="3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6969"/>
        <bgColor indexed="64"/>
      </patternFill>
    </fill>
  </fills>
  <borders count="32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22" fillId="0" borderId="0" applyFont="0" applyFill="0" applyBorder="0" applyAlignment="0" applyProtection="0"/>
    <xf numFmtId="0" fontId="23" fillId="9" borderId="0" applyNumberFormat="0" applyBorder="0" applyAlignment="0" applyProtection="0"/>
    <xf numFmtId="0" fontId="24" fillId="10" borderId="0" applyNumberFormat="0" applyBorder="0" applyAlignment="0" applyProtection="0"/>
  </cellStyleXfs>
  <cellXfs count="92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8" fillId="3" borderId="0" xfId="0" applyNumberFormat="1" applyFont="1" applyFill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4" fontId="0" fillId="0" borderId="0" xfId="0" applyNumberFormat="1"/>
    <xf numFmtId="46" fontId="10" fillId="3" borderId="8" xfId="0" applyNumberFormat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67" fontId="2" fillId="3" borderId="7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5" fontId="0" fillId="0" borderId="0" xfId="0" applyNumberFormat="1"/>
    <xf numFmtId="168" fontId="2" fillId="3" borderId="5" xfId="0" applyNumberFormat="1" applyFont="1" applyFill="1" applyBorder="1" applyAlignment="1">
      <alignment horizontal="center" vertical="center"/>
    </xf>
    <xf numFmtId="167" fontId="2" fillId="3" borderId="11" xfId="0" applyNumberFormat="1" applyFont="1" applyFill="1" applyBorder="1" applyAlignment="1">
      <alignment horizontal="center" vertical="center"/>
    </xf>
    <xf numFmtId="14" fontId="2" fillId="3" borderId="12" xfId="0" applyNumberFormat="1" applyFont="1" applyFill="1" applyBorder="1" applyAlignment="1">
      <alignment horizontal="center" vertical="center"/>
    </xf>
    <xf numFmtId="168" fontId="2" fillId="3" borderId="11" xfId="0" applyNumberFormat="1" applyFont="1" applyFill="1" applyBorder="1" applyAlignment="1">
      <alignment horizontal="center" vertical="center"/>
    </xf>
    <xf numFmtId="164" fontId="2" fillId="3" borderId="13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8" fontId="18" fillId="0" borderId="0" xfId="0" applyNumberFormat="1" applyFont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166" fontId="14" fillId="3" borderId="8" xfId="0" applyNumberFormat="1" applyFont="1" applyFill="1" applyBorder="1" applyAlignment="1">
      <alignment horizontal="center" vertical="center"/>
    </xf>
    <xf numFmtId="2" fontId="10" fillId="3" borderId="8" xfId="0" applyNumberFormat="1" applyFont="1" applyFill="1" applyBorder="1" applyAlignment="1">
      <alignment horizontal="center" vertical="center"/>
    </xf>
    <xf numFmtId="164" fontId="10" fillId="3" borderId="8" xfId="0" applyNumberFormat="1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14" fontId="20" fillId="8" borderId="9" xfId="0" applyNumberFormat="1" applyFont="1" applyFill="1" applyBorder="1" applyAlignment="1">
      <alignment vertical="center"/>
    </xf>
    <xf numFmtId="14" fontId="20" fillId="3" borderId="0" xfId="0" applyNumberFormat="1" applyFont="1" applyFill="1" applyAlignme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14" fontId="4" fillId="2" borderId="18" xfId="0" applyNumberFormat="1" applyFont="1" applyFill="1" applyBorder="1" applyAlignment="1">
      <alignment horizontal="center" vertical="center"/>
    </xf>
    <xf numFmtId="165" fontId="4" fillId="2" borderId="19" xfId="0" applyNumberFormat="1" applyFont="1" applyFill="1" applyBorder="1" applyAlignment="1">
      <alignment horizontal="center" vertical="center"/>
    </xf>
    <xf numFmtId="165" fontId="4" fillId="2" borderId="20" xfId="0" applyNumberFormat="1" applyFont="1" applyFill="1" applyBorder="1" applyAlignment="1">
      <alignment horizontal="center" vertical="center"/>
    </xf>
    <xf numFmtId="165" fontId="4" fillId="2" borderId="21" xfId="0" applyNumberFormat="1" applyFont="1" applyFill="1" applyBorder="1" applyAlignment="1">
      <alignment horizontal="center" vertical="center"/>
    </xf>
    <xf numFmtId="165" fontId="4" fillId="3" borderId="22" xfId="0" applyNumberFormat="1" applyFont="1" applyFill="1" applyBorder="1" applyAlignment="1">
      <alignment horizontal="center" vertical="center"/>
    </xf>
    <xf numFmtId="166" fontId="14" fillId="3" borderId="0" xfId="0" applyNumberFormat="1" applyFont="1" applyFill="1" applyAlignment="1">
      <alignment horizontal="center" vertical="center"/>
    </xf>
    <xf numFmtId="2" fontId="10" fillId="3" borderId="0" xfId="0" applyNumberFormat="1" applyFont="1" applyFill="1" applyAlignment="1">
      <alignment horizontal="center" vertical="center"/>
    </xf>
    <xf numFmtId="46" fontId="10" fillId="3" borderId="0" xfId="0" applyNumberFormat="1" applyFont="1" applyFill="1" applyAlignment="1">
      <alignment horizontal="center" vertical="center"/>
    </xf>
    <xf numFmtId="164" fontId="10" fillId="3" borderId="0" xfId="0" applyNumberFormat="1" applyFont="1" applyFill="1" applyAlignment="1">
      <alignment horizontal="center" vertical="center"/>
    </xf>
    <xf numFmtId="10" fontId="26" fillId="13" borderId="23" xfId="1" applyNumberFormat="1" applyFont="1" applyFill="1" applyBorder="1" applyAlignment="1">
      <alignment horizontal="center"/>
    </xf>
    <xf numFmtId="10" fontId="28" fillId="15" borderId="23" xfId="1" applyNumberFormat="1" applyFont="1" applyFill="1" applyBorder="1" applyAlignment="1">
      <alignment horizontal="center"/>
    </xf>
    <xf numFmtId="164" fontId="7" fillId="3" borderId="12" xfId="0" applyNumberFormat="1" applyFont="1" applyFill="1" applyBorder="1" applyAlignment="1">
      <alignment horizontal="center" vertical="center"/>
    </xf>
    <xf numFmtId="164" fontId="7" fillId="3" borderId="27" xfId="0" applyNumberFormat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164" fontId="7" fillId="3" borderId="13" xfId="0" applyNumberFormat="1" applyFont="1" applyFill="1" applyBorder="1" applyAlignment="1">
      <alignment horizontal="center" vertical="center"/>
    </xf>
    <xf numFmtId="164" fontId="25" fillId="12" borderId="28" xfId="3" applyNumberFormat="1" applyFont="1" applyFill="1" applyBorder="1" applyAlignment="1">
      <alignment horizontal="center" vertical="center"/>
    </xf>
    <xf numFmtId="164" fontId="27" fillId="14" borderId="28" xfId="3" applyNumberFormat="1" applyFont="1" applyFill="1" applyBorder="1" applyAlignment="1">
      <alignment horizontal="center" vertical="center"/>
    </xf>
    <xf numFmtId="164" fontId="25" fillId="12" borderId="4" xfId="3" applyNumberFormat="1" applyFont="1" applyFill="1" applyBorder="1" applyAlignment="1">
      <alignment horizontal="center" vertical="center"/>
    </xf>
    <xf numFmtId="0" fontId="27" fillId="14" borderId="6" xfId="0" applyFont="1" applyFill="1" applyBorder="1" applyAlignment="1">
      <alignment horizontal="center" vertical="center"/>
    </xf>
    <xf numFmtId="46" fontId="24" fillId="13" borderId="29" xfId="1" applyNumberFormat="1" applyFont="1" applyFill="1" applyBorder="1" applyAlignment="1">
      <alignment horizontal="center" vertical="center"/>
    </xf>
    <xf numFmtId="46" fontId="29" fillId="15" borderId="30" xfId="2" applyNumberFormat="1" applyFont="1" applyFill="1" applyBorder="1" applyAlignment="1">
      <alignment horizontal="center" vertical="center"/>
    </xf>
    <xf numFmtId="0" fontId="30" fillId="16" borderId="0" xfId="0" applyFont="1" applyFill="1" applyAlignment="1">
      <alignment horizontal="center" vertical="center"/>
    </xf>
    <xf numFmtId="10" fontId="28" fillId="15" borderId="31" xfId="1" applyNumberFormat="1" applyFont="1" applyFill="1" applyBorder="1" applyAlignment="1">
      <alignment horizontal="center"/>
    </xf>
    <xf numFmtId="10" fontId="30" fillId="17" borderId="24" xfId="0" applyNumberFormat="1" applyFont="1" applyFill="1" applyBorder="1" applyAlignment="1">
      <alignment horizontal="center" vertical="center"/>
    </xf>
    <xf numFmtId="14" fontId="31" fillId="3" borderId="0" xfId="0" applyNumberFormat="1" applyFont="1" applyFill="1"/>
    <xf numFmtId="168" fontId="18" fillId="3" borderId="0" xfId="0" applyNumberFormat="1" applyFont="1" applyFill="1" applyAlignment="1">
      <alignment horizontal="center" vertical="center"/>
    </xf>
    <xf numFmtId="165" fontId="11" fillId="2" borderId="14" xfId="0" applyNumberFormat="1" applyFont="1" applyFill="1" applyBorder="1" applyAlignment="1">
      <alignment horizontal="center" vertical="center"/>
    </xf>
    <xf numFmtId="165" fontId="5" fillId="2" borderId="15" xfId="0" applyNumberFormat="1" applyFont="1" applyFill="1" applyBorder="1" applyAlignment="1">
      <alignment horizontal="center" vertical="center"/>
    </xf>
    <xf numFmtId="165" fontId="5" fillId="2" borderId="10" xfId="0" applyNumberFormat="1" applyFont="1" applyFill="1" applyBorder="1" applyAlignment="1">
      <alignment horizontal="center" vertical="center"/>
    </xf>
    <xf numFmtId="165" fontId="3" fillId="2" borderId="14" xfId="0" applyNumberFormat="1" applyFont="1" applyFill="1" applyBorder="1" applyAlignment="1">
      <alignment horizontal="center" vertical="center"/>
    </xf>
    <xf numFmtId="165" fontId="3" fillId="2" borderId="15" xfId="0" applyNumberFormat="1" applyFont="1" applyFill="1" applyBorder="1" applyAlignment="1">
      <alignment horizontal="center" vertical="center"/>
    </xf>
    <xf numFmtId="165" fontId="3" fillId="2" borderId="10" xfId="0" applyNumberFormat="1" applyFont="1" applyFill="1" applyBorder="1" applyAlignment="1">
      <alignment horizontal="center" vertical="center"/>
    </xf>
    <xf numFmtId="164" fontId="10" fillId="3" borderId="16" xfId="0" applyNumberFormat="1" applyFont="1" applyFill="1" applyBorder="1" applyAlignment="1">
      <alignment horizontal="center" vertical="center"/>
    </xf>
    <xf numFmtId="164" fontId="10" fillId="3" borderId="8" xfId="0" applyNumberFormat="1" applyFont="1" applyFill="1" applyBorder="1" applyAlignment="1">
      <alignment horizontal="center" vertical="center"/>
    </xf>
    <xf numFmtId="14" fontId="17" fillId="7" borderId="14" xfId="0" applyNumberFormat="1" applyFont="1" applyFill="1" applyBorder="1" applyAlignment="1">
      <alignment horizontal="center" vertical="center"/>
    </xf>
    <xf numFmtId="14" fontId="2" fillId="7" borderId="15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14" fontId="2" fillId="7" borderId="14" xfId="0" applyNumberFormat="1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15" fillId="5" borderId="16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164" fontId="10" fillId="3" borderId="3" xfId="0" applyNumberFormat="1" applyFont="1" applyFill="1" applyBorder="1" applyAlignment="1">
      <alignment horizontal="center" vertical="center"/>
    </xf>
    <xf numFmtId="14" fontId="11" fillId="8" borderId="14" xfId="0" applyNumberFormat="1" applyFont="1" applyFill="1" applyBorder="1" applyAlignment="1">
      <alignment horizontal="center" vertical="center"/>
    </xf>
    <xf numFmtId="14" fontId="11" fillId="8" borderId="15" xfId="0" applyNumberFormat="1" applyFont="1" applyFill="1" applyBorder="1" applyAlignment="1">
      <alignment horizontal="center" vertical="center"/>
    </xf>
    <xf numFmtId="14" fontId="11" fillId="8" borderId="10" xfId="0" applyNumberFormat="1" applyFont="1" applyFill="1" applyBorder="1" applyAlignment="1">
      <alignment horizontal="center" vertical="center"/>
    </xf>
    <xf numFmtId="166" fontId="20" fillId="11" borderId="14" xfId="0" applyNumberFormat="1" applyFont="1" applyFill="1" applyBorder="1" applyAlignment="1">
      <alignment horizontal="center" vertical="center"/>
    </xf>
    <xf numFmtId="166" fontId="20" fillId="11" borderId="10" xfId="0" applyNumberFormat="1" applyFont="1" applyFill="1" applyBorder="1" applyAlignment="1">
      <alignment horizontal="center" vertical="center"/>
    </xf>
    <xf numFmtId="166" fontId="20" fillId="11" borderId="25" xfId="0" applyNumberFormat="1" applyFont="1" applyFill="1" applyBorder="1" applyAlignment="1">
      <alignment horizontal="center" vertical="center"/>
    </xf>
    <xf numFmtId="166" fontId="20" fillId="11" borderId="26" xfId="0" applyNumberFormat="1" applyFont="1" applyFill="1" applyBorder="1" applyAlignment="1">
      <alignment horizontal="center" vertical="center"/>
    </xf>
  </cellXfs>
  <cellStyles count="4">
    <cellStyle name="Normal" xfId="0" builtinId="0"/>
    <cellStyle name="Percent" xfId="1" builtinId="5"/>
    <cellStyle name="טוב" xfId="2" builtinId="26"/>
    <cellStyle name="ניטראלי" xfId="3" builtinId="28"/>
  </cellStyles>
  <dxfs count="30">
    <dxf>
      <font>
        <color rgb="FF00B050"/>
      </font>
      <fill>
        <patternFill>
          <bgColor theme="6" tint="0.79998168889431442"/>
        </patternFill>
      </fill>
    </dxf>
    <dxf>
      <font>
        <color theme="5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theme="5"/>
      </font>
      <fill>
        <patternFill>
          <bgColor theme="5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29"/>
      <tableStyleElement type="headerRow" dxfId="28"/>
    </tableStyle>
  </tableStyles>
  <colors>
    <mruColors>
      <color rgb="FFFF6969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explosion val="10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חודשי'!$F$34:$F$35</c:f>
              <c:numCache>
                <c:formatCode>0.00%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4</xdr:row>
          <xdr:rowOff>76200</xdr:rowOff>
        </xdr:from>
        <xdr:to>
          <xdr:col>4</xdr:col>
          <xdr:colOff>123825</xdr:colOff>
          <xdr:row>4</xdr:row>
          <xdr:rowOff>619125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4</xdr:row>
          <xdr:rowOff>76200</xdr:rowOff>
        </xdr:from>
        <xdr:to>
          <xdr:col>5</xdr:col>
          <xdr:colOff>342900</xdr:colOff>
          <xdr:row>4</xdr:row>
          <xdr:rowOff>619125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790575</xdr:colOff>
          <xdr:row>4</xdr:row>
          <xdr:rowOff>76200</xdr:rowOff>
        </xdr:from>
        <xdr:to>
          <xdr:col>2</xdr:col>
          <xdr:colOff>971550</xdr:colOff>
          <xdr:row>4</xdr:row>
          <xdr:rowOff>619125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228600</xdr:colOff>
          <xdr:row>4</xdr:row>
          <xdr:rowOff>66675</xdr:rowOff>
        </xdr:from>
        <xdr:to>
          <xdr:col>9</xdr:col>
          <xdr:colOff>180975</xdr:colOff>
          <xdr:row>4</xdr:row>
          <xdr:rowOff>609600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819150</xdr:colOff>
          <xdr:row>4</xdr:row>
          <xdr:rowOff>66675</xdr:rowOff>
        </xdr:from>
        <xdr:to>
          <xdr:col>10</xdr:col>
          <xdr:colOff>752475</xdr:colOff>
          <xdr:row>4</xdr:row>
          <xdr:rowOff>609600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28219</xdr:colOff>
      <xdr:row>3</xdr:row>
      <xdr:rowOff>177461</xdr:rowOff>
    </xdr:from>
    <xdr:to>
      <xdr:col>12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19" dataDxfId="17" headerRowBorderDxfId="18" tableBorderDxfId="16">
  <tableColumns count="5">
    <tableColumn id="1" xr3:uid="{00000000-0010-0000-0000-000001000000}" name="תאריך" dataDxfId="15"/>
    <tableColumn id="2" xr3:uid="{00000000-0010-0000-0000-000002000000}" name="שעת התחלה" dataDxfId="14"/>
    <tableColumn id="3" xr3:uid="{00000000-0010-0000-0000-000003000000}" name="שעת סיום" dataDxfId="13"/>
    <tableColumn id="4" xr3:uid="{00000000-0010-0000-0000-000004000000}" name="סה&quot;כ" dataDxfId="12">
      <calculatedColumnFormula>IF(D9="","",(SUM(D9-C9)))</calculatedColumnFormula>
    </tableColumn>
    <tableColumn id="5" xr3:uid="{00000000-0010-0000-0000-000005000000}" name="לתשלום" dataDxfId="11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I8:K280" totalsRowShown="0" headerRowDxfId="10" dataDxfId="8" headerRowBorderDxfId="9" tableBorderDxfId="7">
  <autoFilter ref="I8:K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6"/>
    <tableColumn id="2" xr3:uid="{00000000-0010-0000-0100-000002000000}" name="סך שעות" dataDxfId="5"/>
    <tableColumn id="3" xr3:uid="{00000000-0010-0000-0100-000003000000}" name="לתשלום" dataDxfId="4">
      <calculatedColumnFormula>IF(J9="","",SUM(J9*($C$2*24)))</calculatedColumnFormula>
    </tableColumn>
  </tableColumns>
  <tableStyleInfo name="סגנון טבלה 1" showFirstColumn="0" showLastColumn="0" showRowStripes="0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C1000"/>
  <sheetViews>
    <sheetView rightToLeft="1" tabSelected="1" zoomScale="85" zoomScaleNormal="85" zoomScaleSheetLayoutView="100" workbookViewId="0">
      <pane ySplit="8" topLeftCell="A9" activePane="bottomLeft" state="frozen"/>
      <selection pane="bottomLeft" activeCell="B8" sqref="B8"/>
    </sheetView>
  </sheetViews>
  <sheetFormatPr defaultColWidth="9" defaultRowHeight="15.75" x14ac:dyDescent="0.2"/>
  <cols>
    <col min="1" max="1" width="18.25" style="1" customWidth="1"/>
    <col min="2" max="2" width="11.2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3.75" style="1" customWidth="1"/>
    <col min="9" max="9" width="12.875" style="1" customWidth="1"/>
    <col min="10" max="10" width="13.75" style="1" customWidth="1"/>
    <col min="11" max="11" width="13.375" style="1" customWidth="1"/>
    <col min="12" max="13" width="18.25" style="1" customWidth="1"/>
    <col min="14" max="14" width="18.625" style="1" customWidth="1"/>
    <col min="15" max="15" width="9" style="1"/>
    <col min="16" max="16" width="9.75" style="1" customWidth="1"/>
    <col min="17" max="17" width="6.875" style="3" hidden="1" customWidth="1"/>
    <col min="18" max="18" width="9.75" style="1" bestFit="1" customWidth="1"/>
    <col min="19" max="16384" width="9" style="1"/>
  </cols>
  <sheetData>
    <row r="1" spans="1:25" ht="24.6" customHeight="1" thickTop="1" thickBot="1" x14ac:dyDescent="0.25">
      <c r="B1" s="32" t="s">
        <v>13</v>
      </c>
      <c r="C1" s="32" t="s">
        <v>14</v>
      </c>
      <c r="D1" s="17" t="s">
        <v>19</v>
      </c>
      <c r="E1" s="17" t="s">
        <v>12</v>
      </c>
      <c r="F1" s="36" t="s">
        <v>7</v>
      </c>
      <c r="H1" s="82" t="s">
        <v>6</v>
      </c>
      <c r="I1" s="83"/>
      <c r="J1" s="80" t="s">
        <v>10</v>
      </c>
      <c r="K1" s="81"/>
    </row>
    <row r="2" spans="1:25" ht="24.75" customHeight="1" thickTop="1" thickBot="1" x14ac:dyDescent="0.25">
      <c r="B2" s="33">
        <v>43831</v>
      </c>
      <c r="C2" s="34">
        <v>76</v>
      </c>
      <c r="D2" s="16">
        <f>SUM(E9:E280)</f>
        <v>1.1574076779652387E-5</v>
      </c>
      <c r="E2" s="16">
        <f>SUM(J9:J280)</f>
        <v>0.41666666666666669</v>
      </c>
      <c r="F2" s="35">
        <f>SUM(D2*(C2*24),E2*(C2*24))</f>
        <v>760.02111111604609</v>
      </c>
      <c r="H2" s="84">
        <v>0</v>
      </c>
      <c r="I2" s="74"/>
      <c r="J2" s="74">
        <f>SUM(F2,H2,)</f>
        <v>760.02111111604609</v>
      </c>
      <c r="K2" s="75"/>
    </row>
    <row r="3" spans="1:25" ht="24.75" customHeight="1" thickTop="1" thickBot="1" x14ac:dyDescent="0.25">
      <c r="B3" s="47"/>
      <c r="C3" s="48"/>
      <c r="D3" s="49"/>
      <c r="E3" s="50"/>
      <c r="F3" s="50"/>
      <c r="H3" s="50"/>
      <c r="I3" s="50"/>
      <c r="J3" s="50"/>
      <c r="K3" s="50"/>
    </row>
    <row r="4" spans="1:25" ht="21" customHeight="1" thickBot="1" x14ac:dyDescent="0.25">
      <c r="B4" s="85" t="s">
        <v>15</v>
      </c>
      <c r="C4" s="86"/>
      <c r="D4" s="86"/>
      <c r="E4" s="86"/>
      <c r="F4" s="87"/>
      <c r="G4" s="37"/>
      <c r="H4" s="38"/>
      <c r="I4" s="85" t="s">
        <v>15</v>
      </c>
      <c r="J4" s="86"/>
      <c r="K4" s="87"/>
      <c r="Y4" s="3"/>
    </row>
    <row r="5" spans="1:25" ht="52.15" customHeight="1" thickBot="1" x14ac:dyDescent="0.25">
      <c r="B5" s="79"/>
      <c r="C5" s="77"/>
      <c r="D5" s="77"/>
      <c r="E5" s="77"/>
      <c r="F5" s="78"/>
      <c r="G5" s="18"/>
      <c r="I5" s="76"/>
      <c r="J5" s="77"/>
      <c r="K5" s="78"/>
      <c r="Y5" s="3"/>
    </row>
    <row r="6" spans="1:25" ht="21.6" customHeight="1" thickBot="1" x14ac:dyDescent="0.25"/>
    <row r="7" spans="1:25" ht="27.75" customHeight="1" thickBot="1" x14ac:dyDescent="0.25">
      <c r="B7" s="68" t="s">
        <v>11</v>
      </c>
      <c r="C7" s="69"/>
      <c r="D7" s="69"/>
      <c r="E7" s="69"/>
      <c r="F7" s="69"/>
      <c r="G7" s="70"/>
      <c r="H7" s="12"/>
      <c r="I7" s="71" t="s">
        <v>23</v>
      </c>
      <c r="J7" s="72"/>
      <c r="K7" s="73"/>
      <c r="L7" s="12"/>
      <c r="M7" s="12"/>
      <c r="N7" s="12"/>
      <c r="O7" s="12"/>
      <c r="P7" s="2"/>
      <c r="Q7" s="3">
        <v>43770</v>
      </c>
    </row>
    <row r="8" spans="1:25" ht="16.5" thickBot="1" x14ac:dyDescent="0.25">
      <c r="B8" s="42" t="s">
        <v>3</v>
      </c>
      <c r="C8" s="43" t="s">
        <v>0</v>
      </c>
      <c r="D8" s="44" t="s">
        <v>1</v>
      </c>
      <c r="E8" s="44" t="s">
        <v>2</v>
      </c>
      <c r="F8" s="45" t="s">
        <v>4</v>
      </c>
      <c r="G8" s="46" t="s">
        <v>8</v>
      </c>
      <c r="H8" s="12"/>
      <c r="I8" s="39" t="s">
        <v>3</v>
      </c>
      <c r="J8" s="40" t="s">
        <v>5</v>
      </c>
      <c r="K8" s="41" t="s">
        <v>4</v>
      </c>
      <c r="L8" s="13"/>
      <c r="M8" s="13"/>
      <c r="N8" s="14"/>
      <c r="O8" s="13"/>
      <c r="Q8" s="3">
        <v>43800</v>
      </c>
    </row>
    <row r="9" spans="1:25" ht="14.25" customHeight="1" x14ac:dyDescent="0.25">
      <c r="A9" s="6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יט טבת תשפג</v>
      </c>
      <c r="B9" s="30">
        <v>44938</v>
      </c>
      <c r="C9" s="29">
        <v>44938.849444444444</v>
      </c>
      <c r="D9" s="29">
        <v>44938.849456018521</v>
      </c>
      <c r="E9" s="29">
        <f t="shared" ref="E9:E16" si="0">IF(D9="","",(SUM(D9-C9)))</f>
        <v>1.1574076779652387E-5</v>
      </c>
      <c r="F9" s="31">
        <f t="shared" ref="F9:F72" si="1">IF(E9="","",SUM(E9*($C$2*24)))</f>
        <v>2.1111116046085954E-2</v>
      </c>
      <c r="G9" s="28">
        <f>IF($B9=$B10,"",MAX($G$8:G8)+1)</f>
        <v>1</v>
      </c>
      <c r="H9" s="67"/>
      <c r="I9" s="30">
        <v>44938</v>
      </c>
      <c r="J9" s="29">
        <v>0.41666666666666669</v>
      </c>
      <c r="K9" s="31">
        <f t="shared" ref="K9:K72" si="2">IF(J9="","",SUM(J9*($C$2*24)))</f>
        <v>760</v>
      </c>
      <c r="L9" s="8"/>
      <c r="M9" s="8"/>
      <c r="N9" s="10"/>
      <c r="O9" s="11"/>
      <c r="Q9" s="3">
        <v>43831</v>
      </c>
    </row>
    <row r="10" spans="1:25" ht="14.25" customHeight="1" x14ac:dyDescent="0.25">
      <c r="A10" s="6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30"/>
      <c r="C10" s="29"/>
      <c r="D10" s="29"/>
      <c r="E10" s="29" t="str">
        <f t="shared" ref="E10:E25" si="4">IF(D10="","",(SUM(D10-C10)))</f>
        <v/>
      </c>
      <c r="F10" s="31" t="str">
        <f t="shared" ref="F10:F25" si="5">IF(E10="","",SUM(E10*($C$2*24)))</f>
        <v/>
      </c>
      <c r="G10" s="28" t="str">
        <f>IF($B10=$B11,"",MAX($G$8:G9)+1)</f>
        <v/>
      </c>
      <c r="H10" s="67"/>
      <c r="I10" s="30"/>
      <c r="J10" s="29"/>
      <c r="K10" s="31" t="str">
        <f t="shared" si="2"/>
        <v/>
      </c>
      <c r="L10" s="8"/>
      <c r="M10" s="8"/>
      <c r="N10" s="10"/>
      <c r="O10" s="11"/>
      <c r="Q10" s="3">
        <v>43862</v>
      </c>
    </row>
    <row r="11" spans="1:25" x14ac:dyDescent="0.25">
      <c r="A11" s="66" t="str">
        <f t="shared" si="3"/>
        <v/>
      </c>
      <c r="B11" s="30"/>
      <c r="C11" s="29"/>
      <c r="D11" s="29"/>
      <c r="E11" s="29" t="str">
        <f t="shared" si="4"/>
        <v/>
      </c>
      <c r="F11" s="31" t="str">
        <f t="shared" si="5"/>
        <v/>
      </c>
      <c r="G11" s="28" t="str">
        <f>IF($B11=$B12,"",MAX($G$8:G10)+1)</f>
        <v/>
      </c>
      <c r="H11" s="67"/>
      <c r="I11" s="30"/>
      <c r="J11" s="29"/>
      <c r="K11" s="31" t="str">
        <f t="shared" si="2"/>
        <v/>
      </c>
      <c r="L11" s="8"/>
      <c r="M11" s="8"/>
      <c r="N11" s="10"/>
      <c r="O11" s="11"/>
      <c r="Q11" s="3">
        <v>43891</v>
      </c>
    </row>
    <row r="12" spans="1:25" x14ac:dyDescent="0.25">
      <c r="A12" s="66" t="str">
        <f t="shared" si="3"/>
        <v/>
      </c>
      <c r="B12" s="30"/>
      <c r="C12" s="29"/>
      <c r="D12" s="29"/>
      <c r="E12" s="29" t="str">
        <f t="shared" si="4"/>
        <v/>
      </c>
      <c r="F12" s="31" t="str">
        <f t="shared" si="5"/>
        <v/>
      </c>
      <c r="G12" s="28" t="str">
        <f>IF($B12=$B13,"",MAX($G$8:G11)+1)</f>
        <v/>
      </c>
      <c r="H12" s="67"/>
      <c r="I12" s="30"/>
      <c r="J12" s="29"/>
      <c r="K12" s="31" t="str">
        <f t="shared" si="2"/>
        <v/>
      </c>
      <c r="L12" s="8"/>
      <c r="M12" s="8"/>
      <c r="N12" s="10"/>
      <c r="O12" s="11"/>
      <c r="Q12" s="3">
        <v>43922</v>
      </c>
    </row>
    <row r="13" spans="1:25" x14ac:dyDescent="0.25">
      <c r="A13" s="66" t="str">
        <f t="shared" si="3"/>
        <v/>
      </c>
      <c r="B13" s="30"/>
      <c r="C13" s="29"/>
      <c r="D13" s="29"/>
      <c r="E13" s="29" t="str">
        <f t="shared" si="4"/>
        <v/>
      </c>
      <c r="F13" s="31" t="str">
        <f t="shared" si="5"/>
        <v/>
      </c>
      <c r="G13" s="28" t="str">
        <f>IF($B13=$B14,"",MAX($G$8:G12)+1)</f>
        <v/>
      </c>
      <c r="H13" s="67"/>
      <c r="I13" s="30"/>
      <c r="J13" s="29"/>
      <c r="K13" s="31" t="str">
        <f t="shared" si="2"/>
        <v/>
      </c>
      <c r="L13" s="8"/>
      <c r="M13" s="8"/>
      <c r="N13" s="10"/>
      <c r="O13" s="11"/>
      <c r="Q13" s="3">
        <v>43952</v>
      </c>
    </row>
    <row r="14" spans="1:25" ht="16.5" customHeight="1" x14ac:dyDescent="0.25">
      <c r="A14" s="66" t="str">
        <f t="shared" si="3"/>
        <v/>
      </c>
      <c r="B14" s="30"/>
      <c r="C14" s="29"/>
      <c r="D14" s="29"/>
      <c r="E14" s="29" t="str">
        <f t="shared" si="4"/>
        <v/>
      </c>
      <c r="F14" s="31" t="str">
        <f t="shared" si="5"/>
        <v/>
      </c>
      <c r="G14" s="28" t="str">
        <f>IF($B14=$B15,"",MAX($G$8:G13)+1)</f>
        <v/>
      </c>
      <c r="H14" s="67"/>
      <c r="I14" s="30"/>
      <c r="J14" s="29"/>
      <c r="K14" s="31" t="str">
        <f t="shared" si="2"/>
        <v/>
      </c>
      <c r="L14" s="8"/>
      <c r="M14" s="8"/>
      <c r="N14" s="10"/>
      <c r="O14" s="11"/>
      <c r="Q14" s="3">
        <v>43983</v>
      </c>
      <c r="S14" s="11"/>
      <c r="T14" s="11"/>
      <c r="U14" s="11"/>
      <c r="W14" s="11"/>
    </row>
    <row r="15" spans="1:25" ht="16.5" customHeight="1" x14ac:dyDescent="0.25">
      <c r="A15" s="66" t="str">
        <f t="shared" si="3"/>
        <v/>
      </c>
      <c r="B15" s="30"/>
      <c r="C15" s="29"/>
      <c r="D15" s="29"/>
      <c r="E15" s="29" t="str">
        <f t="shared" si="4"/>
        <v/>
      </c>
      <c r="F15" s="31" t="str">
        <f t="shared" si="5"/>
        <v/>
      </c>
      <c r="G15" s="28" t="str">
        <f>IF($B15=$B16,"",MAX($G$8:G14)+1)</f>
        <v/>
      </c>
      <c r="H15" s="67"/>
      <c r="I15" s="30"/>
      <c r="J15" s="29"/>
      <c r="K15" s="31" t="str">
        <f t="shared" si="2"/>
        <v/>
      </c>
      <c r="L15" s="8"/>
      <c r="M15" s="8"/>
      <c r="N15" s="10"/>
      <c r="O15" s="11"/>
      <c r="Q15" s="3">
        <v>44013</v>
      </c>
      <c r="S15" s="11"/>
      <c r="T15" s="11"/>
      <c r="U15" s="11"/>
      <c r="W15" s="11"/>
    </row>
    <row r="16" spans="1:25" ht="16.5" customHeight="1" x14ac:dyDescent="0.25">
      <c r="A16" s="66" t="str">
        <f t="shared" si="3"/>
        <v/>
      </c>
      <c r="B16" s="30"/>
      <c r="C16" s="29"/>
      <c r="D16" s="29"/>
      <c r="E16" s="29" t="str">
        <f t="shared" si="4"/>
        <v/>
      </c>
      <c r="F16" s="31" t="str">
        <f t="shared" si="5"/>
        <v/>
      </c>
      <c r="G16" s="28" t="str">
        <f>IF($B16=$B17,"",MAX($G$8:G15)+1)</f>
        <v/>
      </c>
      <c r="H16" s="67"/>
      <c r="I16" s="30"/>
      <c r="J16" s="29"/>
      <c r="K16" s="31" t="str">
        <f t="shared" si="2"/>
        <v/>
      </c>
      <c r="L16" s="8"/>
      <c r="M16" s="8"/>
      <c r="N16" s="10"/>
      <c r="O16" s="11"/>
      <c r="Q16" s="3">
        <v>44044</v>
      </c>
      <c r="T16" s="11"/>
    </row>
    <row r="17" spans="1:27" ht="16.5" customHeight="1" x14ac:dyDescent="0.25">
      <c r="A17" s="66" t="str">
        <f t="shared" si="3"/>
        <v/>
      </c>
      <c r="B17" s="30"/>
      <c r="C17" s="29"/>
      <c r="D17" s="29"/>
      <c r="E17" s="29" t="str">
        <f t="shared" si="4"/>
        <v/>
      </c>
      <c r="F17" s="31" t="str">
        <f t="shared" si="5"/>
        <v/>
      </c>
      <c r="G17" s="28" t="str">
        <f>IF($B17=$B18,"",MAX($G$8:G16)+1)</f>
        <v/>
      </c>
      <c r="H17" s="67"/>
      <c r="I17" s="30"/>
      <c r="J17" s="29"/>
      <c r="K17" s="31" t="str">
        <f t="shared" si="2"/>
        <v/>
      </c>
      <c r="L17" s="8"/>
      <c r="M17" s="8"/>
      <c r="N17" s="10"/>
      <c r="O17" s="11"/>
      <c r="Q17" s="3">
        <v>44075</v>
      </c>
      <c r="T17" s="11"/>
      <c r="V17" s="11"/>
    </row>
    <row r="18" spans="1:27" ht="16.5" customHeight="1" x14ac:dyDescent="0.25">
      <c r="A18" s="66" t="str">
        <f t="shared" si="3"/>
        <v/>
      </c>
      <c r="B18" s="30"/>
      <c r="C18" s="29"/>
      <c r="D18" s="29"/>
      <c r="E18" s="29" t="str">
        <f t="shared" si="4"/>
        <v/>
      </c>
      <c r="F18" s="31" t="str">
        <f t="shared" si="5"/>
        <v/>
      </c>
      <c r="G18" s="28" t="str">
        <f>IF($B18=$B19,"",MAX($G$8:G17)+1)</f>
        <v/>
      </c>
      <c r="H18" s="67"/>
      <c r="I18" s="30"/>
      <c r="J18" s="29"/>
      <c r="K18" s="31" t="str">
        <f t="shared" si="2"/>
        <v/>
      </c>
      <c r="L18" s="8"/>
      <c r="M18" s="8"/>
      <c r="N18" s="10"/>
      <c r="O18" s="11"/>
      <c r="Q18" s="3">
        <v>44105</v>
      </c>
    </row>
    <row r="19" spans="1:27" x14ac:dyDescent="0.25">
      <c r="A19" s="66" t="str">
        <f t="shared" si="3"/>
        <v/>
      </c>
      <c r="B19" s="30"/>
      <c r="C19" s="29"/>
      <c r="D19" s="29"/>
      <c r="E19" s="29" t="str">
        <f t="shared" si="4"/>
        <v/>
      </c>
      <c r="F19" s="31" t="str">
        <f t="shared" si="5"/>
        <v/>
      </c>
      <c r="G19" s="28" t="str">
        <f>IF($B19=$B20,"",MAX($G$8:G18)+1)</f>
        <v/>
      </c>
      <c r="H19" s="67"/>
      <c r="I19" s="30"/>
      <c r="J19" s="29"/>
      <c r="K19" s="31" t="str">
        <f t="shared" si="2"/>
        <v/>
      </c>
      <c r="L19" s="8"/>
      <c r="M19" s="8"/>
      <c r="N19" s="10"/>
      <c r="O19" s="11"/>
      <c r="Q19" s="3">
        <v>44136</v>
      </c>
    </row>
    <row r="20" spans="1:27" x14ac:dyDescent="0.25">
      <c r="A20" s="66" t="str">
        <f t="shared" si="3"/>
        <v/>
      </c>
      <c r="B20" s="30"/>
      <c r="C20" s="29"/>
      <c r="D20" s="29"/>
      <c r="E20" s="29" t="str">
        <f t="shared" si="4"/>
        <v/>
      </c>
      <c r="F20" s="31" t="str">
        <f t="shared" si="5"/>
        <v/>
      </c>
      <c r="G20" s="28" t="str">
        <f>IF($B20=$B21,"",MAX($G$8:G19)+1)</f>
        <v/>
      </c>
      <c r="H20" s="67"/>
      <c r="I20" s="30"/>
      <c r="J20" s="29"/>
      <c r="K20" s="31" t="str">
        <f t="shared" si="2"/>
        <v/>
      </c>
      <c r="L20" s="8"/>
      <c r="M20" s="8"/>
      <c r="N20" s="10"/>
      <c r="O20" s="11"/>
      <c r="Q20" s="3">
        <v>44166</v>
      </c>
      <c r="S20" s="11"/>
    </row>
    <row r="21" spans="1:27" ht="17.25" customHeight="1" x14ac:dyDescent="0.25">
      <c r="A21" s="66" t="str">
        <f t="shared" si="3"/>
        <v/>
      </c>
      <c r="B21" s="30"/>
      <c r="C21" s="29"/>
      <c r="D21" s="29"/>
      <c r="E21" s="29" t="str">
        <f t="shared" si="4"/>
        <v/>
      </c>
      <c r="F21" s="31" t="str">
        <f t="shared" si="5"/>
        <v/>
      </c>
      <c r="G21" s="28" t="str">
        <f>IF($B21=$B22,"",MAX($G$8:G20)+1)</f>
        <v/>
      </c>
      <c r="H21" s="67"/>
      <c r="I21" s="30"/>
      <c r="J21" s="29"/>
      <c r="K21" s="31" t="str">
        <f t="shared" si="2"/>
        <v/>
      </c>
      <c r="L21" s="8"/>
      <c r="M21" s="8"/>
      <c r="N21" s="10"/>
      <c r="O21" s="11"/>
      <c r="Q21" s="3">
        <v>44197</v>
      </c>
      <c r="S21" s="11"/>
    </row>
    <row r="22" spans="1:27" ht="16.5" customHeight="1" x14ac:dyDescent="0.25">
      <c r="A22" s="66" t="str">
        <f t="shared" si="3"/>
        <v/>
      </c>
      <c r="B22" s="30"/>
      <c r="C22" s="29"/>
      <c r="D22" s="29"/>
      <c r="E22" s="29" t="str">
        <f t="shared" si="4"/>
        <v/>
      </c>
      <c r="F22" s="31" t="str">
        <f t="shared" si="5"/>
        <v/>
      </c>
      <c r="G22" s="28" t="str">
        <f>IF($B22=$B23,"",MAX($G$8:G21)+1)</f>
        <v/>
      </c>
      <c r="H22" s="67"/>
      <c r="I22" s="30"/>
      <c r="J22" s="29"/>
      <c r="K22" s="31" t="str">
        <f t="shared" si="2"/>
        <v/>
      </c>
      <c r="L22" s="8"/>
      <c r="M22" s="8"/>
      <c r="N22" s="10"/>
      <c r="O22" s="11"/>
      <c r="Q22" s="3">
        <v>44228</v>
      </c>
      <c r="S22" s="11"/>
    </row>
    <row r="23" spans="1:27" ht="17.25" customHeight="1" x14ac:dyDescent="0.25">
      <c r="A23" s="66" t="str">
        <f t="shared" si="3"/>
        <v/>
      </c>
      <c r="B23" s="30"/>
      <c r="C23" s="29"/>
      <c r="D23" s="29"/>
      <c r="E23" s="29" t="str">
        <f t="shared" si="4"/>
        <v/>
      </c>
      <c r="F23" s="31" t="str">
        <f t="shared" si="5"/>
        <v/>
      </c>
      <c r="G23" s="28" t="str">
        <f>IF($B23=$B24,"",MAX($G$8:G22)+1)</f>
        <v/>
      </c>
      <c r="H23" s="67"/>
      <c r="I23" s="30"/>
      <c r="J23" s="29"/>
      <c r="K23" s="31" t="str">
        <f t="shared" si="2"/>
        <v/>
      </c>
      <c r="L23" s="8"/>
      <c r="M23" s="8"/>
      <c r="N23" s="10"/>
      <c r="O23" s="11"/>
      <c r="Q23" s="3">
        <v>44256</v>
      </c>
      <c r="S23" s="11"/>
      <c r="U23" s="11"/>
    </row>
    <row r="24" spans="1:27" ht="16.5" customHeight="1" x14ac:dyDescent="0.25">
      <c r="A24" s="66" t="str">
        <f t="shared" si="3"/>
        <v/>
      </c>
      <c r="B24" s="30"/>
      <c r="C24" s="29"/>
      <c r="D24" s="29"/>
      <c r="E24" s="29" t="str">
        <f t="shared" si="4"/>
        <v/>
      </c>
      <c r="F24" s="31" t="str">
        <f t="shared" si="5"/>
        <v/>
      </c>
      <c r="G24" s="28" t="str">
        <f>IF($B24=$B25,"",MAX($G$8:G23)+1)</f>
        <v/>
      </c>
      <c r="H24" s="67"/>
      <c r="I24" s="30"/>
      <c r="J24" s="29"/>
      <c r="K24" s="31" t="str">
        <f t="shared" si="2"/>
        <v/>
      </c>
      <c r="L24" s="8"/>
      <c r="M24" s="8"/>
      <c r="N24" s="10"/>
      <c r="O24" s="11"/>
      <c r="Q24" s="3">
        <v>44287</v>
      </c>
      <c r="S24" s="11"/>
      <c r="U24" s="11"/>
    </row>
    <row r="25" spans="1:27" x14ac:dyDescent="0.25">
      <c r="A25" s="66" t="str">
        <f t="shared" si="3"/>
        <v/>
      </c>
      <c r="B25" s="30"/>
      <c r="C25" s="29"/>
      <c r="D25" s="29"/>
      <c r="E25" s="29" t="str">
        <f t="shared" si="4"/>
        <v/>
      </c>
      <c r="F25" s="31" t="str">
        <f t="shared" si="5"/>
        <v/>
      </c>
      <c r="G25" s="28" t="str">
        <f>IF($B25=$B26,"",MAX($G$8:G24)+1)</f>
        <v/>
      </c>
      <c r="H25" s="67"/>
      <c r="I25" s="30"/>
      <c r="J25" s="29"/>
      <c r="K25" s="31" t="str">
        <f t="shared" si="2"/>
        <v/>
      </c>
      <c r="L25" s="8"/>
      <c r="M25" s="8"/>
      <c r="N25" s="10"/>
      <c r="O25" s="11"/>
      <c r="Q25" s="3">
        <v>44317</v>
      </c>
      <c r="U25" s="11"/>
    </row>
    <row r="26" spans="1:27" x14ac:dyDescent="0.25">
      <c r="A26" s="66" t="str">
        <f t="shared" si="3"/>
        <v/>
      </c>
      <c r="B26" s="30"/>
      <c r="C26" s="29"/>
      <c r="D26" s="29"/>
      <c r="E26" s="29" t="str">
        <f t="shared" ref="E17:E80" si="6">IF(D26="","",(SUM(D26-C26)))</f>
        <v/>
      </c>
      <c r="F26" s="31" t="str">
        <f t="shared" si="1"/>
        <v/>
      </c>
      <c r="G26" s="28" t="str">
        <f>IF($B26=$B27,"",MAX($G$8:G25)+1)</f>
        <v/>
      </c>
      <c r="H26" s="67"/>
      <c r="I26" s="30"/>
      <c r="J26" s="29"/>
      <c r="K26" s="31" t="str">
        <f t="shared" si="2"/>
        <v/>
      </c>
      <c r="L26" s="8"/>
      <c r="M26" s="8"/>
      <c r="N26" s="10"/>
      <c r="O26" s="11"/>
      <c r="Q26" s="3">
        <v>44348</v>
      </c>
      <c r="U26" s="11"/>
      <c r="W26" s="11"/>
    </row>
    <row r="27" spans="1:27" x14ac:dyDescent="0.25">
      <c r="A27" s="66" t="str">
        <f t="shared" si="3"/>
        <v/>
      </c>
      <c r="B27" s="30"/>
      <c r="C27" s="29"/>
      <c r="D27" s="29"/>
      <c r="E27" s="29" t="str">
        <f t="shared" si="6"/>
        <v/>
      </c>
      <c r="F27" s="31" t="str">
        <f t="shared" si="1"/>
        <v/>
      </c>
      <c r="G27" s="28" t="str">
        <f>IF($B27=$B28,"",MAX($G$8:G26)+1)</f>
        <v/>
      </c>
      <c r="H27" s="67"/>
      <c r="I27" s="30"/>
      <c r="J27" s="29"/>
      <c r="K27" s="31" t="str">
        <f t="shared" si="2"/>
        <v/>
      </c>
      <c r="L27" s="8"/>
      <c r="M27" s="8"/>
      <c r="N27" s="10"/>
      <c r="O27" s="11"/>
      <c r="Q27" s="3">
        <v>44378</v>
      </c>
      <c r="U27" s="11"/>
      <c r="W27" s="11"/>
    </row>
    <row r="28" spans="1:27" ht="16.5" customHeight="1" x14ac:dyDescent="0.25">
      <c r="A28" s="66" t="str">
        <f t="shared" si="3"/>
        <v/>
      </c>
      <c r="B28" s="30"/>
      <c r="C28" s="29"/>
      <c r="D28" s="29"/>
      <c r="E28" s="29" t="str">
        <f t="shared" si="6"/>
        <v/>
      </c>
      <c r="F28" s="31" t="str">
        <f t="shared" si="1"/>
        <v/>
      </c>
      <c r="G28" s="28" t="str">
        <f>IF($B28=$B29,"",MAX($G$8:G27)+1)</f>
        <v/>
      </c>
      <c r="H28" s="67"/>
      <c r="I28" s="30"/>
      <c r="J28" s="29"/>
      <c r="K28" s="31" t="str">
        <f t="shared" si="2"/>
        <v/>
      </c>
      <c r="L28" s="8"/>
      <c r="M28" s="8"/>
      <c r="N28" s="10"/>
      <c r="O28" s="11"/>
      <c r="Q28" s="3">
        <v>44409</v>
      </c>
      <c r="W28" s="11"/>
    </row>
    <row r="29" spans="1:27" ht="16.5" customHeight="1" x14ac:dyDescent="0.25">
      <c r="A29" s="66" t="str">
        <f t="shared" si="3"/>
        <v/>
      </c>
      <c r="B29" s="30"/>
      <c r="C29" s="29"/>
      <c r="D29" s="29"/>
      <c r="E29" s="29" t="str">
        <f t="shared" si="6"/>
        <v/>
      </c>
      <c r="F29" s="31" t="str">
        <f t="shared" si="1"/>
        <v/>
      </c>
      <c r="G29" s="28" t="str">
        <f>IF($B29=$B30,"",MAX($G$8:G28)+1)</f>
        <v/>
      </c>
      <c r="H29" s="67"/>
      <c r="I29" s="30"/>
      <c r="J29" s="29"/>
      <c r="K29" s="31" t="str">
        <f t="shared" si="2"/>
        <v/>
      </c>
      <c r="L29" s="8"/>
      <c r="M29" s="8"/>
      <c r="N29" s="10"/>
      <c r="O29" s="11"/>
      <c r="Q29" s="3">
        <v>44440</v>
      </c>
      <c r="W29" s="11"/>
      <c r="Y29" s="11"/>
    </row>
    <row r="30" spans="1:27" x14ac:dyDescent="0.25">
      <c r="A30" s="66" t="str">
        <f t="shared" si="3"/>
        <v/>
      </c>
      <c r="B30" s="30"/>
      <c r="C30" s="29"/>
      <c r="D30" s="29"/>
      <c r="E30" s="29" t="str">
        <f t="shared" si="6"/>
        <v/>
      </c>
      <c r="F30" s="31" t="str">
        <f t="shared" si="1"/>
        <v/>
      </c>
      <c r="G30" s="28" t="str">
        <f>IF($B30=$B31,"",MAX($G$8:G29)+1)</f>
        <v/>
      </c>
      <c r="H30" s="67"/>
      <c r="I30" s="30"/>
      <c r="J30" s="29"/>
      <c r="K30" s="31" t="str">
        <f t="shared" si="2"/>
        <v/>
      </c>
      <c r="L30" s="8"/>
      <c r="M30" s="8"/>
      <c r="N30" s="10"/>
      <c r="O30" s="11"/>
      <c r="Q30" s="3">
        <v>44470</v>
      </c>
      <c r="W30" s="11"/>
      <c r="Y30" s="11"/>
    </row>
    <row r="31" spans="1:27" x14ac:dyDescent="0.25">
      <c r="A31" s="66" t="str">
        <f t="shared" si="3"/>
        <v/>
      </c>
      <c r="B31" s="30"/>
      <c r="C31" s="29"/>
      <c r="D31" s="29"/>
      <c r="E31" s="29" t="str">
        <f t="shared" si="6"/>
        <v/>
      </c>
      <c r="F31" s="31" t="str">
        <f t="shared" si="1"/>
        <v/>
      </c>
      <c r="G31" s="28" t="str">
        <f>IF($B31=$B32,"",MAX($G$8:G30)+1)</f>
        <v/>
      </c>
      <c r="H31" s="67"/>
      <c r="I31" s="30"/>
      <c r="J31" s="29"/>
      <c r="K31" s="31" t="str">
        <f t="shared" si="2"/>
        <v/>
      </c>
      <c r="L31" s="8"/>
      <c r="M31" s="8"/>
      <c r="N31" s="10"/>
      <c r="O31" s="11"/>
      <c r="Q31" s="3">
        <v>44501</v>
      </c>
      <c r="Y31" s="11"/>
    </row>
    <row r="32" spans="1:27" x14ac:dyDescent="0.25">
      <c r="A32" s="66" t="str">
        <f t="shared" si="3"/>
        <v/>
      </c>
      <c r="B32" s="30"/>
      <c r="C32" s="29"/>
      <c r="D32" s="29"/>
      <c r="E32" s="29" t="str">
        <f t="shared" si="6"/>
        <v/>
      </c>
      <c r="F32" s="31" t="str">
        <f t="shared" si="1"/>
        <v/>
      </c>
      <c r="G32" s="28" t="str">
        <f>IF($B32=$B33,"",MAX($G$8:G31)+1)</f>
        <v/>
      </c>
      <c r="H32" s="67"/>
      <c r="I32" s="30"/>
      <c r="J32" s="29"/>
      <c r="K32" s="31" t="str">
        <f t="shared" si="2"/>
        <v/>
      </c>
      <c r="L32" s="8"/>
      <c r="M32" s="8"/>
      <c r="N32" s="10"/>
      <c r="O32" s="11"/>
      <c r="Q32" s="3">
        <v>44531</v>
      </c>
      <c r="Y32" s="11"/>
      <c r="AA32" s="11"/>
    </row>
    <row r="33" spans="1:37" x14ac:dyDescent="0.25">
      <c r="A33" s="66" t="str">
        <f t="shared" si="3"/>
        <v/>
      </c>
      <c r="B33" s="30"/>
      <c r="C33" s="29"/>
      <c r="D33" s="29"/>
      <c r="E33" s="29" t="str">
        <f t="shared" si="6"/>
        <v/>
      </c>
      <c r="F33" s="31" t="str">
        <f t="shared" si="1"/>
        <v/>
      </c>
      <c r="G33" s="28" t="str">
        <f>IF($B33=$B34,"",MAX($G$8:G32)+1)</f>
        <v/>
      </c>
      <c r="H33" s="67"/>
      <c r="I33" s="30"/>
      <c r="J33" s="29"/>
      <c r="K33" s="31" t="str">
        <f t="shared" si="2"/>
        <v/>
      </c>
      <c r="L33" s="8"/>
      <c r="M33" s="8"/>
      <c r="N33" s="10"/>
      <c r="O33" s="11"/>
      <c r="Q33" s="3">
        <v>44562</v>
      </c>
      <c r="Y33" s="11"/>
      <c r="AA33" s="11"/>
    </row>
    <row r="34" spans="1:37" ht="16.899999999999999" customHeight="1" x14ac:dyDescent="0.25">
      <c r="A34" s="66" t="str">
        <f t="shared" si="3"/>
        <v/>
      </c>
      <c r="B34" s="30"/>
      <c r="C34" s="29"/>
      <c r="D34" s="29"/>
      <c r="E34" s="29" t="str">
        <f t="shared" si="6"/>
        <v/>
      </c>
      <c r="F34" s="31" t="str">
        <f t="shared" si="1"/>
        <v/>
      </c>
      <c r="G34" s="28" t="str">
        <f>IF($B34=$B35,"",MAX($G$8:G33)+1)</f>
        <v/>
      </c>
      <c r="H34" s="67"/>
      <c r="I34" s="30"/>
      <c r="J34" s="29"/>
      <c r="K34" s="31" t="str">
        <f t="shared" si="2"/>
        <v/>
      </c>
      <c r="L34" s="8"/>
      <c r="M34" s="8"/>
      <c r="N34" s="10"/>
      <c r="O34" s="11"/>
      <c r="Q34" s="3">
        <v>44593</v>
      </c>
      <c r="AA34" s="11"/>
    </row>
    <row r="35" spans="1:37" x14ac:dyDescent="0.25">
      <c r="A35" s="66" t="str">
        <f t="shared" si="3"/>
        <v/>
      </c>
      <c r="B35" s="30"/>
      <c r="C35" s="29"/>
      <c r="D35" s="29"/>
      <c r="E35" s="29" t="str">
        <f t="shared" si="6"/>
        <v/>
      </c>
      <c r="F35" s="31" t="str">
        <f t="shared" si="1"/>
        <v/>
      </c>
      <c r="G35" s="28" t="str">
        <f>IF($B35=$B36,"",MAX($G$8:G34)+1)</f>
        <v/>
      </c>
      <c r="H35" s="67"/>
      <c r="I35" s="30"/>
      <c r="J35" s="29"/>
      <c r="K35" s="31" t="str">
        <f t="shared" si="2"/>
        <v/>
      </c>
      <c r="L35" s="8"/>
      <c r="M35" s="8"/>
      <c r="N35" s="10"/>
      <c r="O35" s="11"/>
      <c r="Q35" s="3">
        <v>44621</v>
      </c>
      <c r="AA35" s="11"/>
      <c r="AC35" s="11"/>
    </row>
    <row r="36" spans="1:37" x14ac:dyDescent="0.25">
      <c r="A36" s="66" t="str">
        <f t="shared" si="3"/>
        <v/>
      </c>
      <c r="B36" s="30"/>
      <c r="C36" s="29"/>
      <c r="D36" s="29"/>
      <c r="E36" s="29" t="str">
        <f t="shared" si="6"/>
        <v/>
      </c>
      <c r="F36" s="31" t="str">
        <f t="shared" si="1"/>
        <v/>
      </c>
      <c r="G36" s="28" t="str">
        <f>IF($B36=$B37,"",MAX($G$8:G35)+1)</f>
        <v/>
      </c>
      <c r="H36" s="67"/>
      <c r="I36" s="30"/>
      <c r="J36" s="29"/>
      <c r="K36" s="31" t="str">
        <f t="shared" si="2"/>
        <v/>
      </c>
      <c r="L36" s="8"/>
      <c r="M36" s="8"/>
      <c r="N36" s="10"/>
      <c r="O36" s="11"/>
      <c r="Q36" s="3">
        <v>44652</v>
      </c>
      <c r="AA36" s="11"/>
      <c r="AC36" s="11"/>
    </row>
    <row r="37" spans="1:37" x14ac:dyDescent="0.25">
      <c r="A37" s="66" t="str">
        <f t="shared" si="3"/>
        <v/>
      </c>
      <c r="B37" s="30"/>
      <c r="C37" s="29"/>
      <c r="D37" s="29"/>
      <c r="E37" s="29" t="str">
        <f t="shared" si="6"/>
        <v/>
      </c>
      <c r="F37" s="31" t="str">
        <f t="shared" si="1"/>
        <v/>
      </c>
      <c r="G37" s="28" t="str">
        <f>IF($B37=$B38,"",MAX($G$8:G36)+1)</f>
        <v/>
      </c>
      <c r="H37" s="67"/>
      <c r="I37" s="30"/>
      <c r="J37" s="29"/>
      <c r="K37" s="31" t="str">
        <f t="shared" si="2"/>
        <v/>
      </c>
      <c r="L37" s="8"/>
      <c r="M37" s="8"/>
      <c r="N37" s="10"/>
      <c r="O37" s="11"/>
      <c r="Q37" s="3">
        <v>44682</v>
      </c>
      <c r="AC37" s="11"/>
    </row>
    <row r="38" spans="1:37" x14ac:dyDescent="0.25">
      <c r="A38" s="66" t="str">
        <f t="shared" si="3"/>
        <v/>
      </c>
      <c r="B38" s="30"/>
      <c r="C38" s="29"/>
      <c r="D38" s="29"/>
      <c r="E38" s="29" t="str">
        <f t="shared" si="6"/>
        <v/>
      </c>
      <c r="F38" s="31" t="str">
        <f t="shared" si="1"/>
        <v/>
      </c>
      <c r="G38" s="28" t="str">
        <f>IF($B38=$B39,"",MAX($G$8:G37)+1)</f>
        <v/>
      </c>
      <c r="H38" s="67"/>
      <c r="I38" s="30"/>
      <c r="J38" s="29"/>
      <c r="K38" s="31" t="str">
        <f t="shared" si="2"/>
        <v/>
      </c>
      <c r="L38" s="8"/>
      <c r="M38" s="8"/>
      <c r="N38" s="10"/>
      <c r="O38" s="11"/>
      <c r="Q38" s="3">
        <v>44713</v>
      </c>
      <c r="AC38" s="11"/>
      <c r="AE38" s="11"/>
    </row>
    <row r="39" spans="1:37" ht="15.75" customHeight="1" x14ac:dyDescent="0.25">
      <c r="A39" s="66" t="str">
        <f t="shared" si="3"/>
        <v/>
      </c>
      <c r="B39" s="30"/>
      <c r="C39" s="29"/>
      <c r="D39" s="29"/>
      <c r="E39" s="29" t="str">
        <f t="shared" si="6"/>
        <v/>
      </c>
      <c r="F39" s="31" t="str">
        <f t="shared" si="1"/>
        <v/>
      </c>
      <c r="G39" s="28" t="str">
        <f>IF($B39=$B40,"",MAX($G$8:G38)+1)</f>
        <v/>
      </c>
      <c r="H39" s="67"/>
      <c r="I39" s="30"/>
      <c r="J39" s="29"/>
      <c r="K39" s="31" t="str">
        <f t="shared" si="2"/>
        <v/>
      </c>
      <c r="L39" s="8"/>
      <c r="M39" s="8"/>
      <c r="N39" s="10"/>
      <c r="O39" s="11"/>
      <c r="Q39" s="3">
        <v>44743</v>
      </c>
      <c r="AC39" s="11"/>
      <c r="AE39" s="11"/>
    </row>
    <row r="40" spans="1:37" ht="15.75" customHeight="1" x14ac:dyDescent="0.25">
      <c r="A40" s="66" t="str">
        <f t="shared" si="3"/>
        <v/>
      </c>
      <c r="B40" s="30"/>
      <c r="C40" s="29"/>
      <c r="D40" s="29"/>
      <c r="E40" s="29" t="str">
        <f t="shared" si="6"/>
        <v/>
      </c>
      <c r="F40" s="31" t="str">
        <f t="shared" si="1"/>
        <v/>
      </c>
      <c r="G40" s="28" t="str">
        <f>IF($B40=$B41,"",MAX($G$8:G39)+1)</f>
        <v/>
      </c>
      <c r="H40" s="67"/>
      <c r="I40" s="30"/>
      <c r="J40" s="29"/>
      <c r="K40" s="31" t="str">
        <f t="shared" si="2"/>
        <v/>
      </c>
      <c r="L40" s="8"/>
      <c r="M40" s="8"/>
      <c r="N40" s="10"/>
      <c r="O40" s="11"/>
      <c r="Q40" s="3">
        <v>44774</v>
      </c>
      <c r="AE40" s="11"/>
    </row>
    <row r="41" spans="1:37" ht="15.75" customHeight="1" x14ac:dyDescent="0.25">
      <c r="A41" s="66" t="str">
        <f t="shared" si="3"/>
        <v/>
      </c>
      <c r="B41" s="30"/>
      <c r="C41" s="29"/>
      <c r="D41" s="29"/>
      <c r="E41" s="29" t="str">
        <f t="shared" si="6"/>
        <v/>
      </c>
      <c r="F41" s="31" t="str">
        <f t="shared" si="1"/>
        <v/>
      </c>
      <c r="G41" s="28" t="str">
        <f>IF($B41=$B42,"",MAX($G$8:G40)+1)</f>
        <v/>
      </c>
      <c r="H41" s="67"/>
      <c r="I41" s="30"/>
      <c r="J41" s="29"/>
      <c r="K41" s="31" t="str">
        <f t="shared" si="2"/>
        <v/>
      </c>
      <c r="L41" s="8"/>
      <c r="M41" s="8"/>
      <c r="N41" s="10"/>
      <c r="O41" s="11"/>
      <c r="Q41" s="3">
        <v>44805</v>
      </c>
      <c r="AE41" s="11"/>
      <c r="AG41" s="11"/>
    </row>
    <row r="42" spans="1:37" ht="15.75" customHeight="1" x14ac:dyDescent="0.25">
      <c r="A42" s="66" t="str">
        <f t="shared" si="3"/>
        <v/>
      </c>
      <c r="B42" s="30"/>
      <c r="C42" s="29"/>
      <c r="D42" s="29"/>
      <c r="E42" s="29" t="str">
        <f t="shared" si="6"/>
        <v/>
      </c>
      <c r="F42" s="31" t="str">
        <f t="shared" si="1"/>
        <v/>
      </c>
      <c r="G42" s="28" t="str">
        <f>IF($B42=$B43,"",MAX($G$8:G41)+1)</f>
        <v/>
      </c>
      <c r="H42" s="67"/>
      <c r="I42" s="30"/>
      <c r="J42" s="29"/>
      <c r="K42" s="31" t="str">
        <f t="shared" si="2"/>
        <v/>
      </c>
      <c r="L42" s="8"/>
      <c r="M42" s="8"/>
      <c r="N42" s="10"/>
      <c r="O42" s="11"/>
      <c r="Q42" s="3">
        <v>44835</v>
      </c>
      <c r="AE42" s="11"/>
      <c r="AG42" s="11"/>
    </row>
    <row r="43" spans="1:37" x14ac:dyDescent="0.25">
      <c r="A43" s="66" t="str">
        <f t="shared" si="3"/>
        <v/>
      </c>
      <c r="B43" s="30"/>
      <c r="C43" s="29"/>
      <c r="D43" s="29"/>
      <c r="E43" s="29" t="str">
        <f t="shared" si="6"/>
        <v/>
      </c>
      <c r="F43" s="31" t="str">
        <f t="shared" si="1"/>
        <v/>
      </c>
      <c r="G43" s="28" t="str">
        <f>IF($B43=$B44,"",MAX($G$8:G42)+1)</f>
        <v/>
      </c>
      <c r="H43" s="67"/>
      <c r="I43" s="30"/>
      <c r="J43" s="29"/>
      <c r="K43" s="31" t="str">
        <f t="shared" si="2"/>
        <v/>
      </c>
      <c r="L43" s="8"/>
      <c r="M43" s="8"/>
      <c r="N43" s="10"/>
      <c r="O43" s="11"/>
      <c r="Q43" s="3">
        <v>44866</v>
      </c>
      <c r="AG43" s="11"/>
    </row>
    <row r="44" spans="1:37" x14ac:dyDescent="0.25">
      <c r="A44" s="66" t="str">
        <f t="shared" si="3"/>
        <v/>
      </c>
      <c r="B44" s="30"/>
      <c r="C44" s="29"/>
      <c r="D44" s="29"/>
      <c r="E44" s="29" t="str">
        <f t="shared" si="6"/>
        <v/>
      </c>
      <c r="F44" s="31" t="str">
        <f t="shared" si="1"/>
        <v/>
      </c>
      <c r="G44" s="28" t="str">
        <f>IF($B44=$B45,"",MAX($G$8:G43)+1)</f>
        <v/>
      </c>
      <c r="H44" s="67"/>
      <c r="I44" s="30"/>
      <c r="J44" s="29"/>
      <c r="K44" s="31" t="str">
        <f t="shared" si="2"/>
        <v/>
      </c>
      <c r="L44" s="8"/>
      <c r="M44" s="8"/>
      <c r="N44" s="10"/>
      <c r="O44" s="11"/>
      <c r="Q44" s="3">
        <v>44896</v>
      </c>
      <c r="AG44" s="11"/>
      <c r="AI44" s="11"/>
    </row>
    <row r="45" spans="1:37" x14ac:dyDescent="0.25">
      <c r="A45" s="66" t="str">
        <f t="shared" si="3"/>
        <v/>
      </c>
      <c r="B45" s="30"/>
      <c r="C45" s="29"/>
      <c r="D45" s="29"/>
      <c r="E45" s="29" t="str">
        <f t="shared" si="6"/>
        <v/>
      </c>
      <c r="F45" s="31" t="str">
        <f t="shared" si="1"/>
        <v/>
      </c>
      <c r="G45" s="28" t="str">
        <f>IF($B45=$B46,"",MAX($G$8:G44)+1)</f>
        <v/>
      </c>
      <c r="H45" s="67"/>
      <c r="I45" s="30"/>
      <c r="J45" s="29"/>
      <c r="K45" s="31" t="str">
        <f t="shared" si="2"/>
        <v/>
      </c>
      <c r="L45" s="8"/>
      <c r="M45" s="8"/>
      <c r="N45" s="10"/>
      <c r="O45" s="11"/>
      <c r="Q45" s="3">
        <v>44927</v>
      </c>
      <c r="AG45" s="11"/>
      <c r="AI45" s="11"/>
    </row>
    <row r="46" spans="1:37" x14ac:dyDescent="0.25">
      <c r="A46" s="66" t="str">
        <f t="shared" si="3"/>
        <v/>
      </c>
      <c r="B46" s="30"/>
      <c r="C46" s="29"/>
      <c r="D46" s="29"/>
      <c r="E46" s="29" t="str">
        <f t="shared" si="6"/>
        <v/>
      </c>
      <c r="F46" s="31" t="str">
        <f t="shared" si="1"/>
        <v/>
      </c>
      <c r="G46" s="28" t="str">
        <f>IF($B46=$B47,"",MAX($G$8:G45)+1)</f>
        <v/>
      </c>
      <c r="H46" s="67"/>
      <c r="I46" s="30"/>
      <c r="J46" s="29"/>
      <c r="K46" s="31" t="str">
        <f t="shared" si="2"/>
        <v/>
      </c>
      <c r="L46" s="8"/>
      <c r="M46" s="8"/>
      <c r="N46" s="10"/>
      <c r="O46" s="11"/>
      <c r="Q46" s="3">
        <v>44958</v>
      </c>
      <c r="AI46" s="11"/>
    </row>
    <row r="47" spans="1:37" x14ac:dyDescent="0.25">
      <c r="A47" s="66" t="str">
        <f t="shared" si="3"/>
        <v/>
      </c>
      <c r="B47" s="30"/>
      <c r="C47" s="29"/>
      <c r="D47" s="29"/>
      <c r="E47" s="29" t="str">
        <f t="shared" si="6"/>
        <v/>
      </c>
      <c r="F47" s="31" t="str">
        <f t="shared" si="1"/>
        <v/>
      </c>
      <c r="G47" s="28" t="str">
        <f>IF($B47=$B48,"",MAX($G$8:G46)+1)</f>
        <v/>
      </c>
      <c r="H47" s="67"/>
      <c r="I47" s="30"/>
      <c r="J47" s="29"/>
      <c r="K47" s="31" t="str">
        <f t="shared" si="2"/>
        <v/>
      </c>
      <c r="L47" s="8"/>
      <c r="M47" s="8"/>
      <c r="N47" s="10"/>
      <c r="O47" s="11"/>
      <c r="Q47" s="3">
        <v>44986</v>
      </c>
      <c r="AI47" s="11"/>
      <c r="AK47" s="11"/>
    </row>
    <row r="48" spans="1:37" x14ac:dyDescent="0.25">
      <c r="A48" s="66" t="str">
        <f t="shared" si="3"/>
        <v/>
      </c>
      <c r="B48" s="30"/>
      <c r="C48" s="29"/>
      <c r="D48" s="29"/>
      <c r="E48" s="29" t="str">
        <f t="shared" si="6"/>
        <v/>
      </c>
      <c r="F48" s="31" t="str">
        <f t="shared" si="1"/>
        <v/>
      </c>
      <c r="G48" s="28" t="str">
        <f>IF($B48=$B49,"",MAX($G$8:G47)+1)</f>
        <v/>
      </c>
      <c r="H48" s="67"/>
      <c r="I48" s="30"/>
      <c r="J48" s="29"/>
      <c r="K48" s="31" t="str">
        <f t="shared" si="2"/>
        <v/>
      </c>
      <c r="L48" s="8"/>
      <c r="M48" s="8"/>
      <c r="N48" s="10"/>
      <c r="O48" s="11"/>
      <c r="Q48" s="3">
        <v>45017</v>
      </c>
      <c r="AI48" s="11"/>
      <c r="AK48" s="11"/>
    </row>
    <row r="49" spans="1:47" x14ac:dyDescent="0.25">
      <c r="A49" s="66" t="str">
        <f t="shared" si="3"/>
        <v/>
      </c>
      <c r="B49" s="30"/>
      <c r="C49" s="29"/>
      <c r="D49" s="29"/>
      <c r="E49" s="29" t="str">
        <f t="shared" si="6"/>
        <v/>
      </c>
      <c r="F49" s="31" t="str">
        <f t="shared" si="1"/>
        <v/>
      </c>
      <c r="G49" s="28" t="str">
        <f>IF($B49=$B50,"",MAX($G$8:G48)+1)</f>
        <v/>
      </c>
      <c r="H49" s="67"/>
      <c r="I49" s="30"/>
      <c r="J49" s="29"/>
      <c r="K49" s="31" t="str">
        <f t="shared" si="2"/>
        <v/>
      </c>
      <c r="L49" s="8"/>
      <c r="M49" s="8"/>
      <c r="N49" s="10"/>
      <c r="O49" s="11"/>
      <c r="Q49" s="3">
        <v>45047</v>
      </c>
      <c r="AK49" s="11"/>
    </row>
    <row r="50" spans="1:47" x14ac:dyDescent="0.25">
      <c r="A50" s="66" t="str">
        <f t="shared" si="3"/>
        <v/>
      </c>
      <c r="B50" s="30"/>
      <c r="C50" s="29"/>
      <c r="D50" s="29"/>
      <c r="E50" s="29" t="str">
        <f t="shared" si="6"/>
        <v/>
      </c>
      <c r="F50" s="31" t="str">
        <f t="shared" si="1"/>
        <v/>
      </c>
      <c r="G50" s="28" t="str">
        <f>IF($B50=$B51,"",MAX($G$8:G49)+1)</f>
        <v/>
      </c>
      <c r="H50" s="67"/>
      <c r="I50" s="30"/>
      <c r="J50" s="29"/>
      <c r="K50" s="31" t="str">
        <f t="shared" si="2"/>
        <v/>
      </c>
      <c r="L50" s="8"/>
      <c r="M50" s="8"/>
      <c r="N50" s="10"/>
      <c r="O50" s="11"/>
      <c r="Q50" s="3">
        <v>45078</v>
      </c>
      <c r="AK50" s="11"/>
      <c r="AM50" s="11"/>
    </row>
    <row r="51" spans="1:47" x14ac:dyDescent="0.25">
      <c r="A51" s="66" t="str">
        <f t="shared" si="3"/>
        <v/>
      </c>
      <c r="B51" s="30"/>
      <c r="C51" s="29"/>
      <c r="D51" s="29"/>
      <c r="E51" s="29" t="str">
        <f t="shared" si="6"/>
        <v/>
      </c>
      <c r="F51" s="31" t="str">
        <f t="shared" si="1"/>
        <v/>
      </c>
      <c r="G51" s="28" t="str">
        <f>IF($B51=$B52,"",MAX($G$8:G50)+1)</f>
        <v/>
      </c>
      <c r="H51" s="67"/>
      <c r="I51" s="30"/>
      <c r="J51" s="29"/>
      <c r="K51" s="31" t="str">
        <f t="shared" si="2"/>
        <v/>
      </c>
      <c r="L51" s="8"/>
      <c r="M51" s="8"/>
      <c r="N51" s="10"/>
      <c r="O51" s="11"/>
      <c r="Q51" s="3">
        <v>45108</v>
      </c>
      <c r="S51" s="11"/>
      <c r="AK51" s="11"/>
      <c r="AM51" s="11"/>
    </row>
    <row r="52" spans="1:47" x14ac:dyDescent="0.25">
      <c r="A52" s="66" t="str">
        <f t="shared" si="3"/>
        <v/>
      </c>
      <c r="B52" s="30"/>
      <c r="C52" s="29"/>
      <c r="D52" s="29"/>
      <c r="E52" s="29" t="str">
        <f t="shared" si="6"/>
        <v/>
      </c>
      <c r="F52" s="31" t="str">
        <f t="shared" si="1"/>
        <v/>
      </c>
      <c r="G52" s="28" t="str">
        <f>IF($B52=$B53,"",MAX($G$8:G51)+1)</f>
        <v/>
      </c>
      <c r="H52" s="67"/>
      <c r="I52" s="30"/>
      <c r="J52" s="29"/>
      <c r="K52" s="31" t="str">
        <f t="shared" si="2"/>
        <v/>
      </c>
      <c r="L52" s="8"/>
      <c r="M52" s="8"/>
      <c r="N52" s="10"/>
      <c r="O52" s="11"/>
      <c r="Q52" s="3">
        <v>45139</v>
      </c>
      <c r="S52" s="11"/>
      <c r="AM52" s="11"/>
    </row>
    <row r="53" spans="1:47" x14ac:dyDescent="0.25">
      <c r="A53" s="66" t="str">
        <f t="shared" si="3"/>
        <v/>
      </c>
      <c r="B53" s="30"/>
      <c r="C53" s="29"/>
      <c r="D53" s="29"/>
      <c r="E53" s="29" t="str">
        <f t="shared" si="6"/>
        <v/>
      </c>
      <c r="F53" s="31" t="str">
        <f t="shared" si="1"/>
        <v/>
      </c>
      <c r="G53" s="28" t="str">
        <f>IF($B53=$B54,"",MAX($G$8:G52)+1)</f>
        <v/>
      </c>
      <c r="H53" s="67"/>
      <c r="I53" s="30"/>
      <c r="J53" s="29"/>
      <c r="K53" s="31" t="str">
        <f t="shared" si="2"/>
        <v/>
      </c>
      <c r="L53" s="8"/>
      <c r="M53" s="8"/>
      <c r="N53" s="10"/>
      <c r="O53" s="11"/>
      <c r="Q53" s="3">
        <v>45170</v>
      </c>
      <c r="S53" s="11"/>
      <c r="AM53" s="11"/>
      <c r="AO53" s="11"/>
    </row>
    <row r="54" spans="1:47" x14ac:dyDescent="0.25">
      <c r="A54" s="66" t="str">
        <f t="shared" si="3"/>
        <v/>
      </c>
      <c r="B54" s="30"/>
      <c r="C54" s="29"/>
      <c r="D54" s="29"/>
      <c r="E54" s="29" t="str">
        <f t="shared" si="6"/>
        <v/>
      </c>
      <c r="F54" s="31" t="str">
        <f t="shared" si="1"/>
        <v/>
      </c>
      <c r="G54" s="28" t="str">
        <f>IF($B54=$B55,"",MAX($G$8:G53)+1)</f>
        <v/>
      </c>
      <c r="H54" s="67"/>
      <c r="I54" s="30"/>
      <c r="J54" s="29"/>
      <c r="K54" s="31" t="str">
        <f t="shared" si="2"/>
        <v/>
      </c>
      <c r="Q54" s="3">
        <v>45200</v>
      </c>
      <c r="S54" s="11"/>
      <c r="AM54" s="11"/>
      <c r="AO54" s="11"/>
    </row>
    <row r="55" spans="1:47" x14ac:dyDescent="0.25">
      <c r="A55" s="66" t="str">
        <f t="shared" si="3"/>
        <v/>
      </c>
      <c r="B55" s="30"/>
      <c r="C55" s="29"/>
      <c r="D55" s="29"/>
      <c r="E55" s="29" t="str">
        <f t="shared" si="6"/>
        <v/>
      </c>
      <c r="F55" s="31" t="str">
        <f t="shared" si="1"/>
        <v/>
      </c>
      <c r="G55" s="28" t="str">
        <f>IF($B55=$B56,"",MAX($G$8:G54)+1)</f>
        <v/>
      </c>
      <c r="H55" s="67"/>
      <c r="I55" s="30"/>
      <c r="J55" s="29"/>
      <c r="K55" s="31" t="str">
        <f t="shared" si="2"/>
        <v/>
      </c>
      <c r="Q55" s="3">
        <v>45231</v>
      </c>
      <c r="S55" s="11"/>
      <c r="AO55" s="11"/>
    </row>
    <row r="56" spans="1:47" x14ac:dyDescent="0.25">
      <c r="A56" s="66" t="str">
        <f t="shared" si="3"/>
        <v/>
      </c>
      <c r="B56" s="30"/>
      <c r="C56" s="29"/>
      <c r="D56" s="29"/>
      <c r="E56" s="29" t="str">
        <f t="shared" si="6"/>
        <v/>
      </c>
      <c r="F56" s="31" t="str">
        <f t="shared" si="1"/>
        <v/>
      </c>
      <c r="G56" s="28" t="str">
        <f>IF($B56=$B57,"",MAX($G$8:G55)+1)</f>
        <v/>
      </c>
      <c r="H56" s="67"/>
      <c r="I56" s="30"/>
      <c r="J56" s="29"/>
      <c r="K56" s="31" t="str">
        <f t="shared" si="2"/>
        <v/>
      </c>
      <c r="Q56" s="3">
        <v>45261</v>
      </c>
      <c r="AO56" s="11"/>
      <c r="AQ56" s="11"/>
    </row>
    <row r="57" spans="1:47" x14ac:dyDescent="0.25">
      <c r="A57" s="66" t="str">
        <f t="shared" si="3"/>
        <v/>
      </c>
      <c r="B57" s="30"/>
      <c r="C57" s="29"/>
      <c r="D57" s="29"/>
      <c r="E57" s="29" t="str">
        <f t="shared" si="6"/>
        <v/>
      </c>
      <c r="F57" s="31" t="str">
        <f t="shared" si="1"/>
        <v/>
      </c>
      <c r="G57" s="28" t="str">
        <f>IF($B57=$B58,"",MAX($G$8:G56)+1)</f>
        <v/>
      </c>
      <c r="H57" s="67"/>
      <c r="I57" s="30"/>
      <c r="J57" s="29"/>
      <c r="K57" s="31" t="str">
        <f t="shared" si="2"/>
        <v/>
      </c>
      <c r="Q57" s="3">
        <v>45292</v>
      </c>
      <c r="AO57" s="11"/>
      <c r="AQ57" s="11"/>
    </row>
    <row r="58" spans="1:47" x14ac:dyDescent="0.25">
      <c r="A58" s="66" t="str">
        <f t="shared" si="3"/>
        <v/>
      </c>
      <c r="B58" s="30"/>
      <c r="C58" s="29"/>
      <c r="D58" s="29"/>
      <c r="E58" s="29" t="str">
        <f t="shared" si="6"/>
        <v/>
      </c>
      <c r="F58" s="31" t="str">
        <f t="shared" si="1"/>
        <v/>
      </c>
      <c r="G58" s="28" t="str">
        <f>IF($B58=$B59,"",MAX($G$8:G57)+1)</f>
        <v/>
      </c>
      <c r="H58" s="67"/>
      <c r="I58" s="30"/>
      <c r="J58" s="29"/>
      <c r="K58" s="31" t="str">
        <f t="shared" si="2"/>
        <v/>
      </c>
      <c r="Q58" s="3">
        <v>45323</v>
      </c>
      <c r="AQ58" s="11"/>
    </row>
    <row r="59" spans="1:47" x14ac:dyDescent="0.25">
      <c r="A59" s="66" t="str">
        <f t="shared" si="3"/>
        <v/>
      </c>
      <c r="B59" s="30"/>
      <c r="C59" s="29"/>
      <c r="D59" s="29"/>
      <c r="E59" s="29" t="str">
        <f t="shared" si="6"/>
        <v/>
      </c>
      <c r="F59" s="31" t="str">
        <f t="shared" si="1"/>
        <v/>
      </c>
      <c r="G59" s="28" t="str">
        <f>IF($B59=$B60,"",MAX($G$8:G58)+1)</f>
        <v/>
      </c>
      <c r="H59" s="67"/>
      <c r="I59" s="30"/>
      <c r="J59" s="29"/>
      <c r="K59" s="31" t="str">
        <f t="shared" si="2"/>
        <v/>
      </c>
      <c r="Q59" s="3">
        <v>45352</v>
      </c>
      <c r="AQ59" s="11"/>
      <c r="AS59" s="11"/>
    </row>
    <row r="60" spans="1:47" x14ac:dyDescent="0.25">
      <c r="A60" s="66" t="str">
        <f t="shared" si="3"/>
        <v/>
      </c>
      <c r="B60" s="30"/>
      <c r="C60" s="29"/>
      <c r="D60" s="29"/>
      <c r="E60" s="29" t="str">
        <f t="shared" si="6"/>
        <v/>
      </c>
      <c r="F60" s="31" t="str">
        <f t="shared" si="1"/>
        <v/>
      </c>
      <c r="G60" s="28" t="str">
        <f>IF($B60=$B61,"",MAX($G$8:G59)+1)</f>
        <v/>
      </c>
      <c r="H60" s="67"/>
      <c r="I60" s="30"/>
      <c r="J60" s="29"/>
      <c r="K60" s="31" t="str">
        <f t="shared" si="2"/>
        <v/>
      </c>
      <c r="Q60" s="3">
        <v>45383</v>
      </c>
      <c r="AQ60" s="11"/>
      <c r="AS60" s="11"/>
    </row>
    <row r="61" spans="1:47" x14ac:dyDescent="0.25">
      <c r="A61" s="66" t="str">
        <f t="shared" si="3"/>
        <v/>
      </c>
      <c r="B61" s="30"/>
      <c r="C61" s="29"/>
      <c r="D61" s="29"/>
      <c r="E61" s="29" t="str">
        <f t="shared" si="6"/>
        <v/>
      </c>
      <c r="F61" s="31" t="str">
        <f t="shared" si="1"/>
        <v/>
      </c>
      <c r="G61" s="28" t="str">
        <f>IF($B61=$B62,"",MAX($G$8:G60)+1)</f>
        <v/>
      </c>
      <c r="H61" s="67"/>
      <c r="I61" s="30"/>
      <c r="J61" s="29"/>
      <c r="K61" s="31" t="str">
        <f t="shared" si="2"/>
        <v/>
      </c>
      <c r="Q61" s="3">
        <v>45413</v>
      </c>
      <c r="AS61" s="11"/>
    </row>
    <row r="62" spans="1:47" x14ac:dyDescent="0.25">
      <c r="A62" s="66" t="str">
        <f t="shared" si="3"/>
        <v/>
      </c>
      <c r="B62" s="30"/>
      <c r="C62" s="29"/>
      <c r="D62" s="29"/>
      <c r="E62" s="29" t="str">
        <f t="shared" si="6"/>
        <v/>
      </c>
      <c r="F62" s="31" t="str">
        <f t="shared" si="1"/>
        <v/>
      </c>
      <c r="G62" s="28" t="str">
        <f>IF($B62=$B63,"",MAX($G$8:G61)+1)</f>
        <v/>
      </c>
      <c r="H62" s="67"/>
      <c r="I62" s="30"/>
      <c r="J62" s="29"/>
      <c r="K62" s="31" t="str">
        <f t="shared" si="2"/>
        <v/>
      </c>
      <c r="Q62" s="3">
        <v>45444</v>
      </c>
      <c r="AS62" s="11"/>
      <c r="AU62" s="11"/>
    </row>
    <row r="63" spans="1:47" x14ac:dyDescent="0.25">
      <c r="A63" s="66" t="str">
        <f t="shared" si="3"/>
        <v/>
      </c>
      <c r="B63" s="30"/>
      <c r="C63" s="29"/>
      <c r="D63" s="29"/>
      <c r="E63" s="29" t="str">
        <f t="shared" si="6"/>
        <v/>
      </c>
      <c r="F63" s="31" t="str">
        <f t="shared" si="1"/>
        <v/>
      </c>
      <c r="G63" s="28" t="str">
        <f>IF($B63=$B64,"",MAX($G$8:G62)+1)</f>
        <v/>
      </c>
      <c r="H63" s="67"/>
      <c r="I63" s="30"/>
      <c r="J63" s="29"/>
      <c r="K63" s="31" t="str">
        <f t="shared" si="2"/>
        <v/>
      </c>
      <c r="Q63" s="3">
        <v>45474</v>
      </c>
      <c r="AS63" s="11"/>
      <c r="AU63" s="11"/>
    </row>
    <row r="64" spans="1:47" x14ac:dyDescent="0.25">
      <c r="A64" s="66" t="str">
        <f t="shared" si="3"/>
        <v/>
      </c>
      <c r="B64" s="30"/>
      <c r="C64" s="29"/>
      <c r="D64" s="29"/>
      <c r="E64" s="29" t="str">
        <f t="shared" si="6"/>
        <v/>
      </c>
      <c r="F64" s="31" t="str">
        <f t="shared" si="1"/>
        <v/>
      </c>
      <c r="G64" s="28" t="str">
        <f>IF($B64=$B65,"",MAX($G$8:G63)+1)</f>
        <v/>
      </c>
      <c r="H64" s="67"/>
      <c r="I64" s="30"/>
      <c r="J64" s="29"/>
      <c r="K64" s="31" t="str">
        <f t="shared" si="2"/>
        <v/>
      </c>
      <c r="Q64" s="3">
        <v>45505</v>
      </c>
      <c r="AU64" s="11"/>
    </row>
    <row r="65" spans="1:55" x14ac:dyDescent="0.25">
      <c r="A65" s="66" t="str">
        <f t="shared" si="3"/>
        <v/>
      </c>
      <c r="B65" s="30"/>
      <c r="C65" s="29"/>
      <c r="D65" s="29"/>
      <c r="E65" s="29" t="str">
        <f t="shared" si="6"/>
        <v/>
      </c>
      <c r="F65" s="31" t="str">
        <f t="shared" si="1"/>
        <v/>
      </c>
      <c r="G65" s="28" t="str">
        <f>IF($B65=$B66,"",MAX($G$8:G64)+1)</f>
        <v/>
      </c>
      <c r="H65" s="67"/>
      <c r="I65" s="30"/>
      <c r="J65" s="29"/>
      <c r="K65" s="31" t="str">
        <f t="shared" si="2"/>
        <v/>
      </c>
      <c r="Q65" s="3">
        <v>45536</v>
      </c>
      <c r="AU65" s="11"/>
      <c r="AW65" s="11"/>
    </row>
    <row r="66" spans="1:55" x14ac:dyDescent="0.25">
      <c r="A66" s="66" t="str">
        <f t="shared" si="3"/>
        <v/>
      </c>
      <c r="B66" s="30"/>
      <c r="C66" s="29"/>
      <c r="D66" s="29"/>
      <c r="E66" s="29" t="str">
        <f t="shared" si="6"/>
        <v/>
      </c>
      <c r="F66" s="31" t="str">
        <f t="shared" si="1"/>
        <v/>
      </c>
      <c r="G66" s="28" t="str">
        <f>IF($B66=$B67,"",MAX($G$8:G65)+1)</f>
        <v/>
      </c>
      <c r="H66" s="67"/>
      <c r="I66" s="30"/>
      <c r="J66" s="29"/>
      <c r="K66" s="31" t="str">
        <f t="shared" si="2"/>
        <v/>
      </c>
      <c r="Q66" s="3">
        <v>45566</v>
      </c>
      <c r="AU66" s="11"/>
      <c r="AW66" s="11"/>
    </row>
    <row r="67" spans="1:55" x14ac:dyDescent="0.25">
      <c r="A67" s="66" t="str">
        <f t="shared" si="3"/>
        <v/>
      </c>
      <c r="B67" s="30"/>
      <c r="C67" s="29"/>
      <c r="D67" s="29"/>
      <c r="E67" s="29" t="str">
        <f t="shared" si="6"/>
        <v/>
      </c>
      <c r="F67" s="31" t="str">
        <f t="shared" si="1"/>
        <v/>
      </c>
      <c r="G67" s="28" t="str">
        <f>IF($B67=$B68,"",MAX($G$8:G66)+1)</f>
        <v/>
      </c>
      <c r="H67" s="67"/>
      <c r="I67" s="30"/>
      <c r="J67" s="29"/>
      <c r="K67" s="31" t="str">
        <f t="shared" si="2"/>
        <v/>
      </c>
      <c r="Q67" s="3">
        <v>45597</v>
      </c>
      <c r="AW67" s="11"/>
    </row>
    <row r="68" spans="1:55" x14ac:dyDescent="0.25">
      <c r="A68" s="66" t="str">
        <f t="shared" si="3"/>
        <v/>
      </c>
      <c r="B68" s="30"/>
      <c r="C68" s="29"/>
      <c r="D68" s="29"/>
      <c r="E68" s="29" t="str">
        <f t="shared" si="6"/>
        <v/>
      </c>
      <c r="F68" s="31" t="str">
        <f t="shared" si="1"/>
        <v/>
      </c>
      <c r="G68" s="28" t="str">
        <f>IF($B68=$B69,"",MAX($G$8:G67)+1)</f>
        <v/>
      </c>
      <c r="H68" s="67"/>
      <c r="I68" s="30"/>
      <c r="J68" s="29"/>
      <c r="K68" s="31" t="str">
        <f t="shared" si="2"/>
        <v/>
      </c>
      <c r="Q68" s="3">
        <v>45627</v>
      </c>
      <c r="AW68" s="11"/>
      <c r="AY68" s="11"/>
    </row>
    <row r="69" spans="1:55" x14ac:dyDescent="0.25">
      <c r="A69" s="66" t="str">
        <f t="shared" si="3"/>
        <v/>
      </c>
      <c r="B69" s="30"/>
      <c r="C69" s="29"/>
      <c r="D69" s="29"/>
      <c r="E69" s="29" t="str">
        <f t="shared" si="6"/>
        <v/>
      </c>
      <c r="F69" s="31" t="str">
        <f t="shared" si="1"/>
        <v/>
      </c>
      <c r="G69" s="28" t="str">
        <f>IF($B69=$B70,"",MAX($G$8:G68)+1)</f>
        <v/>
      </c>
      <c r="H69" s="67"/>
      <c r="I69" s="30"/>
      <c r="J69" s="29"/>
      <c r="K69" s="31" t="str">
        <f t="shared" si="2"/>
        <v/>
      </c>
      <c r="Q69" s="3">
        <v>45658</v>
      </c>
      <c r="AW69" s="11"/>
      <c r="AY69" s="11"/>
    </row>
    <row r="70" spans="1:55" x14ac:dyDescent="0.25">
      <c r="A70" s="66" t="str">
        <f t="shared" si="3"/>
        <v/>
      </c>
      <c r="B70" s="30"/>
      <c r="C70" s="29"/>
      <c r="D70" s="29"/>
      <c r="E70" s="29" t="str">
        <f t="shared" si="6"/>
        <v/>
      </c>
      <c r="F70" s="31" t="str">
        <f t="shared" si="1"/>
        <v/>
      </c>
      <c r="G70" s="28" t="str">
        <f>IF($B70=$B71,"",MAX($G$8:G69)+1)</f>
        <v/>
      </c>
      <c r="H70" s="67"/>
      <c r="I70" s="30"/>
      <c r="J70" s="29"/>
      <c r="K70" s="31" t="str">
        <f t="shared" si="2"/>
        <v/>
      </c>
      <c r="Q70" s="3">
        <v>45689</v>
      </c>
      <c r="AY70" s="11"/>
    </row>
    <row r="71" spans="1:55" x14ac:dyDescent="0.25">
      <c r="A71" s="66" t="str">
        <f t="shared" si="3"/>
        <v/>
      </c>
      <c r="B71" s="30"/>
      <c r="C71" s="29"/>
      <c r="D71" s="29"/>
      <c r="E71" s="29" t="str">
        <f t="shared" si="6"/>
        <v/>
      </c>
      <c r="F71" s="31" t="str">
        <f t="shared" si="1"/>
        <v/>
      </c>
      <c r="G71" s="28" t="str">
        <f>IF($B71=$B72,"",MAX($G$8:G70)+1)</f>
        <v/>
      </c>
      <c r="H71" s="67"/>
      <c r="I71" s="30"/>
      <c r="J71" s="29"/>
      <c r="K71" s="31" t="str">
        <f t="shared" si="2"/>
        <v/>
      </c>
      <c r="Q71" s="3">
        <v>45717</v>
      </c>
      <c r="AY71" s="11"/>
      <c r="BA71" s="11"/>
    </row>
    <row r="72" spans="1:55" x14ac:dyDescent="0.25">
      <c r="A72" s="66" t="str">
        <f t="shared" si="3"/>
        <v/>
      </c>
      <c r="B72" s="30"/>
      <c r="C72" s="29"/>
      <c r="D72" s="29"/>
      <c r="E72" s="29" t="str">
        <f t="shared" si="6"/>
        <v/>
      </c>
      <c r="F72" s="31" t="str">
        <f t="shared" si="1"/>
        <v/>
      </c>
      <c r="G72" s="28" t="str">
        <f>IF($B72=$B73,"",MAX($G$8:G71)+1)</f>
        <v/>
      </c>
      <c r="H72" s="67"/>
      <c r="I72" s="30"/>
      <c r="J72" s="29"/>
      <c r="K72" s="31" t="str">
        <f t="shared" si="2"/>
        <v/>
      </c>
      <c r="Q72" s="3">
        <v>45748</v>
      </c>
      <c r="AY72" s="11"/>
      <c r="BA72" s="11"/>
    </row>
    <row r="73" spans="1:55" x14ac:dyDescent="0.25">
      <c r="A73" s="66" t="str">
        <f t="shared" si="3"/>
        <v/>
      </c>
      <c r="B73" s="30"/>
      <c r="C73" s="29"/>
      <c r="D73" s="29"/>
      <c r="E73" s="29" t="str">
        <f t="shared" si="6"/>
        <v/>
      </c>
      <c r="F73" s="31" t="str">
        <f t="shared" ref="F73:F136" si="7">IF(E73="","",SUM(E73*($C$2*24)))</f>
        <v/>
      </c>
      <c r="G73" s="28" t="str">
        <f>IF($B73=$B74,"",MAX($G$8:G72)+1)</f>
        <v/>
      </c>
      <c r="H73" s="67"/>
      <c r="I73" s="30"/>
      <c r="J73" s="29"/>
      <c r="K73" s="31" t="str">
        <f t="shared" ref="K73:K136" si="8">IF(J73="","",SUM(J73*($C$2*24)))</f>
        <v/>
      </c>
      <c r="Q73" s="3">
        <v>45778</v>
      </c>
      <c r="BA73" s="11"/>
    </row>
    <row r="74" spans="1:55" x14ac:dyDescent="0.25">
      <c r="A74" s="66" t="str">
        <f t="shared" ref="A74:A137" si="9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30"/>
      <c r="C74" s="29"/>
      <c r="D74" s="29"/>
      <c r="E74" s="29" t="str">
        <f t="shared" si="6"/>
        <v/>
      </c>
      <c r="F74" s="31" t="str">
        <f t="shared" si="7"/>
        <v/>
      </c>
      <c r="G74" s="28" t="str">
        <f>IF($B74=$B75,"",MAX($G$8:G73)+1)</f>
        <v/>
      </c>
      <c r="H74" s="67"/>
      <c r="I74" s="30"/>
      <c r="J74" s="29"/>
      <c r="K74" s="31" t="str">
        <f t="shared" si="8"/>
        <v/>
      </c>
      <c r="Q74" s="3">
        <v>45809</v>
      </c>
      <c r="BA74" s="11"/>
      <c r="BC74" s="11"/>
    </row>
    <row r="75" spans="1:55" x14ac:dyDescent="0.25">
      <c r="A75" s="66" t="str">
        <f t="shared" si="9"/>
        <v/>
      </c>
      <c r="B75" s="30"/>
      <c r="C75" s="29"/>
      <c r="D75" s="29"/>
      <c r="E75" s="29" t="str">
        <f t="shared" si="6"/>
        <v/>
      </c>
      <c r="F75" s="31" t="str">
        <f t="shared" si="7"/>
        <v/>
      </c>
      <c r="G75" s="28" t="str">
        <f>IF($B75=$B76,"",MAX($G$8:G74)+1)</f>
        <v/>
      </c>
      <c r="H75" s="67"/>
      <c r="I75" s="30"/>
      <c r="J75" s="29"/>
      <c r="K75" s="31" t="str">
        <f t="shared" si="8"/>
        <v/>
      </c>
      <c r="Q75" s="3">
        <v>45839</v>
      </c>
      <c r="BA75" s="11"/>
      <c r="BC75" s="11"/>
    </row>
    <row r="76" spans="1:55" x14ac:dyDescent="0.25">
      <c r="A76" s="66" t="str">
        <f t="shared" si="9"/>
        <v/>
      </c>
      <c r="B76" s="30"/>
      <c r="C76" s="29"/>
      <c r="D76" s="29"/>
      <c r="E76" s="29" t="str">
        <f t="shared" si="6"/>
        <v/>
      </c>
      <c r="F76" s="31" t="str">
        <f t="shared" si="7"/>
        <v/>
      </c>
      <c r="G76" s="28" t="str">
        <f>IF($B76=$B77,"",MAX($G$8:G75)+1)</f>
        <v/>
      </c>
      <c r="H76" s="67"/>
      <c r="I76" s="30"/>
      <c r="J76" s="29"/>
      <c r="K76" s="31" t="str">
        <f t="shared" si="8"/>
        <v/>
      </c>
      <c r="Q76" s="3">
        <v>45870</v>
      </c>
      <c r="BC76" s="11"/>
    </row>
    <row r="77" spans="1:55" x14ac:dyDescent="0.25">
      <c r="A77" s="66" t="str">
        <f t="shared" si="9"/>
        <v/>
      </c>
      <c r="B77" s="30"/>
      <c r="C77" s="29"/>
      <c r="D77" s="29"/>
      <c r="E77" s="29" t="str">
        <f t="shared" si="6"/>
        <v/>
      </c>
      <c r="F77" s="31" t="str">
        <f t="shared" si="7"/>
        <v/>
      </c>
      <c r="G77" s="28" t="str">
        <f>IF($B77=$B78,"",MAX($G$8:G76)+1)</f>
        <v/>
      </c>
      <c r="H77" s="67"/>
      <c r="I77" s="30"/>
      <c r="J77" s="29"/>
      <c r="K77" s="31" t="str">
        <f t="shared" si="8"/>
        <v/>
      </c>
      <c r="Q77" s="3">
        <v>45901</v>
      </c>
      <c r="BC77" s="11"/>
    </row>
    <row r="78" spans="1:55" x14ac:dyDescent="0.25">
      <c r="A78" s="66" t="str">
        <f t="shared" si="9"/>
        <v/>
      </c>
      <c r="B78" s="30"/>
      <c r="C78" s="29"/>
      <c r="D78" s="29"/>
      <c r="E78" s="29" t="str">
        <f t="shared" si="6"/>
        <v/>
      </c>
      <c r="F78" s="31" t="str">
        <f t="shared" si="7"/>
        <v/>
      </c>
      <c r="G78" s="28" t="str">
        <f>IF($B78=$B79,"",MAX($G$8:G77)+1)</f>
        <v/>
      </c>
      <c r="H78" s="67"/>
      <c r="I78" s="30"/>
      <c r="J78" s="29"/>
      <c r="K78" s="31" t="str">
        <f t="shared" si="8"/>
        <v/>
      </c>
      <c r="Q78" s="3">
        <v>45931</v>
      </c>
      <c r="BC78" s="11"/>
    </row>
    <row r="79" spans="1:55" x14ac:dyDescent="0.25">
      <c r="A79" s="66" t="str">
        <f t="shared" si="9"/>
        <v/>
      </c>
      <c r="B79" s="30"/>
      <c r="C79" s="29"/>
      <c r="D79" s="29"/>
      <c r="E79" s="29" t="str">
        <f t="shared" si="6"/>
        <v/>
      </c>
      <c r="F79" s="31" t="str">
        <f t="shared" si="7"/>
        <v/>
      </c>
      <c r="G79" s="28" t="str">
        <f>IF($B79=$B80,"",MAX($G$8:G78)+1)</f>
        <v/>
      </c>
      <c r="H79" s="67"/>
      <c r="I79" s="30"/>
      <c r="J79" s="29"/>
      <c r="K79" s="31" t="str">
        <f t="shared" si="8"/>
        <v/>
      </c>
      <c r="Q79" s="3">
        <v>45962</v>
      </c>
    </row>
    <row r="80" spans="1:55" x14ac:dyDescent="0.25">
      <c r="A80" s="66" t="str">
        <f t="shared" si="9"/>
        <v/>
      </c>
      <c r="B80" s="30"/>
      <c r="C80" s="29"/>
      <c r="D80" s="29"/>
      <c r="E80" s="29" t="str">
        <f t="shared" si="6"/>
        <v/>
      </c>
      <c r="F80" s="31" t="str">
        <f t="shared" si="7"/>
        <v/>
      </c>
      <c r="G80" s="28" t="str">
        <f>IF($B80=$B81,"",MAX($G$8:G79)+1)</f>
        <v/>
      </c>
      <c r="H80" s="67"/>
      <c r="I80" s="30"/>
      <c r="J80" s="29"/>
      <c r="K80" s="31" t="str">
        <f t="shared" si="8"/>
        <v/>
      </c>
      <c r="Q80" s="3">
        <v>45992</v>
      </c>
    </row>
    <row r="81" spans="1:17" x14ac:dyDescent="0.25">
      <c r="A81" s="66" t="str">
        <f t="shared" si="9"/>
        <v/>
      </c>
      <c r="B81" s="30"/>
      <c r="C81" s="29"/>
      <c r="D81" s="29"/>
      <c r="E81" s="29" t="str">
        <f t="shared" ref="E81:E90" si="10">IF(D81="","",(SUM(D81-C81)))</f>
        <v/>
      </c>
      <c r="F81" s="31" t="str">
        <f t="shared" si="7"/>
        <v/>
      </c>
      <c r="G81" s="28" t="str">
        <f>IF($B81=$B82,"",MAX($G$8:G80)+1)</f>
        <v/>
      </c>
      <c r="H81" s="67"/>
      <c r="I81" s="30"/>
      <c r="J81" s="29"/>
      <c r="K81" s="31" t="str">
        <f t="shared" si="8"/>
        <v/>
      </c>
      <c r="Q81" s="3">
        <v>46023</v>
      </c>
    </row>
    <row r="82" spans="1:17" x14ac:dyDescent="0.25">
      <c r="A82" s="66" t="str">
        <f t="shared" si="9"/>
        <v/>
      </c>
      <c r="B82" s="30"/>
      <c r="C82" s="29"/>
      <c r="D82" s="29"/>
      <c r="E82" s="29" t="str">
        <f t="shared" si="10"/>
        <v/>
      </c>
      <c r="F82" s="31" t="str">
        <f t="shared" si="7"/>
        <v/>
      </c>
      <c r="G82" s="28" t="str">
        <f>IF($B82=$B83,"",MAX($G$8:G81)+1)</f>
        <v/>
      </c>
      <c r="H82" s="67"/>
      <c r="I82" s="30"/>
      <c r="J82" s="29"/>
      <c r="K82" s="31" t="str">
        <f t="shared" si="8"/>
        <v/>
      </c>
      <c r="Q82" s="3">
        <v>46054</v>
      </c>
    </row>
    <row r="83" spans="1:17" x14ac:dyDescent="0.25">
      <c r="A83" s="66" t="str">
        <f t="shared" si="9"/>
        <v/>
      </c>
      <c r="B83" s="30"/>
      <c r="C83" s="29"/>
      <c r="D83" s="29"/>
      <c r="E83" s="29" t="str">
        <f t="shared" si="10"/>
        <v/>
      </c>
      <c r="F83" s="31" t="str">
        <f t="shared" si="7"/>
        <v/>
      </c>
      <c r="G83" s="28" t="str">
        <f>IF($B83=$B84,"",MAX($G$8:G82)+1)</f>
        <v/>
      </c>
      <c r="H83" s="67"/>
      <c r="I83" s="30"/>
      <c r="J83" s="29"/>
      <c r="K83" s="31" t="str">
        <f t="shared" si="8"/>
        <v/>
      </c>
      <c r="Q83" s="3">
        <v>46082</v>
      </c>
    </row>
    <row r="84" spans="1:17" x14ac:dyDescent="0.25">
      <c r="A84" s="66" t="str">
        <f t="shared" si="9"/>
        <v/>
      </c>
      <c r="B84" s="30"/>
      <c r="C84" s="29"/>
      <c r="D84" s="29"/>
      <c r="E84" s="29" t="str">
        <f t="shared" si="10"/>
        <v/>
      </c>
      <c r="F84" s="31" t="str">
        <f t="shared" si="7"/>
        <v/>
      </c>
      <c r="G84" s="28" t="str">
        <f>IF($B84=$B85,"",MAX($G$8:G83)+1)</f>
        <v/>
      </c>
      <c r="H84" s="67"/>
      <c r="I84" s="30"/>
      <c r="J84" s="29"/>
      <c r="K84" s="31" t="str">
        <f t="shared" si="8"/>
        <v/>
      </c>
      <c r="Q84" s="3">
        <v>46113</v>
      </c>
    </row>
    <row r="85" spans="1:17" x14ac:dyDescent="0.25">
      <c r="A85" s="66" t="str">
        <f t="shared" si="9"/>
        <v/>
      </c>
      <c r="B85" s="30"/>
      <c r="C85" s="29"/>
      <c r="D85" s="29"/>
      <c r="E85" s="29" t="str">
        <f t="shared" si="10"/>
        <v/>
      </c>
      <c r="F85" s="31" t="str">
        <f t="shared" si="7"/>
        <v/>
      </c>
      <c r="G85" s="28" t="str">
        <f>IF($B85=$B86,"",MAX($G$8:G84)+1)</f>
        <v/>
      </c>
      <c r="H85" s="67"/>
      <c r="I85" s="30"/>
      <c r="J85" s="29"/>
      <c r="K85" s="31" t="str">
        <f t="shared" si="8"/>
        <v/>
      </c>
      <c r="Q85" s="3">
        <v>46143</v>
      </c>
    </row>
    <row r="86" spans="1:17" x14ac:dyDescent="0.25">
      <c r="A86" s="66" t="str">
        <f t="shared" si="9"/>
        <v/>
      </c>
      <c r="B86" s="30"/>
      <c r="C86" s="29"/>
      <c r="D86" s="29"/>
      <c r="E86" s="29" t="str">
        <f t="shared" si="10"/>
        <v/>
      </c>
      <c r="F86" s="31" t="str">
        <f t="shared" si="7"/>
        <v/>
      </c>
      <c r="G86" s="28" t="str">
        <f>IF($B86=$B87,"",MAX($G$8:G85)+1)</f>
        <v/>
      </c>
      <c r="H86" s="67"/>
      <c r="I86" s="30"/>
      <c r="J86" s="29"/>
      <c r="K86" s="31" t="str">
        <f t="shared" si="8"/>
        <v/>
      </c>
      <c r="Q86" s="3">
        <v>46174</v>
      </c>
    </row>
    <row r="87" spans="1:17" x14ac:dyDescent="0.25">
      <c r="A87" s="66" t="str">
        <f t="shared" si="9"/>
        <v/>
      </c>
      <c r="B87" s="30"/>
      <c r="C87" s="29"/>
      <c r="D87" s="29"/>
      <c r="E87" s="29" t="str">
        <f t="shared" si="10"/>
        <v/>
      </c>
      <c r="F87" s="31" t="str">
        <f t="shared" si="7"/>
        <v/>
      </c>
      <c r="G87" s="28" t="str">
        <f>IF($B87=$B88,"",MAX($G$8:G86)+1)</f>
        <v/>
      </c>
      <c r="H87" s="67"/>
      <c r="I87" s="30"/>
      <c r="J87" s="29"/>
      <c r="K87" s="31" t="str">
        <f t="shared" si="8"/>
        <v/>
      </c>
      <c r="Q87" s="3">
        <v>46204</v>
      </c>
    </row>
    <row r="88" spans="1:17" x14ac:dyDescent="0.25">
      <c r="A88" s="66" t="str">
        <f t="shared" si="9"/>
        <v/>
      </c>
      <c r="B88" s="30"/>
      <c r="C88" s="29"/>
      <c r="D88" s="29"/>
      <c r="E88" s="29" t="str">
        <f t="shared" si="10"/>
        <v/>
      </c>
      <c r="F88" s="31" t="str">
        <f t="shared" si="7"/>
        <v/>
      </c>
      <c r="G88" s="28" t="str">
        <f>IF($B88=$B89,"",MAX($G$8:G87)+1)</f>
        <v/>
      </c>
      <c r="H88" s="67"/>
      <c r="I88" s="30"/>
      <c r="J88" s="29"/>
      <c r="K88" s="31" t="str">
        <f t="shared" si="8"/>
        <v/>
      </c>
      <c r="Q88" s="3">
        <v>46235</v>
      </c>
    </row>
    <row r="89" spans="1:17" x14ac:dyDescent="0.25">
      <c r="A89" s="66" t="str">
        <f t="shared" si="9"/>
        <v/>
      </c>
      <c r="B89" s="30"/>
      <c r="C89" s="29"/>
      <c r="D89" s="29"/>
      <c r="E89" s="29" t="str">
        <f t="shared" si="10"/>
        <v/>
      </c>
      <c r="F89" s="31" t="str">
        <f t="shared" si="7"/>
        <v/>
      </c>
      <c r="G89" s="28" t="str">
        <f>IF($B89=$B90,"",MAX($G$8:G88)+1)</f>
        <v/>
      </c>
      <c r="H89" s="67"/>
      <c r="I89" s="30"/>
      <c r="J89" s="29"/>
      <c r="K89" s="31" t="str">
        <f t="shared" si="8"/>
        <v/>
      </c>
      <c r="Q89" s="3">
        <v>46266</v>
      </c>
    </row>
    <row r="90" spans="1:17" x14ac:dyDescent="0.25">
      <c r="A90" s="66" t="str">
        <f t="shared" si="9"/>
        <v/>
      </c>
      <c r="B90" s="30"/>
      <c r="C90" s="29"/>
      <c r="D90" s="29"/>
      <c r="E90" s="29" t="str">
        <f t="shared" si="10"/>
        <v/>
      </c>
      <c r="F90" s="31" t="str">
        <f t="shared" si="7"/>
        <v/>
      </c>
      <c r="G90" s="28" t="str">
        <f>IF($B90=$B91,"",MAX($G$8:G89)+1)</f>
        <v/>
      </c>
      <c r="H90" s="67"/>
      <c r="I90" s="30"/>
      <c r="J90" s="29"/>
      <c r="K90" s="31" t="str">
        <f t="shared" si="8"/>
        <v/>
      </c>
      <c r="Q90" s="3">
        <v>46296</v>
      </c>
    </row>
    <row r="91" spans="1:17" x14ac:dyDescent="0.25">
      <c r="A91" s="66" t="str">
        <f t="shared" si="9"/>
        <v/>
      </c>
      <c r="B91" s="30"/>
      <c r="C91" s="29"/>
      <c r="D91" s="29"/>
      <c r="E91" s="29" t="str">
        <f t="shared" ref="E91:E94" si="11">IF(D91="","",(SUM(D91-C91)))</f>
        <v/>
      </c>
      <c r="F91" s="31" t="str">
        <f t="shared" si="7"/>
        <v/>
      </c>
      <c r="G91" s="28" t="str">
        <f>IF($B91=$B92,"",MAX($G$8:G90)+1)</f>
        <v/>
      </c>
      <c r="H91" s="67"/>
      <c r="I91" s="30"/>
      <c r="J91" s="29"/>
      <c r="K91" s="31" t="str">
        <f t="shared" si="8"/>
        <v/>
      </c>
      <c r="Q91" s="3">
        <v>46327</v>
      </c>
    </row>
    <row r="92" spans="1:17" x14ac:dyDescent="0.25">
      <c r="A92" s="66" t="str">
        <f t="shared" si="9"/>
        <v/>
      </c>
      <c r="B92" s="30"/>
      <c r="C92" s="29"/>
      <c r="D92" s="29"/>
      <c r="E92" s="29" t="str">
        <f t="shared" si="11"/>
        <v/>
      </c>
      <c r="F92" s="31" t="str">
        <f t="shared" si="7"/>
        <v/>
      </c>
      <c r="G92" s="28" t="str">
        <f>IF($B92=$B93,"",MAX($G$8:G91)+1)</f>
        <v/>
      </c>
      <c r="H92" s="67"/>
      <c r="I92" s="30"/>
      <c r="J92" s="29"/>
      <c r="K92" s="31" t="str">
        <f t="shared" si="8"/>
        <v/>
      </c>
      <c r="Q92" s="3">
        <v>46357</v>
      </c>
    </row>
    <row r="93" spans="1:17" x14ac:dyDescent="0.25">
      <c r="A93" s="66" t="str">
        <f t="shared" si="9"/>
        <v/>
      </c>
      <c r="B93" s="30"/>
      <c r="C93" s="29"/>
      <c r="D93" s="29"/>
      <c r="E93" s="29" t="str">
        <f t="shared" si="11"/>
        <v/>
      </c>
      <c r="F93" s="31" t="str">
        <f t="shared" si="7"/>
        <v/>
      </c>
      <c r="G93" s="28" t="str">
        <f>IF($B93=$B94,"",MAX($G$8:G92)+1)</f>
        <v/>
      </c>
      <c r="H93" s="67"/>
      <c r="I93" s="30"/>
      <c r="J93" s="29"/>
      <c r="K93" s="31" t="str">
        <f t="shared" si="8"/>
        <v/>
      </c>
      <c r="Q93" s="3">
        <v>46388</v>
      </c>
    </row>
    <row r="94" spans="1:17" x14ac:dyDescent="0.25">
      <c r="A94" s="66" t="str">
        <f t="shared" si="9"/>
        <v/>
      </c>
      <c r="B94" s="30"/>
      <c r="C94" s="29"/>
      <c r="D94" s="29"/>
      <c r="E94" s="29" t="str">
        <f t="shared" si="11"/>
        <v/>
      </c>
      <c r="F94" s="31" t="str">
        <f t="shared" si="7"/>
        <v/>
      </c>
      <c r="G94" s="28" t="str">
        <f>IF($B94=$B95,"",MAX($G$8:G93)+1)</f>
        <v/>
      </c>
      <c r="H94" s="67"/>
      <c r="I94" s="30"/>
      <c r="J94" s="29"/>
      <c r="K94" s="31" t="str">
        <f t="shared" si="8"/>
        <v/>
      </c>
      <c r="Q94" s="3">
        <v>46419</v>
      </c>
    </row>
    <row r="95" spans="1:17" x14ac:dyDescent="0.25">
      <c r="A95" s="66" t="str">
        <f t="shared" si="9"/>
        <v/>
      </c>
      <c r="B95" s="30"/>
      <c r="C95" s="29"/>
      <c r="D95" s="29"/>
      <c r="E95" s="29" t="str">
        <f t="shared" ref="E95:E147" si="12">IF(D95="","",(SUM(D95-C95)))</f>
        <v/>
      </c>
      <c r="F95" s="31" t="str">
        <f t="shared" si="7"/>
        <v/>
      </c>
      <c r="G95" s="28" t="str">
        <f>IF($B95=$B96,"",MAX($G$8:G94)+1)</f>
        <v/>
      </c>
      <c r="H95" s="67"/>
      <c r="I95" s="30"/>
      <c r="J95" s="29"/>
      <c r="K95" s="31" t="str">
        <f t="shared" si="8"/>
        <v/>
      </c>
      <c r="Q95" s="3">
        <v>46447</v>
      </c>
    </row>
    <row r="96" spans="1:17" x14ac:dyDescent="0.25">
      <c r="A96" s="66" t="str">
        <f t="shared" si="9"/>
        <v/>
      </c>
      <c r="B96" s="30"/>
      <c r="C96" s="29"/>
      <c r="D96" s="29"/>
      <c r="E96" s="29" t="str">
        <f t="shared" si="12"/>
        <v/>
      </c>
      <c r="F96" s="31" t="str">
        <f t="shared" si="7"/>
        <v/>
      </c>
      <c r="G96" s="28" t="str">
        <f>IF($B96=$B97,"",MAX($G$8:G95)+1)</f>
        <v/>
      </c>
      <c r="H96" s="67"/>
      <c r="I96" s="30"/>
      <c r="J96" s="29"/>
      <c r="K96" s="31" t="str">
        <f t="shared" si="8"/>
        <v/>
      </c>
      <c r="Q96" s="3">
        <v>46478</v>
      </c>
    </row>
    <row r="97" spans="1:17" x14ac:dyDescent="0.25">
      <c r="A97" s="66" t="str">
        <f t="shared" si="9"/>
        <v/>
      </c>
      <c r="B97" s="30"/>
      <c r="C97" s="29"/>
      <c r="D97" s="29"/>
      <c r="E97" s="29" t="str">
        <f t="shared" si="12"/>
        <v/>
      </c>
      <c r="F97" s="31" t="str">
        <f t="shared" si="7"/>
        <v/>
      </c>
      <c r="G97" s="28" t="str">
        <f>IF($B97=$B98,"",MAX($G$8:G96)+1)</f>
        <v/>
      </c>
      <c r="H97" s="67"/>
      <c r="I97" s="30"/>
      <c r="J97" s="29"/>
      <c r="K97" s="31" t="str">
        <f t="shared" si="8"/>
        <v/>
      </c>
      <c r="Q97" s="3">
        <v>46508</v>
      </c>
    </row>
    <row r="98" spans="1:17" x14ac:dyDescent="0.25">
      <c r="A98" s="66" t="str">
        <f t="shared" si="9"/>
        <v/>
      </c>
      <c r="B98" s="30"/>
      <c r="C98" s="29"/>
      <c r="D98" s="29"/>
      <c r="E98" s="29" t="str">
        <f t="shared" si="12"/>
        <v/>
      </c>
      <c r="F98" s="31" t="str">
        <f t="shared" si="7"/>
        <v/>
      </c>
      <c r="G98" s="28" t="str">
        <f>IF($B98=$B99,"",MAX($G$8:G97)+1)</f>
        <v/>
      </c>
      <c r="H98" s="67"/>
      <c r="I98" s="30"/>
      <c r="J98" s="29"/>
      <c r="K98" s="31" t="str">
        <f t="shared" si="8"/>
        <v/>
      </c>
      <c r="Q98" s="3">
        <v>46539</v>
      </c>
    </row>
    <row r="99" spans="1:17" x14ac:dyDescent="0.25">
      <c r="A99" s="66" t="str">
        <f t="shared" si="9"/>
        <v/>
      </c>
      <c r="B99" s="30"/>
      <c r="C99" s="29"/>
      <c r="D99" s="29"/>
      <c r="E99" s="29" t="str">
        <f t="shared" si="12"/>
        <v/>
      </c>
      <c r="F99" s="31" t="str">
        <f t="shared" si="7"/>
        <v/>
      </c>
      <c r="G99" s="28" t="str">
        <f>IF($B99=$B100,"",MAX($G$8:G98)+1)</f>
        <v/>
      </c>
      <c r="H99" s="67"/>
      <c r="I99" s="30"/>
      <c r="J99" s="29"/>
      <c r="K99" s="31" t="str">
        <f t="shared" si="8"/>
        <v/>
      </c>
      <c r="Q99" s="3">
        <v>46569</v>
      </c>
    </row>
    <row r="100" spans="1:17" x14ac:dyDescent="0.25">
      <c r="A100" s="66" t="str">
        <f t="shared" si="9"/>
        <v/>
      </c>
      <c r="B100" s="30"/>
      <c r="C100" s="29"/>
      <c r="D100" s="29"/>
      <c r="E100" s="29" t="str">
        <f t="shared" si="12"/>
        <v/>
      </c>
      <c r="F100" s="31" t="str">
        <f t="shared" si="7"/>
        <v/>
      </c>
      <c r="G100" s="28" t="str">
        <f>IF($B100=$B101,"",MAX($G$8:G99)+1)</f>
        <v/>
      </c>
      <c r="H100" s="67"/>
      <c r="I100" s="30"/>
      <c r="J100" s="29"/>
      <c r="K100" s="31" t="str">
        <f t="shared" si="8"/>
        <v/>
      </c>
      <c r="Q100" s="3">
        <v>46600</v>
      </c>
    </row>
    <row r="101" spans="1:17" x14ac:dyDescent="0.25">
      <c r="A101" s="66" t="str">
        <f t="shared" si="9"/>
        <v/>
      </c>
      <c r="B101" s="30"/>
      <c r="C101" s="29"/>
      <c r="D101" s="29"/>
      <c r="E101" s="29" t="str">
        <f t="shared" si="12"/>
        <v/>
      </c>
      <c r="F101" s="31" t="str">
        <f t="shared" si="7"/>
        <v/>
      </c>
      <c r="G101" s="28" t="str">
        <f>IF($B101=$B102,"",MAX($G$8:G100)+1)</f>
        <v/>
      </c>
      <c r="H101" s="67"/>
      <c r="I101" s="30"/>
      <c r="J101" s="29"/>
      <c r="K101" s="31" t="str">
        <f t="shared" si="8"/>
        <v/>
      </c>
      <c r="Q101" s="3">
        <v>46631</v>
      </c>
    </row>
    <row r="102" spans="1:17" x14ac:dyDescent="0.25">
      <c r="A102" s="66" t="str">
        <f t="shared" si="9"/>
        <v/>
      </c>
      <c r="B102" s="30"/>
      <c r="C102" s="29"/>
      <c r="D102" s="29"/>
      <c r="E102" s="29" t="str">
        <f t="shared" si="12"/>
        <v/>
      </c>
      <c r="F102" s="31" t="str">
        <f t="shared" si="7"/>
        <v/>
      </c>
      <c r="G102" s="28" t="str">
        <f>IF($B102=$B103,"",MAX($G$8:G101)+1)</f>
        <v/>
      </c>
      <c r="H102" s="67"/>
      <c r="I102" s="30"/>
      <c r="J102" s="29"/>
      <c r="K102" s="31" t="str">
        <f t="shared" si="8"/>
        <v/>
      </c>
      <c r="Q102" s="3">
        <v>46661</v>
      </c>
    </row>
    <row r="103" spans="1:17" x14ac:dyDescent="0.25">
      <c r="A103" s="66" t="str">
        <f t="shared" si="9"/>
        <v/>
      </c>
      <c r="B103" s="30"/>
      <c r="C103" s="29"/>
      <c r="D103" s="29"/>
      <c r="E103" s="29" t="str">
        <f t="shared" si="12"/>
        <v/>
      </c>
      <c r="F103" s="31" t="str">
        <f t="shared" si="7"/>
        <v/>
      </c>
      <c r="G103" s="28" t="str">
        <f>IF($B103=$B104,"",MAX($G$8:G102)+1)</f>
        <v/>
      </c>
      <c r="H103" s="67"/>
      <c r="I103" s="30"/>
      <c r="J103" s="29"/>
      <c r="K103" s="31" t="str">
        <f t="shared" si="8"/>
        <v/>
      </c>
      <c r="Q103" s="3">
        <v>46692</v>
      </c>
    </row>
    <row r="104" spans="1:17" x14ac:dyDescent="0.25">
      <c r="A104" s="66" t="str">
        <f t="shared" si="9"/>
        <v/>
      </c>
      <c r="B104" s="30"/>
      <c r="C104" s="29"/>
      <c r="D104" s="29"/>
      <c r="E104" s="29" t="str">
        <f t="shared" si="12"/>
        <v/>
      </c>
      <c r="F104" s="31" t="str">
        <f t="shared" si="7"/>
        <v/>
      </c>
      <c r="G104" s="28" t="str">
        <f>IF($B104=$B105,"",MAX($G$8:G103)+1)</f>
        <v/>
      </c>
      <c r="H104" s="67"/>
      <c r="I104" s="30"/>
      <c r="J104" s="29"/>
      <c r="K104" s="31" t="str">
        <f t="shared" si="8"/>
        <v/>
      </c>
      <c r="Q104" s="3">
        <v>46722</v>
      </c>
    </row>
    <row r="105" spans="1:17" x14ac:dyDescent="0.25">
      <c r="A105" s="66" t="str">
        <f t="shared" si="9"/>
        <v/>
      </c>
      <c r="B105" s="30"/>
      <c r="C105" s="29"/>
      <c r="D105" s="29"/>
      <c r="E105" s="29" t="str">
        <f t="shared" si="12"/>
        <v/>
      </c>
      <c r="F105" s="31" t="str">
        <f t="shared" si="7"/>
        <v/>
      </c>
      <c r="G105" s="28" t="str">
        <f>IF($B105=$B106,"",MAX($G$8:G104)+1)</f>
        <v/>
      </c>
      <c r="H105" s="67"/>
      <c r="I105" s="30"/>
      <c r="J105" s="29"/>
      <c r="K105" s="31" t="str">
        <f t="shared" si="8"/>
        <v/>
      </c>
      <c r="Q105" s="3">
        <v>46753</v>
      </c>
    </row>
    <row r="106" spans="1:17" x14ac:dyDescent="0.25">
      <c r="A106" s="66" t="str">
        <f t="shared" si="9"/>
        <v/>
      </c>
      <c r="B106" s="30"/>
      <c r="C106" s="29"/>
      <c r="D106" s="29"/>
      <c r="E106" s="29" t="str">
        <f t="shared" si="12"/>
        <v/>
      </c>
      <c r="F106" s="31" t="str">
        <f t="shared" si="7"/>
        <v/>
      </c>
      <c r="G106" s="28" t="str">
        <f>IF($B106=$B107,"",MAX($G$8:G105)+1)</f>
        <v/>
      </c>
      <c r="H106" s="67"/>
      <c r="I106" s="30"/>
      <c r="J106" s="29"/>
      <c r="K106" s="31" t="str">
        <f t="shared" si="8"/>
        <v/>
      </c>
      <c r="Q106" s="3">
        <v>46784</v>
      </c>
    </row>
    <row r="107" spans="1:17" x14ac:dyDescent="0.25">
      <c r="A107" s="66" t="str">
        <f t="shared" si="9"/>
        <v/>
      </c>
      <c r="B107" s="30"/>
      <c r="C107" s="29"/>
      <c r="D107" s="29"/>
      <c r="E107" s="29" t="str">
        <f t="shared" si="12"/>
        <v/>
      </c>
      <c r="F107" s="31" t="str">
        <f t="shared" si="7"/>
        <v/>
      </c>
      <c r="G107" s="28" t="str">
        <f>IF($B107=$B108,"",MAX($G$8:G106)+1)</f>
        <v/>
      </c>
      <c r="H107" s="67"/>
      <c r="I107" s="30"/>
      <c r="J107" s="29"/>
      <c r="K107" s="31" t="str">
        <f t="shared" si="8"/>
        <v/>
      </c>
      <c r="Q107" s="3">
        <v>46813</v>
      </c>
    </row>
    <row r="108" spans="1:17" x14ac:dyDescent="0.25">
      <c r="A108" s="66" t="str">
        <f t="shared" si="9"/>
        <v/>
      </c>
      <c r="B108" s="30"/>
      <c r="C108" s="29"/>
      <c r="D108" s="29"/>
      <c r="E108" s="29" t="str">
        <f t="shared" si="12"/>
        <v/>
      </c>
      <c r="F108" s="31" t="str">
        <f t="shared" si="7"/>
        <v/>
      </c>
      <c r="G108" s="28" t="str">
        <f>IF($B108=$B109,"",MAX($G$8:G107)+1)</f>
        <v/>
      </c>
      <c r="H108" s="67"/>
      <c r="I108" s="30"/>
      <c r="J108" s="29"/>
      <c r="K108" s="31" t="str">
        <f t="shared" si="8"/>
        <v/>
      </c>
      <c r="Q108" s="3">
        <v>46844</v>
      </c>
    </row>
    <row r="109" spans="1:17" x14ac:dyDescent="0.25">
      <c r="A109" s="66" t="str">
        <f t="shared" si="9"/>
        <v/>
      </c>
      <c r="B109" s="30"/>
      <c r="C109" s="29"/>
      <c r="D109" s="29"/>
      <c r="E109" s="29" t="str">
        <f t="shared" si="12"/>
        <v/>
      </c>
      <c r="F109" s="31" t="str">
        <f t="shared" si="7"/>
        <v/>
      </c>
      <c r="G109" s="28" t="str">
        <f>IF($B109=$B110,"",MAX($G$8:G108)+1)</f>
        <v/>
      </c>
      <c r="H109" s="67"/>
      <c r="I109" s="30"/>
      <c r="J109" s="29"/>
      <c r="K109" s="31" t="str">
        <f t="shared" si="8"/>
        <v/>
      </c>
      <c r="Q109" s="3">
        <v>46874</v>
      </c>
    </row>
    <row r="110" spans="1:17" x14ac:dyDescent="0.25">
      <c r="A110" s="66" t="str">
        <f t="shared" si="9"/>
        <v/>
      </c>
      <c r="B110" s="30"/>
      <c r="C110" s="29"/>
      <c r="D110" s="29"/>
      <c r="E110" s="29" t="str">
        <f t="shared" si="12"/>
        <v/>
      </c>
      <c r="F110" s="31" t="str">
        <f t="shared" si="7"/>
        <v/>
      </c>
      <c r="G110" s="28" t="str">
        <f>IF($B110=$B111,"",MAX($G$8:G109)+1)</f>
        <v/>
      </c>
      <c r="H110" s="67"/>
      <c r="I110" s="30"/>
      <c r="J110" s="29"/>
      <c r="K110" s="31" t="str">
        <f t="shared" si="8"/>
        <v/>
      </c>
      <c r="Q110" s="3">
        <v>46905</v>
      </c>
    </row>
    <row r="111" spans="1:17" x14ac:dyDescent="0.25">
      <c r="A111" s="66" t="str">
        <f t="shared" si="9"/>
        <v/>
      </c>
      <c r="B111" s="30"/>
      <c r="C111" s="29"/>
      <c r="D111" s="29"/>
      <c r="E111" s="29" t="str">
        <f t="shared" si="12"/>
        <v/>
      </c>
      <c r="F111" s="31" t="str">
        <f t="shared" si="7"/>
        <v/>
      </c>
      <c r="G111" s="28" t="str">
        <f>IF($B111=$B112,"",MAX($G$8:G110)+1)</f>
        <v/>
      </c>
      <c r="H111" s="67"/>
      <c r="I111" s="30"/>
      <c r="J111" s="29"/>
      <c r="K111" s="31" t="str">
        <f t="shared" si="8"/>
        <v/>
      </c>
      <c r="Q111" s="3">
        <v>46935</v>
      </c>
    </row>
    <row r="112" spans="1:17" x14ac:dyDescent="0.25">
      <c r="A112" s="66" t="str">
        <f t="shared" si="9"/>
        <v/>
      </c>
      <c r="B112" s="30"/>
      <c r="C112" s="29"/>
      <c r="D112" s="29"/>
      <c r="E112" s="29" t="str">
        <f t="shared" si="12"/>
        <v/>
      </c>
      <c r="F112" s="31" t="str">
        <f t="shared" si="7"/>
        <v/>
      </c>
      <c r="G112" s="28" t="str">
        <f>IF($B112=$B113,"",MAX($G$8:G111)+1)</f>
        <v/>
      </c>
      <c r="H112" s="67"/>
      <c r="I112" s="30"/>
      <c r="J112" s="29"/>
      <c r="K112" s="31" t="str">
        <f t="shared" si="8"/>
        <v/>
      </c>
      <c r="Q112" s="3">
        <v>46966</v>
      </c>
    </row>
    <row r="113" spans="1:17" x14ac:dyDescent="0.25">
      <c r="A113" s="66" t="str">
        <f t="shared" si="9"/>
        <v/>
      </c>
      <c r="B113" s="30"/>
      <c r="C113" s="29"/>
      <c r="D113" s="29"/>
      <c r="E113" s="29" t="str">
        <f t="shared" si="12"/>
        <v/>
      </c>
      <c r="F113" s="31" t="str">
        <f t="shared" si="7"/>
        <v/>
      </c>
      <c r="G113" s="28" t="str">
        <f>IF($B113=$B114,"",MAX($G$8:G112)+1)</f>
        <v/>
      </c>
      <c r="H113" s="67"/>
      <c r="I113" s="30"/>
      <c r="J113" s="29"/>
      <c r="K113" s="31" t="str">
        <f t="shared" si="8"/>
        <v/>
      </c>
      <c r="Q113" s="3">
        <v>46997</v>
      </c>
    </row>
    <row r="114" spans="1:17" x14ac:dyDescent="0.25">
      <c r="A114" s="66" t="str">
        <f t="shared" si="9"/>
        <v/>
      </c>
      <c r="B114" s="30"/>
      <c r="C114" s="29"/>
      <c r="D114" s="29"/>
      <c r="E114" s="29" t="str">
        <f t="shared" si="12"/>
        <v/>
      </c>
      <c r="F114" s="31" t="str">
        <f t="shared" si="7"/>
        <v/>
      </c>
      <c r="G114" s="28" t="str">
        <f>IF($B114=$B115,"",MAX($G$8:G113)+1)</f>
        <v/>
      </c>
      <c r="H114" s="67"/>
      <c r="I114" s="30"/>
      <c r="J114" s="29"/>
      <c r="K114" s="31" t="str">
        <f t="shared" si="8"/>
        <v/>
      </c>
      <c r="Q114" s="3">
        <v>47027</v>
      </c>
    </row>
    <row r="115" spans="1:17" x14ac:dyDescent="0.25">
      <c r="A115" s="66" t="str">
        <f t="shared" si="9"/>
        <v/>
      </c>
      <c r="B115" s="30"/>
      <c r="C115" s="29"/>
      <c r="D115" s="29"/>
      <c r="E115" s="29" t="str">
        <f t="shared" si="12"/>
        <v/>
      </c>
      <c r="F115" s="31" t="str">
        <f t="shared" si="7"/>
        <v/>
      </c>
      <c r="G115" s="28" t="str">
        <f>IF($B115=$B116,"",MAX($G$8:G114)+1)</f>
        <v/>
      </c>
      <c r="H115" s="67"/>
      <c r="I115" s="30"/>
      <c r="J115" s="29"/>
      <c r="K115" s="31" t="str">
        <f t="shared" si="8"/>
        <v/>
      </c>
      <c r="Q115" s="3">
        <v>47058</v>
      </c>
    </row>
    <row r="116" spans="1:17" x14ac:dyDescent="0.25">
      <c r="A116" s="66" t="str">
        <f t="shared" si="9"/>
        <v/>
      </c>
      <c r="B116" s="30"/>
      <c r="C116" s="29"/>
      <c r="D116" s="29"/>
      <c r="E116" s="29" t="str">
        <f t="shared" si="12"/>
        <v/>
      </c>
      <c r="F116" s="31" t="str">
        <f t="shared" si="7"/>
        <v/>
      </c>
      <c r="G116" s="28" t="str">
        <f>IF($B116=$B117,"",MAX($G$8:G115)+1)</f>
        <v/>
      </c>
      <c r="H116" s="67"/>
      <c r="I116" s="30"/>
      <c r="J116" s="29"/>
      <c r="K116" s="31" t="str">
        <f t="shared" si="8"/>
        <v/>
      </c>
      <c r="Q116" s="3">
        <v>47088</v>
      </c>
    </row>
    <row r="117" spans="1:17" x14ac:dyDescent="0.25">
      <c r="A117" s="66" t="str">
        <f t="shared" si="9"/>
        <v/>
      </c>
      <c r="B117" s="30"/>
      <c r="C117" s="29"/>
      <c r="D117" s="29"/>
      <c r="E117" s="29" t="str">
        <f t="shared" si="12"/>
        <v/>
      </c>
      <c r="F117" s="31" t="str">
        <f t="shared" si="7"/>
        <v/>
      </c>
      <c r="G117" s="28" t="str">
        <f>IF($B117=$B118,"",MAX($G$8:G116)+1)</f>
        <v/>
      </c>
      <c r="H117" s="67"/>
      <c r="I117" s="30"/>
      <c r="J117" s="29"/>
      <c r="K117" s="31" t="str">
        <f t="shared" si="8"/>
        <v/>
      </c>
      <c r="Q117" s="3">
        <v>47119</v>
      </c>
    </row>
    <row r="118" spans="1:17" x14ac:dyDescent="0.25">
      <c r="A118" s="66" t="str">
        <f t="shared" si="9"/>
        <v/>
      </c>
      <c r="B118" s="30"/>
      <c r="C118" s="29"/>
      <c r="D118" s="29"/>
      <c r="E118" s="29" t="str">
        <f t="shared" si="12"/>
        <v/>
      </c>
      <c r="F118" s="31" t="str">
        <f t="shared" si="7"/>
        <v/>
      </c>
      <c r="G118" s="28" t="str">
        <f>IF($B118=$B119,"",MAX($G$8:G117)+1)</f>
        <v/>
      </c>
      <c r="H118" s="67"/>
      <c r="I118" s="30"/>
      <c r="J118" s="29"/>
      <c r="K118" s="31" t="str">
        <f t="shared" si="8"/>
        <v/>
      </c>
      <c r="Q118" s="3">
        <v>47150</v>
      </c>
    </row>
    <row r="119" spans="1:17" x14ac:dyDescent="0.25">
      <c r="A119" s="66" t="str">
        <f t="shared" si="9"/>
        <v/>
      </c>
      <c r="B119" s="30"/>
      <c r="C119" s="29"/>
      <c r="D119" s="29"/>
      <c r="E119" s="29" t="str">
        <f t="shared" si="12"/>
        <v/>
      </c>
      <c r="F119" s="31" t="str">
        <f t="shared" si="7"/>
        <v/>
      </c>
      <c r="G119" s="28" t="str">
        <f>IF($B119=$B120,"",MAX($G$8:G118)+1)</f>
        <v/>
      </c>
      <c r="H119" s="67"/>
      <c r="I119" s="30"/>
      <c r="J119" s="29"/>
      <c r="K119" s="31" t="str">
        <f t="shared" si="8"/>
        <v/>
      </c>
      <c r="Q119" s="3">
        <v>47178</v>
      </c>
    </row>
    <row r="120" spans="1:17" x14ac:dyDescent="0.25">
      <c r="A120" s="66" t="str">
        <f t="shared" si="9"/>
        <v/>
      </c>
      <c r="B120" s="30"/>
      <c r="C120" s="29"/>
      <c r="D120" s="29"/>
      <c r="E120" s="29" t="str">
        <f t="shared" si="12"/>
        <v/>
      </c>
      <c r="F120" s="31" t="str">
        <f t="shared" si="7"/>
        <v/>
      </c>
      <c r="G120" s="28" t="str">
        <f>IF($B120=$B121,"",MAX($G$8:G119)+1)</f>
        <v/>
      </c>
      <c r="H120" s="67"/>
      <c r="I120" s="30"/>
      <c r="J120" s="29"/>
      <c r="K120" s="31" t="str">
        <f t="shared" si="8"/>
        <v/>
      </c>
      <c r="Q120" s="3">
        <v>47209</v>
      </c>
    </row>
    <row r="121" spans="1:17" x14ac:dyDescent="0.25">
      <c r="A121" s="66" t="str">
        <f t="shared" si="9"/>
        <v/>
      </c>
      <c r="B121" s="30"/>
      <c r="C121" s="29"/>
      <c r="D121" s="29"/>
      <c r="E121" s="29" t="str">
        <f t="shared" si="12"/>
        <v/>
      </c>
      <c r="F121" s="31" t="str">
        <f t="shared" si="7"/>
        <v/>
      </c>
      <c r="G121" s="28" t="str">
        <f>IF($B121=$B122,"",MAX($G$8:G120)+1)</f>
        <v/>
      </c>
      <c r="H121" s="67"/>
      <c r="I121" s="30"/>
      <c r="J121" s="29"/>
      <c r="K121" s="31" t="str">
        <f t="shared" si="8"/>
        <v/>
      </c>
      <c r="Q121" s="3">
        <v>47239</v>
      </c>
    </row>
    <row r="122" spans="1:17" x14ac:dyDescent="0.25">
      <c r="A122" s="66" t="str">
        <f t="shared" si="9"/>
        <v/>
      </c>
      <c r="B122" s="30"/>
      <c r="C122" s="29"/>
      <c r="D122" s="29"/>
      <c r="E122" s="29" t="str">
        <f t="shared" ref="E122:E137" si="13">IF(D122="","",(SUM(D122-C122)))</f>
        <v/>
      </c>
      <c r="F122" s="31" t="str">
        <f t="shared" si="7"/>
        <v/>
      </c>
      <c r="G122" s="28" t="str">
        <f>IF($B122=$B123,"",MAX($G$8:G121)+1)</f>
        <v/>
      </c>
      <c r="H122" s="67"/>
      <c r="I122" s="30"/>
      <c r="J122" s="29"/>
      <c r="K122" s="31" t="str">
        <f t="shared" si="8"/>
        <v/>
      </c>
      <c r="Q122" s="3">
        <v>47270</v>
      </c>
    </row>
    <row r="123" spans="1:17" x14ac:dyDescent="0.25">
      <c r="A123" s="66" t="str">
        <f t="shared" si="9"/>
        <v/>
      </c>
      <c r="B123" s="30"/>
      <c r="C123" s="29"/>
      <c r="D123" s="29"/>
      <c r="E123" s="29" t="str">
        <f t="shared" si="13"/>
        <v/>
      </c>
      <c r="F123" s="31" t="str">
        <f t="shared" si="7"/>
        <v/>
      </c>
      <c r="G123" s="28" t="str">
        <f>IF($B123=$B124,"",MAX($G$8:G122)+1)</f>
        <v/>
      </c>
      <c r="H123" s="67"/>
      <c r="I123" s="30"/>
      <c r="J123" s="29"/>
      <c r="K123" s="31" t="str">
        <f t="shared" si="8"/>
        <v/>
      </c>
      <c r="Q123" s="3">
        <v>47300</v>
      </c>
    </row>
    <row r="124" spans="1:17" x14ac:dyDescent="0.25">
      <c r="A124" s="66" t="str">
        <f t="shared" si="9"/>
        <v/>
      </c>
      <c r="B124" s="30"/>
      <c r="C124" s="29"/>
      <c r="D124" s="29"/>
      <c r="E124" s="29" t="str">
        <f t="shared" si="13"/>
        <v/>
      </c>
      <c r="F124" s="31" t="str">
        <f t="shared" si="7"/>
        <v/>
      </c>
      <c r="G124" s="28" t="str">
        <f>IF($B124=$B125,"",MAX($G$8:G123)+1)</f>
        <v/>
      </c>
      <c r="H124" s="67"/>
      <c r="I124" s="30"/>
      <c r="J124" s="29"/>
      <c r="K124" s="31" t="str">
        <f t="shared" si="8"/>
        <v/>
      </c>
      <c r="Q124" s="3">
        <v>47331</v>
      </c>
    </row>
    <row r="125" spans="1:17" x14ac:dyDescent="0.25">
      <c r="A125" s="66" t="str">
        <f t="shared" si="9"/>
        <v/>
      </c>
      <c r="B125" s="30"/>
      <c r="C125" s="29"/>
      <c r="D125" s="29"/>
      <c r="E125" s="29" t="str">
        <f t="shared" si="13"/>
        <v/>
      </c>
      <c r="F125" s="31" t="str">
        <f t="shared" si="7"/>
        <v/>
      </c>
      <c r="G125" s="28" t="str">
        <f>IF($B125=$B126,"",MAX($G$8:G124)+1)</f>
        <v/>
      </c>
      <c r="H125" s="67"/>
      <c r="I125" s="30"/>
      <c r="J125" s="29"/>
      <c r="K125" s="31" t="str">
        <f t="shared" si="8"/>
        <v/>
      </c>
      <c r="Q125" s="3">
        <v>47362</v>
      </c>
    </row>
    <row r="126" spans="1:17" x14ac:dyDescent="0.25">
      <c r="A126" s="66" t="str">
        <f t="shared" si="9"/>
        <v/>
      </c>
      <c r="B126" s="30"/>
      <c r="C126" s="29"/>
      <c r="D126" s="29"/>
      <c r="E126" s="29" t="str">
        <f t="shared" si="13"/>
        <v/>
      </c>
      <c r="F126" s="31" t="str">
        <f t="shared" si="7"/>
        <v/>
      </c>
      <c r="G126" s="28" t="str">
        <f>IF($B126=$B127,"",MAX($G$8:G125)+1)</f>
        <v/>
      </c>
      <c r="H126" s="67"/>
      <c r="I126" s="30"/>
      <c r="J126" s="29"/>
      <c r="K126" s="31" t="str">
        <f t="shared" si="8"/>
        <v/>
      </c>
      <c r="Q126" s="3">
        <v>47392</v>
      </c>
    </row>
    <row r="127" spans="1:17" x14ac:dyDescent="0.25">
      <c r="A127" s="66" t="str">
        <f t="shared" si="9"/>
        <v/>
      </c>
      <c r="B127" s="30"/>
      <c r="C127" s="29"/>
      <c r="D127" s="29"/>
      <c r="E127" s="29" t="str">
        <f t="shared" si="13"/>
        <v/>
      </c>
      <c r="F127" s="31" t="str">
        <f t="shared" si="7"/>
        <v/>
      </c>
      <c r="G127" s="28" t="str">
        <f>IF($B127=$B128,"",MAX($G$8:G126)+1)</f>
        <v/>
      </c>
      <c r="H127" s="67"/>
      <c r="I127" s="30"/>
      <c r="J127" s="29"/>
      <c r="K127" s="31" t="str">
        <f t="shared" si="8"/>
        <v/>
      </c>
      <c r="Q127" s="3">
        <v>47423</v>
      </c>
    </row>
    <row r="128" spans="1:17" x14ac:dyDescent="0.25">
      <c r="A128" s="66" t="str">
        <f t="shared" si="9"/>
        <v/>
      </c>
      <c r="B128" s="30"/>
      <c r="C128" s="29"/>
      <c r="D128" s="29"/>
      <c r="E128" s="29" t="str">
        <f t="shared" si="13"/>
        <v/>
      </c>
      <c r="F128" s="31" t="str">
        <f t="shared" si="7"/>
        <v/>
      </c>
      <c r="G128" s="28" t="str">
        <f>IF($B128=$B129,"",MAX($G$8:G127)+1)</f>
        <v/>
      </c>
      <c r="H128" s="67"/>
      <c r="I128" s="30"/>
      <c r="J128" s="29"/>
      <c r="K128" s="31" t="str">
        <f t="shared" si="8"/>
        <v/>
      </c>
      <c r="Q128" s="3">
        <v>47453</v>
      </c>
    </row>
    <row r="129" spans="1:17" x14ac:dyDescent="0.25">
      <c r="A129" s="66" t="str">
        <f t="shared" si="9"/>
        <v/>
      </c>
      <c r="B129" s="30"/>
      <c r="C129" s="29"/>
      <c r="D129" s="29"/>
      <c r="E129" s="29" t="str">
        <f t="shared" si="13"/>
        <v/>
      </c>
      <c r="F129" s="31" t="str">
        <f t="shared" si="7"/>
        <v/>
      </c>
      <c r="G129" s="28" t="str">
        <f>IF($B129=$B130,"",MAX($G$8:G128)+1)</f>
        <v/>
      </c>
      <c r="H129" s="67"/>
      <c r="I129" s="30"/>
      <c r="J129" s="29"/>
      <c r="K129" s="31" t="str">
        <f t="shared" si="8"/>
        <v/>
      </c>
      <c r="Q129" s="3">
        <v>47484</v>
      </c>
    </row>
    <row r="130" spans="1:17" x14ac:dyDescent="0.25">
      <c r="A130" s="66" t="str">
        <f t="shared" si="9"/>
        <v/>
      </c>
      <c r="B130" s="30"/>
      <c r="C130" s="29"/>
      <c r="D130" s="29"/>
      <c r="E130" s="29" t="str">
        <f t="shared" si="13"/>
        <v/>
      </c>
      <c r="F130" s="31" t="str">
        <f t="shared" si="7"/>
        <v/>
      </c>
      <c r="G130" s="28" t="str">
        <f>IF($B130=$B131,"",MAX($G$8:G129)+1)</f>
        <v/>
      </c>
      <c r="H130" s="67"/>
      <c r="I130" s="30"/>
      <c r="J130" s="29"/>
      <c r="K130" s="31" t="str">
        <f t="shared" si="8"/>
        <v/>
      </c>
      <c r="Q130" s="3">
        <v>47515</v>
      </c>
    </row>
    <row r="131" spans="1:17" x14ac:dyDescent="0.25">
      <c r="A131" s="66" t="str">
        <f t="shared" si="9"/>
        <v/>
      </c>
      <c r="B131" s="30"/>
      <c r="C131" s="29"/>
      <c r="D131" s="29"/>
      <c r="E131" s="29" t="str">
        <f t="shared" si="13"/>
        <v/>
      </c>
      <c r="F131" s="31" t="str">
        <f t="shared" si="7"/>
        <v/>
      </c>
      <c r="G131" s="28" t="str">
        <f>IF($B131=$B132,"",MAX($G$8:G130)+1)</f>
        <v/>
      </c>
      <c r="H131" s="67"/>
      <c r="I131" s="30"/>
      <c r="J131" s="29"/>
      <c r="K131" s="31" t="str">
        <f t="shared" si="8"/>
        <v/>
      </c>
      <c r="Q131" s="3">
        <v>47543</v>
      </c>
    </row>
    <row r="132" spans="1:17" x14ac:dyDescent="0.25">
      <c r="A132" s="66" t="str">
        <f t="shared" si="9"/>
        <v/>
      </c>
      <c r="B132" s="30"/>
      <c r="C132" s="29"/>
      <c r="D132" s="29"/>
      <c r="E132" s="29" t="str">
        <f t="shared" si="13"/>
        <v/>
      </c>
      <c r="F132" s="31" t="str">
        <f t="shared" si="7"/>
        <v/>
      </c>
      <c r="G132" s="28" t="str">
        <f>IF($B132=$B133,"",MAX($G$8:G131)+1)</f>
        <v/>
      </c>
      <c r="H132" s="67"/>
      <c r="I132" s="30"/>
      <c r="J132" s="29"/>
      <c r="K132" s="31" t="str">
        <f t="shared" si="8"/>
        <v/>
      </c>
      <c r="Q132" s="3">
        <v>47574</v>
      </c>
    </row>
    <row r="133" spans="1:17" x14ac:dyDescent="0.25">
      <c r="A133" s="66" t="str">
        <f t="shared" si="9"/>
        <v/>
      </c>
      <c r="B133" s="30"/>
      <c r="C133" s="29"/>
      <c r="D133" s="29"/>
      <c r="E133" s="29" t="str">
        <f t="shared" si="13"/>
        <v/>
      </c>
      <c r="F133" s="31" t="str">
        <f t="shared" si="7"/>
        <v/>
      </c>
      <c r="G133" s="28" t="str">
        <f>IF($B133=$B134,"",MAX($G$8:G132)+1)</f>
        <v/>
      </c>
      <c r="H133" s="67"/>
      <c r="I133" s="30"/>
      <c r="J133" s="29"/>
      <c r="K133" s="31" t="str">
        <f t="shared" si="8"/>
        <v/>
      </c>
      <c r="Q133" s="3">
        <v>47604</v>
      </c>
    </row>
    <row r="134" spans="1:17" x14ac:dyDescent="0.25">
      <c r="A134" s="66" t="str">
        <f t="shared" si="9"/>
        <v/>
      </c>
      <c r="B134" s="30"/>
      <c r="C134" s="29"/>
      <c r="D134" s="29"/>
      <c r="E134" s="29" t="str">
        <f t="shared" si="13"/>
        <v/>
      </c>
      <c r="F134" s="31" t="str">
        <f t="shared" si="7"/>
        <v/>
      </c>
      <c r="G134" s="28" t="str">
        <f>IF($B134=$B135,"",MAX($G$8:G133)+1)</f>
        <v/>
      </c>
      <c r="H134" s="67"/>
      <c r="I134" s="30"/>
      <c r="J134" s="29"/>
      <c r="K134" s="31" t="str">
        <f t="shared" si="8"/>
        <v/>
      </c>
      <c r="Q134" s="3">
        <v>47635</v>
      </c>
    </row>
    <row r="135" spans="1:17" x14ac:dyDescent="0.25">
      <c r="A135" s="66" t="str">
        <f t="shared" si="9"/>
        <v/>
      </c>
      <c r="B135" s="30"/>
      <c r="C135" s="29"/>
      <c r="D135" s="29"/>
      <c r="E135" s="29" t="str">
        <f t="shared" si="13"/>
        <v/>
      </c>
      <c r="F135" s="31" t="str">
        <f t="shared" si="7"/>
        <v/>
      </c>
      <c r="G135" s="28" t="str">
        <f>IF($B135=$B136,"",MAX($G$8:G134)+1)</f>
        <v/>
      </c>
      <c r="H135" s="67"/>
      <c r="I135" s="30"/>
      <c r="J135" s="29"/>
      <c r="K135" s="31" t="str">
        <f t="shared" si="8"/>
        <v/>
      </c>
      <c r="Q135" s="3">
        <v>47665</v>
      </c>
    </row>
    <row r="136" spans="1:17" x14ac:dyDescent="0.25">
      <c r="A136" s="66" t="str">
        <f t="shared" si="9"/>
        <v/>
      </c>
      <c r="B136" s="30"/>
      <c r="C136" s="29"/>
      <c r="D136" s="29"/>
      <c r="E136" s="29" t="str">
        <f t="shared" si="13"/>
        <v/>
      </c>
      <c r="F136" s="31" t="str">
        <f t="shared" si="7"/>
        <v/>
      </c>
      <c r="G136" s="28" t="str">
        <f>IF($B136=$B137,"",MAX($G$8:G135)+1)</f>
        <v/>
      </c>
      <c r="H136" s="67"/>
      <c r="I136" s="30"/>
      <c r="J136" s="29"/>
      <c r="K136" s="31" t="str">
        <f t="shared" si="8"/>
        <v/>
      </c>
      <c r="Q136" s="3">
        <v>47696</v>
      </c>
    </row>
    <row r="137" spans="1:17" x14ac:dyDescent="0.25">
      <c r="A137" s="66" t="str">
        <f t="shared" si="9"/>
        <v/>
      </c>
      <c r="B137" s="30"/>
      <c r="C137" s="29"/>
      <c r="D137" s="29"/>
      <c r="E137" s="29" t="str">
        <f t="shared" si="13"/>
        <v/>
      </c>
      <c r="F137" s="31" t="str">
        <f t="shared" ref="F137:F200" si="14">IF(E137="","",SUM(E137*($C$2*24)))</f>
        <v/>
      </c>
      <c r="G137" s="28" t="str">
        <f>IF($B137=$B138,"",MAX($G$8:G136)+1)</f>
        <v/>
      </c>
      <c r="H137" s="67"/>
      <c r="I137" s="30"/>
      <c r="J137" s="29"/>
      <c r="K137" s="31" t="str">
        <f t="shared" ref="K137:K200" si="15">IF(J137="","",SUM(J137*($C$2*24)))</f>
        <v/>
      </c>
      <c r="Q137" s="3">
        <v>47727</v>
      </c>
    </row>
    <row r="138" spans="1:17" x14ac:dyDescent="0.25">
      <c r="A138" s="66" t="str">
        <f t="shared" ref="A138:A201" si="16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30"/>
      <c r="C138" s="29"/>
      <c r="D138" s="29"/>
      <c r="E138" s="29" t="str">
        <f t="shared" si="12"/>
        <v/>
      </c>
      <c r="F138" s="31" t="str">
        <f t="shared" si="14"/>
        <v/>
      </c>
      <c r="G138" s="28" t="str">
        <f>IF($B138=$B139,"",MAX($G$8:G137)+1)</f>
        <v/>
      </c>
      <c r="H138" s="67"/>
      <c r="I138" s="30"/>
      <c r="J138" s="29"/>
      <c r="K138" s="31" t="str">
        <f t="shared" si="15"/>
        <v/>
      </c>
      <c r="Q138" s="3">
        <v>47757</v>
      </c>
    </row>
    <row r="139" spans="1:17" x14ac:dyDescent="0.25">
      <c r="A139" s="66" t="str">
        <f t="shared" si="16"/>
        <v/>
      </c>
      <c r="B139" s="30"/>
      <c r="C139" s="29"/>
      <c r="D139" s="29"/>
      <c r="E139" s="29" t="str">
        <f t="shared" si="12"/>
        <v/>
      </c>
      <c r="F139" s="31" t="str">
        <f t="shared" si="14"/>
        <v/>
      </c>
      <c r="G139" s="28" t="str">
        <f>IF($B139=$B140,"",MAX($G$8:G138)+1)</f>
        <v/>
      </c>
      <c r="H139" s="67"/>
      <c r="I139" s="30"/>
      <c r="J139" s="29"/>
      <c r="K139" s="31" t="str">
        <f t="shared" si="15"/>
        <v/>
      </c>
      <c r="Q139" s="3">
        <v>47788</v>
      </c>
    </row>
    <row r="140" spans="1:17" x14ac:dyDescent="0.25">
      <c r="A140" s="66" t="str">
        <f t="shared" si="16"/>
        <v/>
      </c>
      <c r="B140" s="30"/>
      <c r="C140" s="29"/>
      <c r="D140" s="29"/>
      <c r="E140" s="29" t="str">
        <f t="shared" si="12"/>
        <v/>
      </c>
      <c r="F140" s="31" t="str">
        <f t="shared" si="14"/>
        <v/>
      </c>
      <c r="G140" s="28" t="str">
        <f>IF($B140=$B141,"",MAX($G$8:G139)+1)</f>
        <v/>
      </c>
      <c r="H140" s="67"/>
      <c r="I140" s="30"/>
      <c r="J140" s="29"/>
      <c r="K140" s="31" t="str">
        <f t="shared" si="15"/>
        <v/>
      </c>
      <c r="Q140" s="3">
        <v>47818</v>
      </c>
    </row>
    <row r="141" spans="1:17" x14ac:dyDescent="0.25">
      <c r="A141" s="66" t="str">
        <f t="shared" si="16"/>
        <v/>
      </c>
      <c r="B141" s="30"/>
      <c r="C141" s="29"/>
      <c r="D141" s="29"/>
      <c r="E141" s="29" t="str">
        <f t="shared" si="12"/>
        <v/>
      </c>
      <c r="F141" s="31" t="str">
        <f t="shared" si="14"/>
        <v/>
      </c>
      <c r="G141" s="28" t="str">
        <f>IF($B141=$B142,"",MAX($G$8:G140)+1)</f>
        <v/>
      </c>
      <c r="H141" s="67"/>
      <c r="I141" s="30"/>
      <c r="J141" s="29"/>
      <c r="K141" s="31" t="str">
        <f t="shared" si="15"/>
        <v/>
      </c>
    </row>
    <row r="142" spans="1:17" x14ac:dyDescent="0.25">
      <c r="A142" s="66" t="str">
        <f t="shared" si="16"/>
        <v/>
      </c>
      <c r="B142" s="30"/>
      <c r="C142" s="29"/>
      <c r="D142" s="29"/>
      <c r="E142" s="29" t="str">
        <f t="shared" si="12"/>
        <v/>
      </c>
      <c r="F142" s="31" t="str">
        <f t="shared" si="14"/>
        <v/>
      </c>
      <c r="G142" s="28" t="str">
        <f>IF($B142=$B143,"",MAX($G$8:G141)+1)</f>
        <v/>
      </c>
      <c r="H142" s="67"/>
      <c r="I142" s="30"/>
      <c r="J142" s="29"/>
      <c r="K142" s="31" t="str">
        <f t="shared" si="15"/>
        <v/>
      </c>
    </row>
    <row r="143" spans="1:17" x14ac:dyDescent="0.25">
      <c r="A143" s="66" t="str">
        <f t="shared" si="16"/>
        <v/>
      </c>
      <c r="B143" s="30"/>
      <c r="C143" s="29"/>
      <c r="D143" s="29"/>
      <c r="E143" s="29" t="str">
        <f t="shared" si="12"/>
        <v/>
      </c>
      <c r="F143" s="31" t="str">
        <f t="shared" si="14"/>
        <v/>
      </c>
      <c r="G143" s="28" t="str">
        <f>IF($B143=$B144,"",MAX($G$8:G142)+1)</f>
        <v/>
      </c>
      <c r="H143" s="67"/>
      <c r="I143" s="30"/>
      <c r="J143" s="29"/>
      <c r="K143" s="31" t="str">
        <f t="shared" si="15"/>
        <v/>
      </c>
    </row>
    <row r="144" spans="1:17" x14ac:dyDescent="0.25">
      <c r="A144" s="66" t="str">
        <f t="shared" si="16"/>
        <v/>
      </c>
      <c r="B144" s="30"/>
      <c r="C144" s="29"/>
      <c r="D144" s="29"/>
      <c r="E144" s="29" t="str">
        <f t="shared" si="12"/>
        <v/>
      </c>
      <c r="F144" s="31" t="str">
        <f t="shared" si="14"/>
        <v/>
      </c>
      <c r="G144" s="28" t="str">
        <f>IF($B144=$B145,"",MAX($G$8:G143)+1)</f>
        <v/>
      </c>
      <c r="H144" s="67"/>
      <c r="I144" s="30"/>
      <c r="J144" s="29"/>
      <c r="K144" s="31" t="str">
        <f t="shared" si="15"/>
        <v/>
      </c>
    </row>
    <row r="145" spans="1:11" x14ac:dyDescent="0.25">
      <c r="A145" s="66" t="str">
        <f t="shared" si="16"/>
        <v/>
      </c>
      <c r="B145" s="30"/>
      <c r="C145" s="29"/>
      <c r="D145" s="29"/>
      <c r="E145" s="29" t="str">
        <f t="shared" si="12"/>
        <v/>
      </c>
      <c r="F145" s="31" t="str">
        <f t="shared" si="14"/>
        <v/>
      </c>
      <c r="G145" s="28" t="str">
        <f>IF($B145=$B146,"",MAX($G$8:G144)+1)</f>
        <v/>
      </c>
      <c r="H145" s="67"/>
      <c r="I145" s="30"/>
      <c r="J145" s="29"/>
      <c r="K145" s="31" t="str">
        <f t="shared" si="15"/>
        <v/>
      </c>
    </row>
    <row r="146" spans="1:11" x14ac:dyDescent="0.25">
      <c r="A146" s="66" t="str">
        <f t="shared" si="16"/>
        <v/>
      </c>
      <c r="B146" s="30"/>
      <c r="C146" s="29"/>
      <c r="D146" s="29"/>
      <c r="E146" s="29" t="str">
        <f t="shared" si="12"/>
        <v/>
      </c>
      <c r="F146" s="31" t="str">
        <f t="shared" si="14"/>
        <v/>
      </c>
      <c r="G146" s="28" t="str">
        <f>IF($B146=$B147,"",MAX($G$8:G145)+1)</f>
        <v/>
      </c>
      <c r="H146" s="67"/>
      <c r="I146" s="30"/>
      <c r="J146" s="29"/>
      <c r="K146" s="31" t="str">
        <f t="shared" si="15"/>
        <v/>
      </c>
    </row>
    <row r="147" spans="1:11" x14ac:dyDescent="0.25">
      <c r="A147" s="66" t="str">
        <f t="shared" si="16"/>
        <v/>
      </c>
      <c r="B147" s="30"/>
      <c r="C147" s="29"/>
      <c r="D147" s="29"/>
      <c r="E147" s="29" t="str">
        <f t="shared" si="12"/>
        <v/>
      </c>
      <c r="F147" s="31" t="str">
        <f t="shared" si="14"/>
        <v/>
      </c>
      <c r="G147" s="28" t="str">
        <f>IF($B147=$B148,"",MAX($G$8:G146)+1)</f>
        <v/>
      </c>
      <c r="H147" s="67"/>
      <c r="I147" s="30"/>
      <c r="J147" s="29"/>
      <c r="K147" s="31" t="str">
        <f t="shared" si="15"/>
        <v/>
      </c>
    </row>
    <row r="148" spans="1:11" x14ac:dyDescent="0.25">
      <c r="A148" s="66" t="str">
        <f t="shared" si="16"/>
        <v/>
      </c>
      <c r="B148" s="30"/>
      <c r="C148" s="29"/>
      <c r="D148" s="29"/>
      <c r="E148" s="29" t="str">
        <f t="shared" ref="E148:E179" si="17">IF(D148="","",(SUM(D148-C148)))</f>
        <v/>
      </c>
      <c r="F148" s="31" t="str">
        <f t="shared" si="14"/>
        <v/>
      </c>
      <c r="G148" s="28" t="str">
        <f>IF($B148=$B149,"",MAX($G$8:G147)+1)</f>
        <v/>
      </c>
      <c r="H148" s="67"/>
      <c r="I148" s="30"/>
      <c r="J148" s="29"/>
      <c r="K148" s="31" t="str">
        <f t="shared" si="15"/>
        <v/>
      </c>
    </row>
    <row r="149" spans="1:11" x14ac:dyDescent="0.25">
      <c r="A149" s="66" t="str">
        <f t="shared" si="16"/>
        <v/>
      </c>
      <c r="B149" s="30"/>
      <c r="C149" s="29"/>
      <c r="D149" s="29"/>
      <c r="E149" s="29" t="str">
        <f t="shared" si="17"/>
        <v/>
      </c>
      <c r="F149" s="31" t="str">
        <f t="shared" si="14"/>
        <v/>
      </c>
      <c r="G149" s="28" t="str">
        <f>IF($B149=$B150,"",MAX($G$8:G148)+1)</f>
        <v/>
      </c>
      <c r="H149" s="67"/>
      <c r="I149" s="30"/>
      <c r="J149" s="29"/>
      <c r="K149" s="31" t="str">
        <f t="shared" si="15"/>
        <v/>
      </c>
    </row>
    <row r="150" spans="1:11" x14ac:dyDescent="0.25">
      <c r="A150" s="66" t="str">
        <f t="shared" si="16"/>
        <v/>
      </c>
      <c r="B150" s="30"/>
      <c r="C150" s="29"/>
      <c r="D150" s="29"/>
      <c r="E150" s="29" t="str">
        <f t="shared" si="17"/>
        <v/>
      </c>
      <c r="F150" s="31" t="str">
        <f t="shared" si="14"/>
        <v/>
      </c>
      <c r="G150" s="28" t="str">
        <f>IF($B150=$B151,"",MAX($G$8:G149)+1)</f>
        <v/>
      </c>
      <c r="H150" s="67"/>
      <c r="I150" s="30"/>
      <c r="J150" s="29"/>
      <c r="K150" s="31" t="str">
        <f t="shared" si="15"/>
        <v/>
      </c>
    </row>
    <row r="151" spans="1:11" x14ac:dyDescent="0.25">
      <c r="A151" s="66" t="str">
        <f t="shared" si="16"/>
        <v/>
      </c>
      <c r="B151" s="30"/>
      <c r="C151" s="29"/>
      <c r="D151" s="29"/>
      <c r="E151" s="29" t="str">
        <f t="shared" si="17"/>
        <v/>
      </c>
      <c r="F151" s="31" t="str">
        <f t="shared" si="14"/>
        <v/>
      </c>
      <c r="G151" s="28" t="str">
        <f>IF($B151=$B152,"",MAX($G$8:G150)+1)</f>
        <v/>
      </c>
      <c r="H151" s="67"/>
      <c r="I151" s="30"/>
      <c r="J151" s="29"/>
      <c r="K151" s="31" t="str">
        <f t="shared" si="15"/>
        <v/>
      </c>
    </row>
    <row r="152" spans="1:11" x14ac:dyDescent="0.25">
      <c r="A152" s="66" t="str">
        <f t="shared" si="16"/>
        <v/>
      </c>
      <c r="B152" s="30"/>
      <c r="C152" s="29"/>
      <c r="D152" s="29"/>
      <c r="E152" s="29" t="str">
        <f t="shared" si="17"/>
        <v/>
      </c>
      <c r="F152" s="31" t="str">
        <f t="shared" si="14"/>
        <v/>
      </c>
      <c r="G152" s="28" t="str">
        <f>IF($B152=$B153,"",MAX($G$8:G151)+1)</f>
        <v/>
      </c>
      <c r="H152" s="67"/>
      <c r="I152" s="30"/>
      <c r="J152" s="29"/>
      <c r="K152" s="31" t="str">
        <f t="shared" si="15"/>
        <v/>
      </c>
    </row>
    <row r="153" spans="1:11" x14ac:dyDescent="0.25">
      <c r="A153" s="66" t="str">
        <f t="shared" si="16"/>
        <v/>
      </c>
      <c r="B153" s="30"/>
      <c r="C153" s="29"/>
      <c r="D153" s="29"/>
      <c r="E153" s="29" t="str">
        <f t="shared" si="17"/>
        <v/>
      </c>
      <c r="F153" s="31" t="str">
        <f t="shared" si="14"/>
        <v/>
      </c>
      <c r="G153" s="28" t="str">
        <f>IF($B153=$B154,"",MAX($G$8:G152)+1)</f>
        <v/>
      </c>
      <c r="H153" s="67"/>
      <c r="I153" s="30"/>
      <c r="J153" s="29"/>
      <c r="K153" s="31" t="str">
        <f t="shared" si="15"/>
        <v/>
      </c>
    </row>
    <row r="154" spans="1:11" x14ac:dyDescent="0.25">
      <c r="A154" s="66" t="str">
        <f t="shared" si="16"/>
        <v/>
      </c>
      <c r="B154" s="30"/>
      <c r="C154" s="29"/>
      <c r="D154" s="29"/>
      <c r="E154" s="29" t="str">
        <f t="shared" si="17"/>
        <v/>
      </c>
      <c r="F154" s="31" t="str">
        <f t="shared" si="14"/>
        <v/>
      </c>
      <c r="G154" s="28" t="str">
        <f>IF($B154=$B155,"",MAX($G$8:G153)+1)</f>
        <v/>
      </c>
      <c r="H154" s="67"/>
      <c r="I154" s="30"/>
      <c r="J154" s="29"/>
      <c r="K154" s="31" t="str">
        <f t="shared" si="15"/>
        <v/>
      </c>
    </row>
    <row r="155" spans="1:11" x14ac:dyDescent="0.25">
      <c r="A155" s="66" t="str">
        <f t="shared" si="16"/>
        <v/>
      </c>
      <c r="B155" s="30"/>
      <c r="C155" s="29"/>
      <c r="D155" s="29"/>
      <c r="E155" s="29" t="str">
        <f t="shared" si="17"/>
        <v/>
      </c>
      <c r="F155" s="31" t="str">
        <f t="shared" si="14"/>
        <v/>
      </c>
      <c r="G155" s="28" t="str">
        <f>IF($B155=$B156,"",MAX($G$8:G154)+1)</f>
        <v/>
      </c>
      <c r="H155" s="67"/>
      <c r="I155" s="30"/>
      <c r="J155" s="29"/>
      <c r="K155" s="31" t="str">
        <f t="shared" si="15"/>
        <v/>
      </c>
    </row>
    <row r="156" spans="1:11" x14ac:dyDescent="0.25">
      <c r="A156" s="66" t="str">
        <f t="shared" si="16"/>
        <v/>
      </c>
      <c r="B156" s="30"/>
      <c r="C156" s="29"/>
      <c r="D156" s="29"/>
      <c r="E156" s="29" t="str">
        <f t="shared" si="17"/>
        <v/>
      </c>
      <c r="F156" s="31" t="str">
        <f t="shared" si="14"/>
        <v/>
      </c>
      <c r="G156" s="28" t="str">
        <f>IF($B156=$B157,"",MAX($G$8:G155)+1)</f>
        <v/>
      </c>
      <c r="H156" s="67"/>
      <c r="I156" s="30"/>
      <c r="J156" s="29"/>
      <c r="K156" s="31" t="str">
        <f t="shared" si="15"/>
        <v/>
      </c>
    </row>
    <row r="157" spans="1:11" x14ac:dyDescent="0.25">
      <c r="A157" s="66" t="str">
        <f t="shared" si="16"/>
        <v/>
      </c>
      <c r="B157" s="30"/>
      <c r="C157" s="29"/>
      <c r="D157" s="29"/>
      <c r="E157" s="29" t="str">
        <f t="shared" si="17"/>
        <v/>
      </c>
      <c r="F157" s="31" t="str">
        <f t="shared" si="14"/>
        <v/>
      </c>
      <c r="G157" s="28" t="str">
        <f>IF($B157=$B158,"",MAX($G$8:G156)+1)</f>
        <v/>
      </c>
      <c r="H157" s="67"/>
      <c r="I157" s="30"/>
      <c r="J157" s="29"/>
      <c r="K157" s="31" t="str">
        <f t="shared" si="15"/>
        <v/>
      </c>
    </row>
    <row r="158" spans="1:11" x14ac:dyDescent="0.25">
      <c r="A158" s="66" t="str">
        <f t="shared" si="16"/>
        <v/>
      </c>
      <c r="B158" s="30"/>
      <c r="C158" s="29"/>
      <c r="D158" s="29"/>
      <c r="E158" s="29" t="str">
        <f t="shared" si="17"/>
        <v/>
      </c>
      <c r="F158" s="31" t="str">
        <f t="shared" si="14"/>
        <v/>
      </c>
      <c r="G158" s="28" t="str">
        <f>IF($B158=$B159,"",MAX($G$8:G157)+1)</f>
        <v/>
      </c>
      <c r="H158" s="67"/>
      <c r="I158" s="30"/>
      <c r="J158" s="29"/>
      <c r="K158" s="31" t="str">
        <f t="shared" si="15"/>
        <v/>
      </c>
    </row>
    <row r="159" spans="1:11" x14ac:dyDescent="0.25">
      <c r="A159" s="66" t="str">
        <f t="shared" si="16"/>
        <v/>
      </c>
      <c r="B159" s="30"/>
      <c r="C159" s="29"/>
      <c r="D159" s="29"/>
      <c r="E159" s="29" t="str">
        <f t="shared" si="17"/>
        <v/>
      </c>
      <c r="F159" s="31" t="str">
        <f t="shared" si="14"/>
        <v/>
      </c>
      <c r="G159" s="28" t="str">
        <f>IF($B159=$B160,"",MAX($G$8:G158)+1)</f>
        <v/>
      </c>
      <c r="H159" s="67"/>
      <c r="I159" s="30"/>
      <c r="J159" s="29"/>
      <c r="K159" s="31" t="str">
        <f t="shared" si="15"/>
        <v/>
      </c>
    </row>
    <row r="160" spans="1:11" x14ac:dyDescent="0.25">
      <c r="A160" s="66" t="str">
        <f t="shared" si="16"/>
        <v/>
      </c>
      <c r="B160" s="30"/>
      <c r="C160" s="29"/>
      <c r="D160" s="29"/>
      <c r="E160" s="29" t="str">
        <f t="shared" si="17"/>
        <v/>
      </c>
      <c r="F160" s="31" t="str">
        <f t="shared" si="14"/>
        <v/>
      </c>
      <c r="G160" s="28" t="str">
        <f>IF($B160=$B161,"",MAX($G$8:G159)+1)</f>
        <v/>
      </c>
      <c r="H160" s="67"/>
      <c r="I160" s="30"/>
      <c r="J160" s="29"/>
      <c r="K160" s="31" t="str">
        <f t="shared" si="15"/>
        <v/>
      </c>
    </row>
    <row r="161" spans="1:11" x14ac:dyDescent="0.25">
      <c r="A161" s="66" t="str">
        <f t="shared" si="16"/>
        <v/>
      </c>
      <c r="B161" s="30"/>
      <c r="C161" s="29"/>
      <c r="D161" s="29"/>
      <c r="E161" s="29" t="str">
        <f t="shared" si="17"/>
        <v/>
      </c>
      <c r="F161" s="31" t="str">
        <f t="shared" si="14"/>
        <v/>
      </c>
      <c r="G161" s="28" t="str">
        <f>IF($B161=$B162,"",MAX($G$8:G160)+1)</f>
        <v/>
      </c>
      <c r="H161" s="67"/>
      <c r="I161" s="30"/>
      <c r="J161" s="29"/>
      <c r="K161" s="31" t="str">
        <f t="shared" si="15"/>
        <v/>
      </c>
    </row>
    <row r="162" spans="1:11" x14ac:dyDescent="0.25">
      <c r="A162" s="66" t="str">
        <f t="shared" si="16"/>
        <v/>
      </c>
      <c r="B162" s="30"/>
      <c r="C162" s="29"/>
      <c r="D162" s="29"/>
      <c r="E162" s="29" t="str">
        <f t="shared" si="17"/>
        <v/>
      </c>
      <c r="F162" s="31" t="str">
        <f t="shared" si="14"/>
        <v/>
      </c>
      <c r="G162" s="28" t="str">
        <f>IF($B162=$B163,"",MAX($G$8:G161)+1)</f>
        <v/>
      </c>
      <c r="H162" s="67"/>
      <c r="I162" s="30"/>
      <c r="J162" s="29"/>
      <c r="K162" s="31" t="str">
        <f t="shared" si="15"/>
        <v/>
      </c>
    </row>
    <row r="163" spans="1:11" x14ac:dyDescent="0.25">
      <c r="A163" s="66" t="str">
        <f t="shared" si="16"/>
        <v/>
      </c>
      <c r="B163" s="30"/>
      <c r="C163" s="29"/>
      <c r="D163" s="29"/>
      <c r="E163" s="29" t="str">
        <f t="shared" si="17"/>
        <v/>
      </c>
      <c r="F163" s="31" t="str">
        <f t="shared" si="14"/>
        <v/>
      </c>
      <c r="G163" s="28" t="str">
        <f>IF($B163=$B164,"",MAX($G$8:G162)+1)</f>
        <v/>
      </c>
      <c r="H163" s="67"/>
      <c r="I163" s="30"/>
      <c r="J163" s="29"/>
      <c r="K163" s="31" t="str">
        <f t="shared" si="15"/>
        <v/>
      </c>
    </row>
    <row r="164" spans="1:11" x14ac:dyDescent="0.25">
      <c r="A164" s="66" t="str">
        <f t="shared" si="16"/>
        <v/>
      </c>
      <c r="B164" s="30"/>
      <c r="C164" s="29"/>
      <c r="D164" s="29"/>
      <c r="E164" s="29" t="str">
        <f t="shared" si="17"/>
        <v/>
      </c>
      <c r="F164" s="31" t="str">
        <f t="shared" si="14"/>
        <v/>
      </c>
      <c r="G164" s="28" t="str">
        <f>IF($B164=$B165,"",MAX($G$8:G163)+1)</f>
        <v/>
      </c>
      <c r="H164" s="67"/>
      <c r="I164" s="30"/>
      <c r="J164" s="29"/>
      <c r="K164" s="31" t="str">
        <f t="shared" si="15"/>
        <v/>
      </c>
    </row>
    <row r="165" spans="1:11" x14ac:dyDescent="0.25">
      <c r="A165" s="66" t="str">
        <f t="shared" si="16"/>
        <v/>
      </c>
      <c r="B165" s="30"/>
      <c r="C165" s="29"/>
      <c r="D165" s="29"/>
      <c r="E165" s="29" t="str">
        <f t="shared" si="17"/>
        <v/>
      </c>
      <c r="F165" s="31" t="str">
        <f t="shared" si="14"/>
        <v/>
      </c>
      <c r="G165" s="28" t="str">
        <f>IF($B165=$B166,"",MAX($G$8:G164)+1)</f>
        <v/>
      </c>
      <c r="H165" s="67"/>
      <c r="I165" s="30"/>
      <c r="J165" s="29"/>
      <c r="K165" s="31" t="str">
        <f t="shared" si="15"/>
        <v/>
      </c>
    </row>
    <row r="166" spans="1:11" x14ac:dyDescent="0.25">
      <c r="A166" s="66" t="str">
        <f t="shared" si="16"/>
        <v/>
      </c>
      <c r="B166" s="30"/>
      <c r="C166" s="29"/>
      <c r="D166" s="29"/>
      <c r="E166" s="29" t="str">
        <f t="shared" si="17"/>
        <v/>
      </c>
      <c r="F166" s="31" t="str">
        <f t="shared" si="14"/>
        <v/>
      </c>
      <c r="G166" s="28" t="str">
        <f>IF($B166=$B167,"",MAX($G$8:G165)+1)</f>
        <v/>
      </c>
      <c r="H166" s="67"/>
      <c r="I166" s="30"/>
      <c r="J166" s="29"/>
      <c r="K166" s="31" t="str">
        <f t="shared" si="15"/>
        <v/>
      </c>
    </row>
    <row r="167" spans="1:11" x14ac:dyDescent="0.25">
      <c r="A167" s="66" t="str">
        <f t="shared" si="16"/>
        <v/>
      </c>
      <c r="B167" s="30"/>
      <c r="C167" s="29"/>
      <c r="D167" s="29"/>
      <c r="E167" s="29" t="str">
        <f t="shared" si="17"/>
        <v/>
      </c>
      <c r="F167" s="31" t="str">
        <f t="shared" si="14"/>
        <v/>
      </c>
      <c r="G167" s="28" t="str">
        <f>IF($B167=$B168,"",MAX($G$8:G166)+1)</f>
        <v/>
      </c>
      <c r="H167" s="67"/>
      <c r="I167" s="30"/>
      <c r="J167" s="29"/>
      <c r="K167" s="31" t="str">
        <f t="shared" si="15"/>
        <v/>
      </c>
    </row>
    <row r="168" spans="1:11" x14ac:dyDescent="0.25">
      <c r="A168" s="66" t="str">
        <f t="shared" si="16"/>
        <v/>
      </c>
      <c r="B168" s="30"/>
      <c r="C168" s="29"/>
      <c r="D168" s="29"/>
      <c r="E168" s="29" t="str">
        <f t="shared" si="17"/>
        <v/>
      </c>
      <c r="F168" s="31" t="str">
        <f t="shared" si="14"/>
        <v/>
      </c>
      <c r="G168" s="28" t="str">
        <f>IF($B168=$B169,"",MAX($G$8:G167)+1)</f>
        <v/>
      </c>
      <c r="H168" s="67"/>
      <c r="I168" s="30"/>
      <c r="J168" s="29"/>
      <c r="K168" s="31" t="str">
        <f t="shared" si="15"/>
        <v/>
      </c>
    </row>
    <row r="169" spans="1:11" x14ac:dyDescent="0.25">
      <c r="A169" s="66" t="str">
        <f t="shared" si="16"/>
        <v/>
      </c>
      <c r="B169" s="30"/>
      <c r="C169" s="29"/>
      <c r="D169" s="29"/>
      <c r="E169" s="29" t="str">
        <f t="shared" si="17"/>
        <v/>
      </c>
      <c r="F169" s="31" t="str">
        <f t="shared" si="14"/>
        <v/>
      </c>
      <c r="G169" s="28" t="str">
        <f>IF($B169=$B170,"",MAX($G$8:G168)+1)</f>
        <v/>
      </c>
      <c r="H169" s="67"/>
      <c r="I169" s="30"/>
      <c r="J169" s="29"/>
      <c r="K169" s="31" t="str">
        <f t="shared" si="15"/>
        <v/>
      </c>
    </row>
    <row r="170" spans="1:11" x14ac:dyDescent="0.25">
      <c r="A170" s="66" t="str">
        <f t="shared" si="16"/>
        <v/>
      </c>
      <c r="B170" s="30"/>
      <c r="C170" s="29"/>
      <c r="D170" s="29"/>
      <c r="E170" s="29" t="str">
        <f t="shared" si="17"/>
        <v/>
      </c>
      <c r="F170" s="31" t="str">
        <f t="shared" si="14"/>
        <v/>
      </c>
      <c r="G170" s="28" t="str">
        <f>IF($B170=$B171,"",MAX($G$8:G169)+1)</f>
        <v/>
      </c>
      <c r="H170" s="67"/>
      <c r="I170" s="30"/>
      <c r="J170" s="29"/>
      <c r="K170" s="31" t="str">
        <f t="shared" si="15"/>
        <v/>
      </c>
    </row>
    <row r="171" spans="1:11" x14ac:dyDescent="0.25">
      <c r="A171" s="66" t="str">
        <f t="shared" si="16"/>
        <v/>
      </c>
      <c r="B171" s="30"/>
      <c r="C171" s="29"/>
      <c r="D171" s="29"/>
      <c r="E171" s="29" t="str">
        <f t="shared" si="17"/>
        <v/>
      </c>
      <c r="F171" s="31" t="str">
        <f t="shared" si="14"/>
        <v/>
      </c>
      <c r="G171" s="28" t="str">
        <f>IF($B171=$B172,"",MAX($G$8:G170)+1)</f>
        <v/>
      </c>
      <c r="H171" s="67"/>
      <c r="I171" s="30"/>
      <c r="J171" s="29"/>
      <c r="K171" s="31" t="str">
        <f t="shared" si="15"/>
        <v/>
      </c>
    </row>
    <row r="172" spans="1:11" x14ac:dyDescent="0.25">
      <c r="A172" s="66" t="str">
        <f t="shared" si="16"/>
        <v/>
      </c>
      <c r="B172" s="30"/>
      <c r="C172" s="29"/>
      <c r="D172" s="29"/>
      <c r="E172" s="29" t="str">
        <f t="shared" si="17"/>
        <v/>
      </c>
      <c r="F172" s="31" t="str">
        <f t="shared" si="14"/>
        <v/>
      </c>
      <c r="G172" s="28" t="str">
        <f>IF($B172=$B173,"",MAX($G$8:G171)+1)</f>
        <v/>
      </c>
      <c r="H172" s="67"/>
      <c r="I172" s="30"/>
      <c r="J172" s="29"/>
      <c r="K172" s="31" t="str">
        <f t="shared" si="15"/>
        <v/>
      </c>
    </row>
    <row r="173" spans="1:11" x14ac:dyDescent="0.25">
      <c r="A173" s="66" t="str">
        <f t="shared" si="16"/>
        <v/>
      </c>
      <c r="B173" s="30"/>
      <c r="C173" s="29"/>
      <c r="D173" s="29"/>
      <c r="E173" s="29" t="str">
        <f t="shared" si="17"/>
        <v/>
      </c>
      <c r="F173" s="31" t="str">
        <f t="shared" si="14"/>
        <v/>
      </c>
      <c r="G173" s="28" t="str">
        <f>IF($B173=$B174,"",MAX($G$8:G172)+1)</f>
        <v/>
      </c>
      <c r="H173" s="67"/>
      <c r="I173" s="30"/>
      <c r="J173" s="29"/>
      <c r="K173" s="31" t="str">
        <f t="shared" si="15"/>
        <v/>
      </c>
    </row>
    <row r="174" spans="1:11" x14ac:dyDescent="0.25">
      <c r="A174" s="66" t="str">
        <f t="shared" si="16"/>
        <v/>
      </c>
      <c r="B174" s="30"/>
      <c r="C174" s="29"/>
      <c r="D174" s="29"/>
      <c r="E174" s="29" t="str">
        <f t="shared" si="17"/>
        <v/>
      </c>
      <c r="F174" s="31" t="str">
        <f t="shared" si="14"/>
        <v/>
      </c>
      <c r="G174" s="28" t="str">
        <f>IF($B174=$B175,"",MAX($G$8:G173)+1)</f>
        <v/>
      </c>
      <c r="H174" s="67"/>
      <c r="I174" s="30"/>
      <c r="J174" s="29"/>
      <c r="K174" s="31" t="str">
        <f t="shared" si="15"/>
        <v/>
      </c>
    </row>
    <row r="175" spans="1:11" x14ac:dyDescent="0.25">
      <c r="A175" s="66" t="str">
        <f t="shared" si="16"/>
        <v/>
      </c>
      <c r="B175" s="30"/>
      <c r="C175" s="29"/>
      <c r="D175" s="29"/>
      <c r="E175" s="29" t="str">
        <f t="shared" si="17"/>
        <v/>
      </c>
      <c r="F175" s="31" t="str">
        <f t="shared" si="14"/>
        <v/>
      </c>
      <c r="G175" s="28" t="str">
        <f>IF($B175=$B176,"",MAX($G$8:G174)+1)</f>
        <v/>
      </c>
      <c r="H175" s="67"/>
      <c r="I175" s="30"/>
      <c r="J175" s="29"/>
      <c r="K175" s="31" t="str">
        <f t="shared" si="15"/>
        <v/>
      </c>
    </row>
    <row r="176" spans="1:11" x14ac:dyDescent="0.25">
      <c r="A176" s="66" t="str">
        <f t="shared" si="16"/>
        <v/>
      </c>
      <c r="B176" s="30"/>
      <c r="C176" s="29"/>
      <c r="D176" s="29"/>
      <c r="E176" s="29" t="str">
        <f t="shared" si="17"/>
        <v/>
      </c>
      <c r="F176" s="31" t="str">
        <f t="shared" si="14"/>
        <v/>
      </c>
      <c r="G176" s="28" t="str">
        <f>IF($B176=$B177,"",MAX($G$8:G175)+1)</f>
        <v/>
      </c>
      <c r="H176" s="67"/>
      <c r="I176" s="30"/>
      <c r="J176" s="29"/>
      <c r="K176" s="31" t="str">
        <f t="shared" si="15"/>
        <v/>
      </c>
    </row>
    <row r="177" spans="1:11" x14ac:dyDescent="0.25">
      <c r="A177" s="66" t="str">
        <f t="shared" si="16"/>
        <v/>
      </c>
      <c r="B177" s="30"/>
      <c r="C177" s="29"/>
      <c r="D177" s="29"/>
      <c r="E177" s="29" t="str">
        <f t="shared" si="17"/>
        <v/>
      </c>
      <c r="F177" s="31" t="str">
        <f t="shared" si="14"/>
        <v/>
      </c>
      <c r="G177" s="28" t="str">
        <f>IF($B177=$B178,"",MAX($G$8:G176)+1)</f>
        <v/>
      </c>
      <c r="H177" s="67"/>
      <c r="I177" s="30"/>
      <c r="J177" s="29"/>
      <c r="K177" s="31" t="str">
        <f t="shared" si="15"/>
        <v/>
      </c>
    </row>
    <row r="178" spans="1:11" x14ac:dyDescent="0.25">
      <c r="A178" s="66" t="str">
        <f t="shared" si="16"/>
        <v/>
      </c>
      <c r="B178" s="30"/>
      <c r="C178" s="29"/>
      <c r="D178" s="29"/>
      <c r="E178" s="29" t="str">
        <f t="shared" si="17"/>
        <v/>
      </c>
      <c r="F178" s="31" t="str">
        <f t="shared" si="14"/>
        <v/>
      </c>
      <c r="G178" s="28" t="str">
        <f>IF($B178=$B179,"",MAX($G$8:G177)+1)</f>
        <v/>
      </c>
      <c r="H178" s="67"/>
      <c r="I178" s="30"/>
      <c r="J178" s="29"/>
      <c r="K178" s="31" t="str">
        <f t="shared" si="15"/>
        <v/>
      </c>
    </row>
    <row r="179" spans="1:11" x14ac:dyDescent="0.25">
      <c r="A179" s="66" t="str">
        <f t="shared" si="16"/>
        <v/>
      </c>
      <c r="B179" s="30"/>
      <c r="C179" s="29"/>
      <c r="D179" s="29"/>
      <c r="E179" s="29" t="str">
        <f t="shared" si="17"/>
        <v/>
      </c>
      <c r="F179" s="31" t="str">
        <f t="shared" si="14"/>
        <v/>
      </c>
      <c r="G179" s="28" t="str">
        <f>IF($B179=$B180,"",MAX($G$8:G178)+1)</f>
        <v/>
      </c>
      <c r="H179" s="67"/>
      <c r="I179" s="30"/>
      <c r="J179" s="29"/>
      <c r="K179" s="31" t="str">
        <f t="shared" si="15"/>
        <v/>
      </c>
    </row>
    <row r="180" spans="1:11" x14ac:dyDescent="0.25">
      <c r="A180" s="66" t="str">
        <f t="shared" si="16"/>
        <v/>
      </c>
      <c r="B180" s="30"/>
      <c r="C180" s="29"/>
      <c r="D180" s="29"/>
      <c r="E180" s="29" t="str">
        <f t="shared" ref="E180" si="18">IF(D180="","",(SUM(D180-C180)))</f>
        <v/>
      </c>
      <c r="F180" s="31" t="str">
        <f t="shared" si="14"/>
        <v/>
      </c>
      <c r="G180" s="28" t="str">
        <f>IF($B180=$B181,"",MAX($G$8:G179)+1)</f>
        <v/>
      </c>
      <c r="H180" s="67"/>
      <c r="I180" s="30"/>
      <c r="J180" s="29"/>
      <c r="K180" s="31" t="str">
        <f t="shared" si="15"/>
        <v/>
      </c>
    </row>
    <row r="181" spans="1:11" x14ac:dyDescent="0.25">
      <c r="A181" s="66" t="str">
        <f t="shared" si="16"/>
        <v/>
      </c>
      <c r="B181" s="30"/>
      <c r="C181" s="29"/>
      <c r="D181" s="29"/>
      <c r="E181" s="29" t="str">
        <f t="shared" ref="E181:E198" si="19">IF(D181="","",(SUM(D181-C181)))</f>
        <v/>
      </c>
      <c r="F181" s="31" t="str">
        <f t="shared" si="14"/>
        <v/>
      </c>
      <c r="G181" s="28" t="str">
        <f>IF($B181=$B182,"",MAX($G$8:G180)+1)</f>
        <v/>
      </c>
      <c r="H181" s="67"/>
      <c r="I181" s="30"/>
      <c r="J181" s="29"/>
      <c r="K181" s="31" t="str">
        <f t="shared" si="15"/>
        <v/>
      </c>
    </row>
    <row r="182" spans="1:11" x14ac:dyDescent="0.25">
      <c r="A182" s="66" t="str">
        <f t="shared" si="16"/>
        <v/>
      </c>
      <c r="B182" s="30"/>
      <c r="C182" s="29"/>
      <c r="D182" s="29"/>
      <c r="E182" s="29" t="str">
        <f t="shared" si="19"/>
        <v/>
      </c>
      <c r="F182" s="31" t="str">
        <f t="shared" si="14"/>
        <v/>
      </c>
      <c r="G182" s="28" t="str">
        <f>IF($B182=$B183,"",MAX($G$8:G181)+1)</f>
        <v/>
      </c>
      <c r="H182" s="67"/>
      <c r="I182" s="30"/>
      <c r="J182" s="29"/>
      <c r="K182" s="31" t="str">
        <f t="shared" si="15"/>
        <v/>
      </c>
    </row>
    <row r="183" spans="1:11" x14ac:dyDescent="0.25">
      <c r="A183" s="66" t="str">
        <f t="shared" si="16"/>
        <v/>
      </c>
      <c r="B183" s="30"/>
      <c r="C183" s="29"/>
      <c r="D183" s="29"/>
      <c r="E183" s="29" t="str">
        <f t="shared" si="19"/>
        <v/>
      </c>
      <c r="F183" s="31" t="str">
        <f t="shared" si="14"/>
        <v/>
      </c>
      <c r="G183" s="28" t="str">
        <f>IF($B183=$B184,"",MAX($G$8:G182)+1)</f>
        <v/>
      </c>
      <c r="H183" s="67"/>
      <c r="I183" s="30"/>
      <c r="J183" s="29"/>
      <c r="K183" s="31" t="str">
        <f t="shared" si="15"/>
        <v/>
      </c>
    </row>
    <row r="184" spans="1:11" x14ac:dyDescent="0.25">
      <c r="A184" s="66" t="str">
        <f t="shared" si="16"/>
        <v/>
      </c>
      <c r="B184" s="30"/>
      <c r="C184" s="29"/>
      <c r="D184" s="29"/>
      <c r="E184" s="29" t="str">
        <f t="shared" si="19"/>
        <v/>
      </c>
      <c r="F184" s="31" t="str">
        <f t="shared" si="14"/>
        <v/>
      </c>
      <c r="G184" s="28" t="str">
        <f>IF($B184=$B185,"",MAX($G$8:G183)+1)</f>
        <v/>
      </c>
      <c r="H184" s="67"/>
      <c r="I184" s="30"/>
      <c r="J184" s="29"/>
      <c r="K184" s="31" t="str">
        <f t="shared" si="15"/>
        <v/>
      </c>
    </row>
    <row r="185" spans="1:11" x14ac:dyDescent="0.25">
      <c r="A185" s="66" t="str">
        <f t="shared" si="16"/>
        <v/>
      </c>
      <c r="B185" s="30"/>
      <c r="C185" s="29"/>
      <c r="D185" s="29"/>
      <c r="E185" s="29" t="str">
        <f t="shared" si="19"/>
        <v/>
      </c>
      <c r="F185" s="31" t="str">
        <f t="shared" si="14"/>
        <v/>
      </c>
      <c r="G185" s="28" t="str">
        <f>IF($B185=$B186,"",MAX($G$8:G184)+1)</f>
        <v/>
      </c>
      <c r="H185" s="67"/>
      <c r="I185" s="30"/>
      <c r="J185" s="29"/>
      <c r="K185" s="31" t="str">
        <f t="shared" si="15"/>
        <v/>
      </c>
    </row>
    <row r="186" spans="1:11" x14ac:dyDescent="0.25">
      <c r="A186" s="66" t="str">
        <f t="shared" si="16"/>
        <v/>
      </c>
      <c r="B186" s="30"/>
      <c r="C186" s="29"/>
      <c r="D186" s="29"/>
      <c r="E186" s="29" t="str">
        <f t="shared" si="19"/>
        <v/>
      </c>
      <c r="F186" s="31" t="str">
        <f t="shared" si="14"/>
        <v/>
      </c>
      <c r="G186" s="28" t="str">
        <f>IF($B186=$B187,"",MAX($G$8:G185)+1)</f>
        <v/>
      </c>
      <c r="H186" s="67"/>
      <c r="I186" s="30"/>
      <c r="J186" s="29"/>
      <c r="K186" s="31" t="str">
        <f t="shared" si="15"/>
        <v/>
      </c>
    </row>
    <row r="187" spans="1:11" x14ac:dyDescent="0.25">
      <c r="A187" s="66" t="str">
        <f t="shared" si="16"/>
        <v/>
      </c>
      <c r="B187" s="30"/>
      <c r="C187" s="29"/>
      <c r="D187" s="29"/>
      <c r="E187" s="29" t="str">
        <f t="shared" si="19"/>
        <v/>
      </c>
      <c r="F187" s="31" t="str">
        <f t="shared" si="14"/>
        <v/>
      </c>
      <c r="G187" s="28" t="str">
        <f>IF($B187=$B188,"",MAX($G$8:G186)+1)</f>
        <v/>
      </c>
      <c r="H187" s="67"/>
      <c r="I187" s="30"/>
      <c r="J187" s="29"/>
      <c r="K187" s="31" t="str">
        <f t="shared" si="15"/>
        <v/>
      </c>
    </row>
    <row r="188" spans="1:11" x14ac:dyDescent="0.25">
      <c r="A188" s="66" t="str">
        <f t="shared" si="16"/>
        <v/>
      </c>
      <c r="B188" s="30"/>
      <c r="C188" s="29"/>
      <c r="D188" s="29"/>
      <c r="E188" s="29" t="str">
        <f t="shared" si="19"/>
        <v/>
      </c>
      <c r="F188" s="31" t="str">
        <f t="shared" si="14"/>
        <v/>
      </c>
      <c r="G188" s="28" t="str">
        <f>IF($B188=$B189,"",MAX($G$8:G187)+1)</f>
        <v/>
      </c>
      <c r="H188" s="67"/>
      <c r="I188" s="30"/>
      <c r="J188" s="29"/>
      <c r="K188" s="31" t="str">
        <f t="shared" si="15"/>
        <v/>
      </c>
    </row>
    <row r="189" spans="1:11" x14ac:dyDescent="0.25">
      <c r="A189" s="66" t="str">
        <f t="shared" si="16"/>
        <v/>
      </c>
      <c r="B189" s="30"/>
      <c r="C189" s="29"/>
      <c r="D189" s="29"/>
      <c r="E189" s="29" t="str">
        <f t="shared" si="19"/>
        <v/>
      </c>
      <c r="F189" s="31" t="str">
        <f t="shared" si="14"/>
        <v/>
      </c>
      <c r="G189" s="28" t="str">
        <f>IF($B189=$B190,"",MAX($G$8:G188)+1)</f>
        <v/>
      </c>
      <c r="H189" s="67"/>
      <c r="I189" s="30"/>
      <c r="J189" s="29"/>
      <c r="K189" s="31" t="str">
        <f t="shared" si="15"/>
        <v/>
      </c>
    </row>
    <row r="190" spans="1:11" x14ac:dyDescent="0.25">
      <c r="A190" s="66" t="str">
        <f t="shared" si="16"/>
        <v/>
      </c>
      <c r="B190" s="30"/>
      <c r="C190" s="29"/>
      <c r="D190" s="29"/>
      <c r="E190" s="29" t="str">
        <f t="shared" si="19"/>
        <v/>
      </c>
      <c r="F190" s="31" t="str">
        <f t="shared" si="14"/>
        <v/>
      </c>
      <c r="G190" s="28" t="str">
        <f>IF($B190=$B191,"",MAX($G$8:G189)+1)</f>
        <v/>
      </c>
      <c r="H190" s="67"/>
      <c r="I190" s="30"/>
      <c r="J190" s="29"/>
      <c r="K190" s="31" t="str">
        <f t="shared" si="15"/>
        <v/>
      </c>
    </row>
    <row r="191" spans="1:11" x14ac:dyDescent="0.25">
      <c r="A191" s="66" t="str">
        <f t="shared" si="16"/>
        <v/>
      </c>
      <c r="B191" s="30"/>
      <c r="C191" s="29"/>
      <c r="D191" s="29"/>
      <c r="E191" s="29" t="str">
        <f t="shared" si="19"/>
        <v/>
      </c>
      <c r="F191" s="31" t="str">
        <f t="shared" si="14"/>
        <v/>
      </c>
      <c r="G191" s="28" t="str">
        <f>IF($B191=$B192,"",MAX($G$8:G190)+1)</f>
        <v/>
      </c>
      <c r="H191" s="67"/>
      <c r="I191" s="30"/>
      <c r="J191" s="29"/>
      <c r="K191" s="31" t="str">
        <f t="shared" si="15"/>
        <v/>
      </c>
    </row>
    <row r="192" spans="1:11" x14ac:dyDescent="0.25">
      <c r="A192" s="66" t="str">
        <f t="shared" si="16"/>
        <v/>
      </c>
      <c r="B192" s="30"/>
      <c r="C192" s="29"/>
      <c r="D192" s="29"/>
      <c r="E192" s="29" t="str">
        <f t="shared" si="19"/>
        <v/>
      </c>
      <c r="F192" s="31" t="str">
        <f t="shared" si="14"/>
        <v/>
      </c>
      <c r="G192" s="28" t="str">
        <f>IF($B192=$B193,"",MAX($G$8:G191)+1)</f>
        <v/>
      </c>
      <c r="H192" s="67"/>
      <c r="I192" s="30"/>
      <c r="J192" s="29"/>
      <c r="K192" s="31" t="str">
        <f t="shared" si="15"/>
        <v/>
      </c>
    </row>
    <row r="193" spans="1:11" x14ac:dyDescent="0.25">
      <c r="A193" s="66" t="str">
        <f t="shared" si="16"/>
        <v/>
      </c>
      <c r="B193" s="30"/>
      <c r="C193" s="29"/>
      <c r="D193" s="29"/>
      <c r="E193" s="29" t="str">
        <f t="shared" si="19"/>
        <v/>
      </c>
      <c r="F193" s="31" t="str">
        <f t="shared" si="14"/>
        <v/>
      </c>
      <c r="G193" s="28" t="str">
        <f>IF($B193=$B194,"",MAX($G$8:G192)+1)</f>
        <v/>
      </c>
      <c r="H193" s="67"/>
      <c r="I193" s="30"/>
      <c r="J193" s="29"/>
      <c r="K193" s="31" t="str">
        <f t="shared" si="15"/>
        <v/>
      </c>
    </row>
    <row r="194" spans="1:11" x14ac:dyDescent="0.25">
      <c r="A194" s="66" t="str">
        <f t="shared" si="16"/>
        <v/>
      </c>
      <c r="B194" s="30"/>
      <c r="C194" s="29"/>
      <c r="D194" s="29"/>
      <c r="E194" s="29" t="str">
        <f t="shared" si="19"/>
        <v/>
      </c>
      <c r="F194" s="31" t="str">
        <f t="shared" si="14"/>
        <v/>
      </c>
      <c r="G194" s="28" t="str">
        <f>IF($B194=$B195,"",MAX($G$8:G193)+1)</f>
        <v/>
      </c>
      <c r="H194" s="67"/>
      <c r="I194" s="30"/>
      <c r="J194" s="29"/>
      <c r="K194" s="31" t="str">
        <f t="shared" si="15"/>
        <v/>
      </c>
    </row>
    <row r="195" spans="1:11" x14ac:dyDescent="0.25">
      <c r="A195" s="66" t="str">
        <f t="shared" si="16"/>
        <v/>
      </c>
      <c r="B195" s="30"/>
      <c r="C195" s="29"/>
      <c r="D195" s="29"/>
      <c r="E195" s="29" t="str">
        <f t="shared" si="19"/>
        <v/>
      </c>
      <c r="F195" s="31" t="str">
        <f t="shared" si="14"/>
        <v/>
      </c>
      <c r="G195" s="28" t="str">
        <f>IF($B195=$B196,"",MAX($G$8:G194)+1)</f>
        <v/>
      </c>
      <c r="H195" s="67"/>
      <c r="I195" s="30"/>
      <c r="J195" s="29"/>
      <c r="K195" s="31" t="str">
        <f t="shared" si="15"/>
        <v/>
      </c>
    </row>
    <row r="196" spans="1:11" x14ac:dyDescent="0.25">
      <c r="A196" s="66" t="str">
        <f t="shared" si="16"/>
        <v/>
      </c>
      <c r="B196" s="30"/>
      <c r="C196" s="29"/>
      <c r="D196" s="29"/>
      <c r="E196" s="29" t="str">
        <f t="shared" si="19"/>
        <v/>
      </c>
      <c r="F196" s="31" t="str">
        <f t="shared" si="14"/>
        <v/>
      </c>
      <c r="G196" s="28" t="str">
        <f>IF($B196=$B197,"",MAX($G$8:G195)+1)</f>
        <v/>
      </c>
      <c r="H196" s="67"/>
      <c r="I196" s="30"/>
      <c r="J196" s="29"/>
      <c r="K196" s="31" t="str">
        <f t="shared" si="15"/>
        <v/>
      </c>
    </row>
    <row r="197" spans="1:11" x14ac:dyDescent="0.25">
      <c r="A197" s="66" t="str">
        <f t="shared" si="16"/>
        <v/>
      </c>
      <c r="B197" s="30"/>
      <c r="C197" s="29"/>
      <c r="D197" s="29"/>
      <c r="E197" s="29" t="str">
        <f t="shared" si="19"/>
        <v/>
      </c>
      <c r="F197" s="31" t="str">
        <f t="shared" si="14"/>
        <v/>
      </c>
      <c r="G197" s="28" t="str">
        <f>IF($B197=$B198,"",MAX($G$8:G196)+1)</f>
        <v/>
      </c>
      <c r="H197" s="67"/>
      <c r="I197" s="30"/>
      <c r="J197" s="29"/>
      <c r="K197" s="31" t="str">
        <f t="shared" si="15"/>
        <v/>
      </c>
    </row>
    <row r="198" spans="1:11" x14ac:dyDescent="0.25">
      <c r="A198" s="66" t="str">
        <f t="shared" si="16"/>
        <v/>
      </c>
      <c r="B198" s="30"/>
      <c r="C198" s="29"/>
      <c r="D198" s="29"/>
      <c r="E198" s="29" t="str">
        <f t="shared" si="19"/>
        <v/>
      </c>
      <c r="F198" s="31" t="str">
        <f t="shared" si="14"/>
        <v/>
      </c>
      <c r="G198" s="28" t="str">
        <f>IF($B198=$B199,"",MAX($G$8:G197)+1)</f>
        <v/>
      </c>
      <c r="H198" s="67"/>
      <c r="I198" s="30"/>
      <c r="J198" s="29"/>
      <c r="K198" s="31" t="str">
        <f t="shared" si="15"/>
        <v/>
      </c>
    </row>
    <row r="199" spans="1:11" x14ac:dyDescent="0.25">
      <c r="A199" s="66" t="str">
        <f t="shared" si="16"/>
        <v/>
      </c>
      <c r="B199" s="30"/>
      <c r="C199" s="29"/>
      <c r="D199" s="29"/>
      <c r="E199" s="29" t="str">
        <f t="shared" ref="E199" si="20">IF(D199="","",(SUM(D199-C199)))</f>
        <v/>
      </c>
      <c r="F199" s="31" t="str">
        <f t="shared" si="14"/>
        <v/>
      </c>
      <c r="G199" s="28" t="str">
        <f>IF($B199=$B200,"",MAX($G$8:G198)+1)</f>
        <v/>
      </c>
      <c r="H199" s="67"/>
      <c r="I199" s="30"/>
      <c r="J199" s="29"/>
      <c r="K199" s="31" t="str">
        <f t="shared" si="15"/>
        <v/>
      </c>
    </row>
    <row r="200" spans="1:11" x14ac:dyDescent="0.25">
      <c r="A200" s="66" t="str">
        <f t="shared" si="16"/>
        <v/>
      </c>
      <c r="B200" s="30"/>
      <c r="C200" s="29"/>
      <c r="D200" s="29"/>
      <c r="E200" s="29" t="str">
        <f t="shared" ref="E200:E225" si="21">IF(D200="","",(SUM(D200-C200)))</f>
        <v/>
      </c>
      <c r="F200" s="31" t="str">
        <f t="shared" si="14"/>
        <v/>
      </c>
      <c r="G200" s="28" t="str">
        <f>IF($B200=$B201,"",MAX($G$8:G199)+1)</f>
        <v/>
      </c>
      <c r="H200" s="67"/>
      <c r="I200" s="30"/>
      <c r="J200" s="29"/>
      <c r="K200" s="31" t="str">
        <f t="shared" si="15"/>
        <v/>
      </c>
    </row>
    <row r="201" spans="1:11" x14ac:dyDescent="0.25">
      <c r="A201" s="66" t="str">
        <f t="shared" si="16"/>
        <v/>
      </c>
      <c r="B201" s="30"/>
      <c r="C201" s="29"/>
      <c r="D201" s="29"/>
      <c r="E201" s="29" t="str">
        <f t="shared" si="21"/>
        <v/>
      </c>
      <c r="F201" s="31" t="str">
        <f t="shared" ref="F201:F264" si="22">IF(E201="","",SUM(E201*($C$2*24)))</f>
        <v/>
      </c>
      <c r="G201" s="28" t="str">
        <f>IF($B201=$B202,"",MAX($G$8:G200)+1)</f>
        <v/>
      </c>
      <c r="H201" s="67"/>
      <c r="I201" s="30"/>
      <c r="J201" s="29"/>
      <c r="K201" s="31" t="str">
        <f t="shared" ref="K201:K264" si="23">IF(J201="","",SUM(J201*($C$2*24)))</f>
        <v/>
      </c>
    </row>
    <row r="202" spans="1:11" x14ac:dyDescent="0.25">
      <c r="A202" s="66" t="str">
        <f t="shared" ref="A202:A265" si="24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30"/>
      <c r="C202" s="29"/>
      <c r="D202" s="29"/>
      <c r="E202" s="29" t="str">
        <f t="shared" si="21"/>
        <v/>
      </c>
      <c r="F202" s="31" t="str">
        <f t="shared" si="22"/>
        <v/>
      </c>
      <c r="G202" s="28" t="str">
        <f>IF($B202=$B203,"",MAX($G$8:G201)+1)</f>
        <v/>
      </c>
      <c r="H202" s="67"/>
      <c r="I202" s="30"/>
      <c r="J202" s="29"/>
      <c r="K202" s="31" t="str">
        <f t="shared" si="23"/>
        <v/>
      </c>
    </row>
    <row r="203" spans="1:11" x14ac:dyDescent="0.25">
      <c r="A203" s="66" t="str">
        <f t="shared" si="24"/>
        <v/>
      </c>
      <c r="B203" s="30"/>
      <c r="C203" s="29"/>
      <c r="D203" s="29"/>
      <c r="E203" s="29" t="str">
        <f t="shared" si="21"/>
        <v/>
      </c>
      <c r="F203" s="31" t="str">
        <f t="shared" si="22"/>
        <v/>
      </c>
      <c r="G203" s="28" t="str">
        <f>IF($B203=$B204,"",MAX($G$8:G202)+1)</f>
        <v/>
      </c>
      <c r="H203" s="67"/>
      <c r="I203" s="30"/>
      <c r="J203" s="29"/>
      <c r="K203" s="31" t="str">
        <f t="shared" si="23"/>
        <v/>
      </c>
    </row>
    <row r="204" spans="1:11" x14ac:dyDescent="0.25">
      <c r="A204" s="66" t="str">
        <f t="shared" si="24"/>
        <v/>
      </c>
      <c r="B204" s="30"/>
      <c r="C204" s="29"/>
      <c r="D204" s="29"/>
      <c r="E204" s="29" t="str">
        <f t="shared" si="21"/>
        <v/>
      </c>
      <c r="F204" s="31" t="str">
        <f t="shared" si="22"/>
        <v/>
      </c>
      <c r="G204" s="28" t="str">
        <f>IF($B204=$B205,"",MAX($G$8:G203)+1)</f>
        <v/>
      </c>
      <c r="H204" s="67"/>
      <c r="I204" s="30"/>
      <c r="J204" s="29"/>
      <c r="K204" s="31" t="str">
        <f t="shared" si="23"/>
        <v/>
      </c>
    </row>
    <row r="205" spans="1:11" x14ac:dyDescent="0.25">
      <c r="A205" s="66" t="str">
        <f t="shared" si="24"/>
        <v/>
      </c>
      <c r="B205" s="30"/>
      <c r="C205" s="29"/>
      <c r="D205" s="29"/>
      <c r="E205" s="29" t="str">
        <f t="shared" si="21"/>
        <v/>
      </c>
      <c r="F205" s="31" t="str">
        <f t="shared" si="22"/>
        <v/>
      </c>
      <c r="G205" s="28" t="str">
        <f>IF($B205=$B206,"",MAX($G$8:G204)+1)</f>
        <v/>
      </c>
      <c r="H205" s="67"/>
      <c r="I205" s="30"/>
      <c r="J205" s="29"/>
      <c r="K205" s="31" t="str">
        <f t="shared" si="23"/>
        <v/>
      </c>
    </row>
    <row r="206" spans="1:11" x14ac:dyDescent="0.25">
      <c r="A206" s="66" t="str">
        <f t="shared" si="24"/>
        <v/>
      </c>
      <c r="B206" s="30"/>
      <c r="C206" s="29"/>
      <c r="D206" s="29"/>
      <c r="E206" s="29" t="str">
        <f t="shared" si="21"/>
        <v/>
      </c>
      <c r="F206" s="31" t="str">
        <f t="shared" si="22"/>
        <v/>
      </c>
      <c r="G206" s="28" t="str">
        <f>IF($B206=$B207,"",MAX($G$8:G205)+1)</f>
        <v/>
      </c>
      <c r="H206" s="67"/>
      <c r="I206" s="30"/>
      <c r="J206" s="29"/>
      <c r="K206" s="31" t="str">
        <f t="shared" si="23"/>
        <v/>
      </c>
    </row>
    <row r="207" spans="1:11" x14ac:dyDescent="0.25">
      <c r="A207" s="66" t="str">
        <f t="shared" si="24"/>
        <v/>
      </c>
      <c r="B207" s="30"/>
      <c r="C207" s="29"/>
      <c r="D207" s="29"/>
      <c r="E207" s="29" t="str">
        <f t="shared" si="21"/>
        <v/>
      </c>
      <c r="F207" s="31" t="str">
        <f t="shared" si="22"/>
        <v/>
      </c>
      <c r="G207" s="28" t="str">
        <f>IF($B207=$B208,"",MAX($G$8:G206)+1)</f>
        <v/>
      </c>
      <c r="H207" s="67"/>
      <c r="I207" s="30"/>
      <c r="J207" s="29"/>
      <c r="K207" s="31" t="str">
        <f t="shared" si="23"/>
        <v/>
      </c>
    </row>
    <row r="208" spans="1:11" x14ac:dyDescent="0.25">
      <c r="A208" s="66" t="str">
        <f t="shared" si="24"/>
        <v/>
      </c>
      <c r="B208" s="30"/>
      <c r="C208" s="29"/>
      <c r="D208" s="29"/>
      <c r="E208" s="29" t="str">
        <f t="shared" si="21"/>
        <v/>
      </c>
      <c r="F208" s="31" t="str">
        <f t="shared" si="22"/>
        <v/>
      </c>
      <c r="G208" s="28" t="str">
        <f>IF($B208=$B209,"",MAX($G$8:G207)+1)</f>
        <v/>
      </c>
      <c r="H208" s="67"/>
      <c r="I208" s="30"/>
      <c r="J208" s="29"/>
      <c r="K208" s="31" t="str">
        <f t="shared" si="23"/>
        <v/>
      </c>
    </row>
    <row r="209" spans="1:11" x14ac:dyDescent="0.25">
      <c r="A209" s="66" t="str">
        <f t="shared" si="24"/>
        <v/>
      </c>
      <c r="B209" s="30"/>
      <c r="C209" s="29"/>
      <c r="D209" s="29"/>
      <c r="E209" s="29" t="str">
        <f t="shared" si="21"/>
        <v/>
      </c>
      <c r="F209" s="31" t="str">
        <f t="shared" si="22"/>
        <v/>
      </c>
      <c r="G209" s="28" t="str">
        <f>IF($B209=$B210,"",MAX($G$8:G208)+1)</f>
        <v/>
      </c>
      <c r="H209" s="67"/>
      <c r="I209" s="30"/>
      <c r="J209" s="29"/>
      <c r="K209" s="31" t="str">
        <f t="shared" si="23"/>
        <v/>
      </c>
    </row>
    <row r="210" spans="1:11" x14ac:dyDescent="0.25">
      <c r="A210" s="66" t="str">
        <f t="shared" si="24"/>
        <v/>
      </c>
      <c r="B210" s="30"/>
      <c r="C210" s="29"/>
      <c r="D210" s="29"/>
      <c r="E210" s="29" t="str">
        <f t="shared" si="21"/>
        <v/>
      </c>
      <c r="F210" s="31" t="str">
        <f t="shared" si="22"/>
        <v/>
      </c>
      <c r="G210" s="28" t="str">
        <f>IF($B210=$B211,"",MAX($G$8:G209)+1)</f>
        <v/>
      </c>
      <c r="H210" s="67"/>
      <c r="I210" s="30"/>
      <c r="J210" s="29"/>
      <c r="K210" s="31" t="str">
        <f t="shared" si="23"/>
        <v/>
      </c>
    </row>
    <row r="211" spans="1:11" x14ac:dyDescent="0.25">
      <c r="A211" s="66" t="str">
        <f t="shared" si="24"/>
        <v/>
      </c>
      <c r="B211" s="30"/>
      <c r="C211" s="29"/>
      <c r="D211" s="29"/>
      <c r="E211" s="29" t="str">
        <f t="shared" si="21"/>
        <v/>
      </c>
      <c r="F211" s="31" t="str">
        <f t="shared" si="22"/>
        <v/>
      </c>
      <c r="G211" s="28" t="str">
        <f>IF($B211=$B212,"",MAX($G$8:G210)+1)</f>
        <v/>
      </c>
      <c r="H211" s="67"/>
      <c r="I211" s="30"/>
      <c r="J211" s="29"/>
      <c r="K211" s="31" t="str">
        <f t="shared" si="23"/>
        <v/>
      </c>
    </row>
    <row r="212" spans="1:11" x14ac:dyDescent="0.25">
      <c r="A212" s="66" t="str">
        <f t="shared" si="24"/>
        <v/>
      </c>
      <c r="B212" s="30"/>
      <c r="C212" s="29"/>
      <c r="D212" s="29"/>
      <c r="E212" s="29" t="str">
        <f t="shared" si="21"/>
        <v/>
      </c>
      <c r="F212" s="31" t="str">
        <f t="shared" si="22"/>
        <v/>
      </c>
      <c r="G212" s="28" t="str">
        <f>IF($B212=$B213,"",MAX($G$8:G211)+1)</f>
        <v/>
      </c>
      <c r="H212" s="67"/>
      <c r="I212" s="30"/>
      <c r="J212" s="29"/>
      <c r="K212" s="31" t="str">
        <f t="shared" si="23"/>
        <v/>
      </c>
    </row>
    <row r="213" spans="1:11" x14ac:dyDescent="0.25">
      <c r="A213" s="66" t="str">
        <f t="shared" si="24"/>
        <v/>
      </c>
      <c r="B213" s="30"/>
      <c r="C213" s="29"/>
      <c r="D213" s="29"/>
      <c r="E213" s="29" t="str">
        <f t="shared" si="21"/>
        <v/>
      </c>
      <c r="F213" s="31" t="str">
        <f t="shared" si="22"/>
        <v/>
      </c>
      <c r="G213" s="28" t="str">
        <f>IF($B213=$B214,"",MAX($G$8:G212)+1)</f>
        <v/>
      </c>
      <c r="H213" s="67"/>
      <c r="I213" s="30"/>
      <c r="J213" s="29"/>
      <c r="K213" s="31" t="str">
        <f t="shared" si="23"/>
        <v/>
      </c>
    </row>
    <row r="214" spans="1:11" x14ac:dyDescent="0.25">
      <c r="A214" s="66" t="str">
        <f t="shared" si="24"/>
        <v/>
      </c>
      <c r="B214" s="30"/>
      <c r="C214" s="29"/>
      <c r="D214" s="29"/>
      <c r="E214" s="29" t="str">
        <f t="shared" si="21"/>
        <v/>
      </c>
      <c r="F214" s="31" t="str">
        <f t="shared" si="22"/>
        <v/>
      </c>
      <c r="G214" s="28" t="str">
        <f>IF($B214=$B215,"",MAX($G$8:G213)+1)</f>
        <v/>
      </c>
      <c r="H214" s="67"/>
      <c r="I214" s="30"/>
      <c r="J214" s="29"/>
      <c r="K214" s="31" t="str">
        <f t="shared" si="23"/>
        <v/>
      </c>
    </row>
    <row r="215" spans="1:11" x14ac:dyDescent="0.25">
      <c r="A215" s="66" t="str">
        <f t="shared" si="24"/>
        <v/>
      </c>
      <c r="B215" s="30"/>
      <c r="C215" s="29"/>
      <c r="D215" s="29"/>
      <c r="E215" s="29" t="str">
        <f t="shared" si="21"/>
        <v/>
      </c>
      <c r="F215" s="31" t="str">
        <f t="shared" si="22"/>
        <v/>
      </c>
      <c r="G215" s="28" t="str">
        <f>IF($B215=$B216,"",MAX($G$8:G214)+1)</f>
        <v/>
      </c>
      <c r="H215" s="67"/>
      <c r="I215" s="30"/>
      <c r="J215" s="29"/>
      <c r="K215" s="31" t="str">
        <f t="shared" si="23"/>
        <v/>
      </c>
    </row>
    <row r="216" spans="1:11" x14ac:dyDescent="0.25">
      <c r="A216" s="66" t="str">
        <f t="shared" si="24"/>
        <v/>
      </c>
      <c r="B216" s="30"/>
      <c r="C216" s="29"/>
      <c r="D216" s="29"/>
      <c r="E216" s="29" t="str">
        <f t="shared" si="21"/>
        <v/>
      </c>
      <c r="F216" s="31" t="str">
        <f t="shared" si="22"/>
        <v/>
      </c>
      <c r="G216" s="28" t="str">
        <f>IF($B216=$B217,"",MAX($G$8:G215)+1)</f>
        <v/>
      </c>
      <c r="H216" s="67"/>
      <c r="I216" s="30"/>
      <c r="J216" s="29"/>
      <c r="K216" s="31" t="str">
        <f t="shared" si="23"/>
        <v/>
      </c>
    </row>
    <row r="217" spans="1:11" x14ac:dyDescent="0.25">
      <c r="A217" s="66" t="str">
        <f t="shared" si="24"/>
        <v/>
      </c>
      <c r="B217" s="30"/>
      <c r="C217" s="29"/>
      <c r="D217" s="29"/>
      <c r="E217" s="29" t="str">
        <f t="shared" si="21"/>
        <v/>
      </c>
      <c r="F217" s="31" t="str">
        <f t="shared" si="22"/>
        <v/>
      </c>
      <c r="G217" s="28" t="str">
        <f>IF($B217=$B218,"",MAX($G$8:G216)+1)</f>
        <v/>
      </c>
      <c r="H217" s="67"/>
      <c r="I217" s="30"/>
      <c r="J217" s="29"/>
      <c r="K217" s="31" t="str">
        <f t="shared" si="23"/>
        <v/>
      </c>
    </row>
    <row r="218" spans="1:11" x14ac:dyDescent="0.25">
      <c r="A218" s="66" t="str">
        <f t="shared" si="24"/>
        <v/>
      </c>
      <c r="B218" s="30"/>
      <c r="C218" s="29"/>
      <c r="D218" s="29"/>
      <c r="E218" s="29" t="str">
        <f t="shared" si="21"/>
        <v/>
      </c>
      <c r="F218" s="31" t="str">
        <f t="shared" si="22"/>
        <v/>
      </c>
      <c r="G218" s="28" t="str">
        <f>IF($B218=$B219,"",MAX($G$8:G217)+1)</f>
        <v/>
      </c>
      <c r="H218" s="67"/>
      <c r="I218" s="30"/>
      <c r="J218" s="29"/>
      <c r="K218" s="31" t="str">
        <f t="shared" si="23"/>
        <v/>
      </c>
    </row>
    <row r="219" spans="1:11" x14ac:dyDescent="0.25">
      <c r="A219" s="66" t="str">
        <f t="shared" si="24"/>
        <v/>
      </c>
      <c r="B219" s="30"/>
      <c r="C219" s="29"/>
      <c r="D219" s="29"/>
      <c r="E219" s="29" t="str">
        <f t="shared" si="21"/>
        <v/>
      </c>
      <c r="F219" s="31" t="str">
        <f t="shared" si="22"/>
        <v/>
      </c>
      <c r="G219" s="28" t="str">
        <f>IF($B219=$B220,"",MAX($G$8:G218)+1)</f>
        <v/>
      </c>
      <c r="H219" s="67"/>
      <c r="I219" s="30"/>
      <c r="J219" s="29"/>
      <c r="K219" s="31" t="str">
        <f t="shared" si="23"/>
        <v/>
      </c>
    </row>
    <row r="220" spans="1:11" x14ac:dyDescent="0.25">
      <c r="A220" s="66" t="str">
        <f t="shared" si="24"/>
        <v/>
      </c>
      <c r="B220" s="30"/>
      <c r="C220" s="29"/>
      <c r="D220" s="29"/>
      <c r="E220" s="29" t="str">
        <f t="shared" si="21"/>
        <v/>
      </c>
      <c r="F220" s="31" t="str">
        <f t="shared" si="22"/>
        <v/>
      </c>
      <c r="G220" s="28" t="str">
        <f>IF($B220=$B221,"",MAX($G$8:G219)+1)</f>
        <v/>
      </c>
      <c r="H220" s="67"/>
      <c r="I220" s="30"/>
      <c r="J220" s="29"/>
      <c r="K220" s="31" t="str">
        <f t="shared" si="23"/>
        <v/>
      </c>
    </row>
    <row r="221" spans="1:11" x14ac:dyDescent="0.25">
      <c r="A221" s="66" t="str">
        <f t="shared" si="24"/>
        <v/>
      </c>
      <c r="B221" s="30"/>
      <c r="C221" s="29"/>
      <c r="D221" s="29"/>
      <c r="E221" s="29" t="str">
        <f t="shared" si="21"/>
        <v/>
      </c>
      <c r="F221" s="31" t="str">
        <f t="shared" si="22"/>
        <v/>
      </c>
      <c r="G221" s="28" t="str">
        <f>IF($B221=$B222,"",MAX($G$8:G220)+1)</f>
        <v/>
      </c>
      <c r="H221" s="67"/>
      <c r="I221" s="30"/>
      <c r="J221" s="29"/>
      <c r="K221" s="31" t="str">
        <f t="shared" si="23"/>
        <v/>
      </c>
    </row>
    <row r="222" spans="1:11" x14ac:dyDescent="0.25">
      <c r="A222" s="66" t="str">
        <f t="shared" si="24"/>
        <v/>
      </c>
      <c r="B222" s="30"/>
      <c r="C222" s="29"/>
      <c r="D222" s="29"/>
      <c r="E222" s="29" t="str">
        <f t="shared" si="21"/>
        <v/>
      </c>
      <c r="F222" s="31" t="str">
        <f t="shared" si="22"/>
        <v/>
      </c>
      <c r="G222" s="28" t="str">
        <f>IF($B222=$B223,"",MAX($G$8:G221)+1)</f>
        <v/>
      </c>
      <c r="H222" s="67"/>
      <c r="I222" s="30"/>
      <c r="J222" s="29"/>
      <c r="K222" s="31" t="str">
        <f t="shared" si="23"/>
        <v/>
      </c>
    </row>
    <row r="223" spans="1:11" x14ac:dyDescent="0.25">
      <c r="A223" s="66" t="str">
        <f t="shared" si="24"/>
        <v/>
      </c>
      <c r="B223" s="30"/>
      <c r="C223" s="29"/>
      <c r="D223" s="29"/>
      <c r="E223" s="29" t="str">
        <f t="shared" si="21"/>
        <v/>
      </c>
      <c r="F223" s="31" t="str">
        <f t="shared" si="22"/>
        <v/>
      </c>
      <c r="G223" s="28" t="str">
        <f>IF($B223=$B224,"",MAX($G$8:G222)+1)</f>
        <v/>
      </c>
      <c r="H223" s="67"/>
      <c r="I223" s="30"/>
      <c r="J223" s="29"/>
      <c r="K223" s="31" t="str">
        <f t="shared" si="23"/>
        <v/>
      </c>
    </row>
    <row r="224" spans="1:11" x14ac:dyDescent="0.25">
      <c r="A224" s="66" t="str">
        <f t="shared" si="24"/>
        <v/>
      </c>
      <c r="B224" s="30"/>
      <c r="C224" s="29"/>
      <c r="D224" s="29"/>
      <c r="E224" s="29" t="str">
        <f t="shared" si="21"/>
        <v/>
      </c>
      <c r="F224" s="31" t="str">
        <f t="shared" si="22"/>
        <v/>
      </c>
      <c r="G224" s="28" t="str">
        <f>IF($B224=$B225,"",MAX($G$8:G223)+1)</f>
        <v/>
      </c>
      <c r="H224" s="67"/>
      <c r="I224" s="30"/>
      <c r="J224" s="29"/>
      <c r="K224" s="31" t="str">
        <f t="shared" si="23"/>
        <v/>
      </c>
    </row>
    <row r="225" spans="1:11" x14ac:dyDescent="0.25">
      <c r="A225" s="66" t="str">
        <f t="shared" si="24"/>
        <v/>
      </c>
      <c r="B225" s="30"/>
      <c r="C225" s="29"/>
      <c r="D225" s="29"/>
      <c r="E225" s="29" t="str">
        <f t="shared" si="21"/>
        <v/>
      </c>
      <c r="F225" s="31" t="str">
        <f t="shared" si="22"/>
        <v/>
      </c>
      <c r="G225" s="28" t="str">
        <f>IF($B225=$B226,"",MAX($G$8:G224)+1)</f>
        <v/>
      </c>
      <c r="H225" s="67"/>
      <c r="I225" s="30"/>
      <c r="J225" s="29"/>
      <c r="K225" s="31" t="str">
        <f t="shared" si="23"/>
        <v/>
      </c>
    </row>
    <row r="226" spans="1:11" x14ac:dyDescent="0.25">
      <c r="A226" s="66" t="str">
        <f t="shared" si="24"/>
        <v/>
      </c>
      <c r="B226" s="30"/>
      <c r="C226" s="29"/>
      <c r="D226" s="29"/>
      <c r="E226" s="29" t="str">
        <f t="shared" ref="E226" si="25">IF(D226="","",(SUM(D226-C226)))</f>
        <v/>
      </c>
      <c r="F226" s="31" t="str">
        <f t="shared" si="22"/>
        <v/>
      </c>
      <c r="G226" s="28" t="str">
        <f>IF($B226=$B227,"",MAX($G$8:G225)+1)</f>
        <v/>
      </c>
      <c r="H226" s="67"/>
      <c r="I226" s="30"/>
      <c r="J226" s="29"/>
      <c r="K226" s="31" t="str">
        <f t="shared" si="23"/>
        <v/>
      </c>
    </row>
    <row r="227" spans="1:11" x14ac:dyDescent="0.25">
      <c r="A227" s="66" t="str">
        <f t="shared" si="24"/>
        <v/>
      </c>
      <c r="B227" s="30"/>
      <c r="C227" s="29"/>
      <c r="D227" s="29"/>
      <c r="E227" s="29" t="str">
        <f t="shared" ref="E227:E235" si="26">IF(D227="","",(SUM(D227-C227)))</f>
        <v/>
      </c>
      <c r="F227" s="31" t="str">
        <f t="shared" si="22"/>
        <v/>
      </c>
      <c r="G227" s="28" t="str">
        <f>IF($B227=$B228,"",MAX($G$8:G226)+1)</f>
        <v/>
      </c>
      <c r="H227" s="67"/>
      <c r="I227" s="30"/>
      <c r="J227" s="29"/>
      <c r="K227" s="31" t="str">
        <f t="shared" si="23"/>
        <v/>
      </c>
    </row>
    <row r="228" spans="1:11" x14ac:dyDescent="0.25">
      <c r="A228" s="66" t="str">
        <f t="shared" si="24"/>
        <v/>
      </c>
      <c r="B228" s="30"/>
      <c r="C228" s="29"/>
      <c r="D228" s="29"/>
      <c r="E228" s="29" t="str">
        <f t="shared" si="26"/>
        <v/>
      </c>
      <c r="F228" s="31" t="str">
        <f t="shared" si="22"/>
        <v/>
      </c>
      <c r="G228" s="28" t="str">
        <f>IF($B228=$B229,"",MAX($G$8:G227)+1)</f>
        <v/>
      </c>
      <c r="H228" s="67"/>
      <c r="I228" s="30"/>
      <c r="J228" s="29"/>
      <c r="K228" s="31" t="str">
        <f t="shared" si="23"/>
        <v/>
      </c>
    </row>
    <row r="229" spans="1:11" x14ac:dyDescent="0.25">
      <c r="A229" s="66" t="str">
        <f t="shared" si="24"/>
        <v/>
      </c>
      <c r="B229" s="30"/>
      <c r="C229" s="29"/>
      <c r="D229" s="29"/>
      <c r="E229" s="29" t="str">
        <f t="shared" si="26"/>
        <v/>
      </c>
      <c r="F229" s="31" t="str">
        <f t="shared" si="22"/>
        <v/>
      </c>
      <c r="G229" s="28" t="str">
        <f>IF($B229=$B230,"",MAX($G$8:G228)+1)</f>
        <v/>
      </c>
      <c r="H229" s="67"/>
      <c r="I229" s="30"/>
      <c r="J229" s="29"/>
      <c r="K229" s="31" t="str">
        <f t="shared" si="23"/>
        <v/>
      </c>
    </row>
    <row r="230" spans="1:11" x14ac:dyDescent="0.25">
      <c r="A230" s="66" t="str">
        <f t="shared" si="24"/>
        <v/>
      </c>
      <c r="B230" s="30"/>
      <c r="C230" s="29"/>
      <c r="D230" s="29"/>
      <c r="E230" s="29" t="str">
        <f t="shared" si="26"/>
        <v/>
      </c>
      <c r="F230" s="31" t="str">
        <f t="shared" si="22"/>
        <v/>
      </c>
      <c r="G230" s="28" t="str">
        <f>IF($B230=$B231,"",MAX($G$8:G229)+1)</f>
        <v/>
      </c>
      <c r="H230" s="67"/>
      <c r="I230" s="30"/>
      <c r="J230" s="29"/>
      <c r="K230" s="31" t="str">
        <f t="shared" si="23"/>
        <v/>
      </c>
    </row>
    <row r="231" spans="1:11" x14ac:dyDescent="0.25">
      <c r="A231" s="66" t="str">
        <f t="shared" si="24"/>
        <v/>
      </c>
      <c r="B231" s="30"/>
      <c r="C231" s="29"/>
      <c r="D231" s="29"/>
      <c r="E231" s="29" t="str">
        <f t="shared" si="26"/>
        <v/>
      </c>
      <c r="F231" s="31" t="str">
        <f t="shared" si="22"/>
        <v/>
      </c>
      <c r="G231" s="28" t="str">
        <f>IF($B231=$B232,"",MAX($G$8:G230)+1)</f>
        <v/>
      </c>
      <c r="H231" s="67"/>
      <c r="I231" s="30"/>
      <c r="J231" s="29"/>
      <c r="K231" s="31" t="str">
        <f t="shared" si="23"/>
        <v/>
      </c>
    </row>
    <row r="232" spans="1:11" x14ac:dyDescent="0.25">
      <c r="A232" s="66" t="str">
        <f t="shared" si="24"/>
        <v/>
      </c>
      <c r="B232" s="30"/>
      <c r="C232" s="29"/>
      <c r="D232" s="29"/>
      <c r="E232" s="29" t="str">
        <f t="shared" si="26"/>
        <v/>
      </c>
      <c r="F232" s="31" t="str">
        <f t="shared" si="22"/>
        <v/>
      </c>
      <c r="G232" s="28" t="str">
        <f>IF($B232=$B233,"",MAX($G$8:G231)+1)</f>
        <v/>
      </c>
      <c r="H232" s="67"/>
      <c r="I232" s="30"/>
      <c r="J232" s="29"/>
      <c r="K232" s="31" t="str">
        <f t="shared" si="23"/>
        <v/>
      </c>
    </row>
    <row r="233" spans="1:11" x14ac:dyDescent="0.25">
      <c r="A233" s="66" t="str">
        <f t="shared" si="24"/>
        <v/>
      </c>
      <c r="B233" s="30"/>
      <c r="C233" s="29"/>
      <c r="D233" s="29"/>
      <c r="E233" s="29" t="str">
        <f t="shared" si="26"/>
        <v/>
      </c>
      <c r="F233" s="31" t="str">
        <f t="shared" si="22"/>
        <v/>
      </c>
      <c r="G233" s="28" t="str">
        <f>IF($B233=$B234,"",MAX($G$8:G232)+1)</f>
        <v/>
      </c>
      <c r="H233" s="67"/>
      <c r="I233" s="30"/>
      <c r="J233" s="29"/>
      <c r="K233" s="31" t="str">
        <f t="shared" si="23"/>
        <v/>
      </c>
    </row>
    <row r="234" spans="1:11" x14ac:dyDescent="0.25">
      <c r="A234" s="66" t="str">
        <f t="shared" si="24"/>
        <v/>
      </c>
      <c r="B234" s="30"/>
      <c r="C234" s="29"/>
      <c r="D234" s="29"/>
      <c r="E234" s="29" t="str">
        <f t="shared" si="26"/>
        <v/>
      </c>
      <c r="F234" s="31" t="str">
        <f t="shared" si="22"/>
        <v/>
      </c>
      <c r="G234" s="28" t="str">
        <f>IF($B234=$B235,"",MAX($G$8:G233)+1)</f>
        <v/>
      </c>
      <c r="H234" s="67"/>
      <c r="I234" s="30"/>
      <c r="J234" s="29"/>
      <c r="K234" s="31" t="str">
        <f t="shared" si="23"/>
        <v/>
      </c>
    </row>
    <row r="235" spans="1:11" x14ac:dyDescent="0.25">
      <c r="A235" s="66" t="str">
        <f t="shared" si="24"/>
        <v/>
      </c>
      <c r="B235" s="30"/>
      <c r="C235" s="29"/>
      <c r="D235" s="29"/>
      <c r="E235" s="29" t="str">
        <f t="shared" si="26"/>
        <v/>
      </c>
      <c r="F235" s="31" t="str">
        <f t="shared" si="22"/>
        <v/>
      </c>
      <c r="G235" s="28" t="str">
        <f>IF($B235=$B236,"",MAX($G$8:G234)+1)</f>
        <v/>
      </c>
      <c r="H235" s="67"/>
      <c r="I235" s="30"/>
      <c r="J235" s="29"/>
      <c r="K235" s="31" t="str">
        <f t="shared" si="23"/>
        <v/>
      </c>
    </row>
    <row r="236" spans="1:11" x14ac:dyDescent="0.25">
      <c r="A236" s="66" t="str">
        <f t="shared" si="24"/>
        <v/>
      </c>
      <c r="B236" s="30"/>
      <c r="C236" s="29"/>
      <c r="D236" s="29"/>
      <c r="E236" s="29" t="str">
        <f t="shared" ref="E236:E267" si="27">IF(D236="","",(SUM(D236-C236)))</f>
        <v/>
      </c>
      <c r="F236" s="31" t="str">
        <f t="shared" si="22"/>
        <v/>
      </c>
      <c r="G236" s="28" t="str">
        <f>IF($B236=$B237,"",MAX($G$8:G235)+1)</f>
        <v/>
      </c>
      <c r="H236" s="67"/>
      <c r="I236" s="30"/>
      <c r="J236" s="29"/>
      <c r="K236" s="31" t="str">
        <f t="shared" si="23"/>
        <v/>
      </c>
    </row>
    <row r="237" spans="1:11" x14ac:dyDescent="0.25">
      <c r="A237" s="66" t="str">
        <f t="shared" si="24"/>
        <v/>
      </c>
      <c r="B237" s="30"/>
      <c r="C237" s="29"/>
      <c r="D237" s="29"/>
      <c r="E237" s="29" t="str">
        <f t="shared" si="27"/>
        <v/>
      </c>
      <c r="F237" s="31" t="str">
        <f t="shared" si="22"/>
        <v/>
      </c>
      <c r="G237" s="28" t="str">
        <f>IF($B237=$B238,"",MAX($G$8:G236)+1)</f>
        <v/>
      </c>
      <c r="H237" s="67"/>
      <c r="I237" s="30"/>
      <c r="J237" s="29"/>
      <c r="K237" s="31" t="str">
        <f t="shared" si="23"/>
        <v/>
      </c>
    </row>
    <row r="238" spans="1:11" x14ac:dyDescent="0.25">
      <c r="A238" s="66" t="str">
        <f t="shared" si="24"/>
        <v/>
      </c>
      <c r="B238" s="30"/>
      <c r="C238" s="29"/>
      <c r="D238" s="29"/>
      <c r="E238" s="29" t="str">
        <f t="shared" si="27"/>
        <v/>
      </c>
      <c r="F238" s="31" t="str">
        <f t="shared" si="22"/>
        <v/>
      </c>
      <c r="G238" s="28" t="str">
        <f>IF($B238=$B239,"",MAX($G$8:G237)+1)</f>
        <v/>
      </c>
      <c r="H238" s="67"/>
      <c r="I238" s="30"/>
      <c r="J238" s="29"/>
      <c r="K238" s="31" t="str">
        <f t="shared" si="23"/>
        <v/>
      </c>
    </row>
    <row r="239" spans="1:11" x14ac:dyDescent="0.25">
      <c r="A239" s="66" t="str">
        <f t="shared" si="24"/>
        <v/>
      </c>
      <c r="B239" s="30"/>
      <c r="C239" s="29"/>
      <c r="D239" s="29"/>
      <c r="E239" s="29" t="str">
        <f t="shared" si="27"/>
        <v/>
      </c>
      <c r="F239" s="31" t="str">
        <f t="shared" si="22"/>
        <v/>
      </c>
      <c r="G239" s="28" t="str">
        <f>IF($B239=$B240,"",MAX($G$8:G238)+1)</f>
        <v/>
      </c>
      <c r="H239" s="67"/>
      <c r="I239" s="30"/>
      <c r="J239" s="29"/>
      <c r="K239" s="31" t="str">
        <f t="shared" si="23"/>
        <v/>
      </c>
    </row>
    <row r="240" spans="1:11" x14ac:dyDescent="0.25">
      <c r="A240" s="66" t="str">
        <f t="shared" si="24"/>
        <v/>
      </c>
      <c r="B240" s="30"/>
      <c r="C240" s="29"/>
      <c r="D240" s="29"/>
      <c r="E240" s="29" t="str">
        <f t="shared" si="27"/>
        <v/>
      </c>
      <c r="F240" s="31" t="str">
        <f t="shared" si="22"/>
        <v/>
      </c>
      <c r="G240" s="28" t="str">
        <f>IF($B240=$B241,"",MAX($G$8:G239)+1)</f>
        <v/>
      </c>
      <c r="H240" s="67"/>
      <c r="I240" s="30"/>
      <c r="J240" s="29"/>
      <c r="K240" s="31" t="str">
        <f t="shared" si="23"/>
        <v/>
      </c>
    </row>
    <row r="241" spans="1:11" x14ac:dyDescent="0.25">
      <c r="A241" s="66" t="str">
        <f t="shared" si="24"/>
        <v/>
      </c>
      <c r="B241" s="30"/>
      <c r="C241" s="29"/>
      <c r="D241" s="29"/>
      <c r="E241" s="29" t="str">
        <f t="shared" si="27"/>
        <v/>
      </c>
      <c r="F241" s="31" t="str">
        <f t="shared" si="22"/>
        <v/>
      </c>
      <c r="G241" s="28" t="str">
        <f>IF($B241=$B242,"",MAX($G$8:G240)+1)</f>
        <v/>
      </c>
      <c r="H241" s="67"/>
      <c r="I241" s="30"/>
      <c r="J241" s="29"/>
      <c r="K241" s="31" t="str">
        <f t="shared" si="23"/>
        <v/>
      </c>
    </row>
    <row r="242" spans="1:11" x14ac:dyDescent="0.25">
      <c r="A242" s="66" t="str">
        <f t="shared" si="24"/>
        <v/>
      </c>
      <c r="B242" s="30"/>
      <c r="C242" s="29"/>
      <c r="D242" s="29"/>
      <c r="E242" s="29" t="str">
        <f t="shared" si="27"/>
        <v/>
      </c>
      <c r="F242" s="31" t="str">
        <f t="shared" si="22"/>
        <v/>
      </c>
      <c r="G242" s="28" t="str">
        <f>IF($B242=$B243,"",MAX($G$8:G241)+1)</f>
        <v/>
      </c>
      <c r="H242" s="67"/>
      <c r="I242" s="30"/>
      <c r="J242" s="29"/>
      <c r="K242" s="31" t="str">
        <f t="shared" si="23"/>
        <v/>
      </c>
    </row>
    <row r="243" spans="1:11" x14ac:dyDescent="0.25">
      <c r="A243" s="66" t="str">
        <f t="shared" si="24"/>
        <v/>
      </c>
      <c r="B243" s="30"/>
      <c r="C243" s="29"/>
      <c r="D243" s="29"/>
      <c r="E243" s="29" t="str">
        <f t="shared" si="27"/>
        <v/>
      </c>
      <c r="F243" s="31" t="str">
        <f t="shared" si="22"/>
        <v/>
      </c>
      <c r="G243" s="28" t="str">
        <f>IF($B243=$B244,"",MAX($G$8:G242)+1)</f>
        <v/>
      </c>
      <c r="H243" s="67"/>
      <c r="I243" s="30"/>
      <c r="J243" s="29"/>
      <c r="K243" s="31" t="str">
        <f t="shared" si="23"/>
        <v/>
      </c>
    </row>
    <row r="244" spans="1:11" x14ac:dyDescent="0.25">
      <c r="A244" s="66" t="str">
        <f t="shared" si="24"/>
        <v/>
      </c>
      <c r="B244" s="30"/>
      <c r="C244" s="29"/>
      <c r="D244" s="29"/>
      <c r="E244" s="29" t="str">
        <f t="shared" si="27"/>
        <v/>
      </c>
      <c r="F244" s="31" t="str">
        <f t="shared" si="22"/>
        <v/>
      </c>
      <c r="G244" s="28" t="str">
        <f>IF($B244=$B245,"",MAX($G$8:G243)+1)</f>
        <v/>
      </c>
      <c r="H244" s="67"/>
      <c r="I244" s="30"/>
      <c r="J244" s="29"/>
      <c r="K244" s="31" t="str">
        <f t="shared" si="23"/>
        <v/>
      </c>
    </row>
    <row r="245" spans="1:11" x14ac:dyDescent="0.25">
      <c r="A245" s="66" t="str">
        <f t="shared" si="24"/>
        <v/>
      </c>
      <c r="B245" s="30"/>
      <c r="C245" s="29"/>
      <c r="D245" s="29"/>
      <c r="E245" s="29" t="str">
        <f t="shared" si="27"/>
        <v/>
      </c>
      <c r="F245" s="31" t="str">
        <f t="shared" si="22"/>
        <v/>
      </c>
      <c r="G245" s="28" t="str">
        <f>IF($B245=$B246,"",MAX($G$8:G244)+1)</f>
        <v/>
      </c>
      <c r="H245" s="67"/>
      <c r="I245" s="30"/>
      <c r="J245" s="29"/>
      <c r="K245" s="31" t="str">
        <f t="shared" si="23"/>
        <v/>
      </c>
    </row>
    <row r="246" spans="1:11" x14ac:dyDescent="0.25">
      <c r="A246" s="66" t="str">
        <f t="shared" si="24"/>
        <v/>
      </c>
      <c r="B246" s="30"/>
      <c r="C246" s="29"/>
      <c r="D246" s="29"/>
      <c r="E246" s="29" t="str">
        <f t="shared" si="27"/>
        <v/>
      </c>
      <c r="F246" s="31" t="str">
        <f t="shared" si="22"/>
        <v/>
      </c>
      <c r="G246" s="28" t="str">
        <f>IF($B246=$B247,"",MAX($G$8:G245)+1)</f>
        <v/>
      </c>
      <c r="H246" s="67"/>
      <c r="I246" s="30"/>
      <c r="J246" s="29"/>
      <c r="K246" s="31" t="str">
        <f t="shared" si="23"/>
        <v/>
      </c>
    </row>
    <row r="247" spans="1:11" x14ac:dyDescent="0.25">
      <c r="A247" s="66" t="str">
        <f t="shared" si="24"/>
        <v/>
      </c>
      <c r="B247" s="30"/>
      <c r="C247" s="29"/>
      <c r="D247" s="29"/>
      <c r="E247" s="29" t="str">
        <f t="shared" si="27"/>
        <v/>
      </c>
      <c r="F247" s="31" t="str">
        <f t="shared" si="22"/>
        <v/>
      </c>
      <c r="G247" s="28" t="str">
        <f>IF($B247=$B248,"",MAX($G$8:G246)+1)</f>
        <v/>
      </c>
      <c r="H247" s="67"/>
      <c r="I247" s="30"/>
      <c r="J247" s="29"/>
      <c r="K247" s="31" t="str">
        <f t="shared" si="23"/>
        <v/>
      </c>
    </row>
    <row r="248" spans="1:11" x14ac:dyDescent="0.25">
      <c r="A248" s="66" t="str">
        <f t="shared" si="24"/>
        <v/>
      </c>
      <c r="B248" s="30"/>
      <c r="C248" s="29"/>
      <c r="D248" s="29"/>
      <c r="E248" s="29" t="str">
        <f t="shared" si="27"/>
        <v/>
      </c>
      <c r="F248" s="31" t="str">
        <f t="shared" si="22"/>
        <v/>
      </c>
      <c r="G248" s="28" t="str">
        <f>IF($B248=$B249,"",MAX($G$8:G247)+1)</f>
        <v/>
      </c>
      <c r="H248" s="67"/>
      <c r="I248" s="30"/>
      <c r="J248" s="29"/>
      <c r="K248" s="31" t="str">
        <f t="shared" si="23"/>
        <v/>
      </c>
    </row>
    <row r="249" spans="1:11" x14ac:dyDescent="0.25">
      <c r="A249" s="66" t="str">
        <f t="shared" si="24"/>
        <v/>
      </c>
      <c r="B249" s="30"/>
      <c r="C249" s="29"/>
      <c r="D249" s="29"/>
      <c r="E249" s="29" t="str">
        <f t="shared" si="27"/>
        <v/>
      </c>
      <c r="F249" s="31" t="str">
        <f t="shared" si="22"/>
        <v/>
      </c>
      <c r="G249" s="28" t="str">
        <f>IF($B249=$B250,"",MAX($G$8:G248)+1)</f>
        <v/>
      </c>
      <c r="H249" s="67"/>
      <c r="I249" s="30"/>
      <c r="J249" s="29"/>
      <c r="K249" s="31" t="str">
        <f t="shared" si="23"/>
        <v/>
      </c>
    </row>
    <row r="250" spans="1:11" x14ac:dyDescent="0.25">
      <c r="A250" s="66" t="str">
        <f t="shared" si="24"/>
        <v/>
      </c>
      <c r="B250" s="30"/>
      <c r="C250" s="29"/>
      <c r="D250" s="29"/>
      <c r="E250" s="29" t="str">
        <f t="shared" si="27"/>
        <v/>
      </c>
      <c r="F250" s="31" t="str">
        <f t="shared" si="22"/>
        <v/>
      </c>
      <c r="G250" s="28" t="str">
        <f>IF($B250=$B251,"",MAX($G$8:G249)+1)</f>
        <v/>
      </c>
      <c r="H250" s="67"/>
      <c r="I250" s="30"/>
      <c r="J250" s="29"/>
      <c r="K250" s="31" t="str">
        <f t="shared" si="23"/>
        <v/>
      </c>
    </row>
    <row r="251" spans="1:11" x14ac:dyDescent="0.25">
      <c r="A251" s="66" t="str">
        <f t="shared" si="24"/>
        <v/>
      </c>
      <c r="B251" s="30"/>
      <c r="C251" s="29"/>
      <c r="D251" s="29"/>
      <c r="E251" s="29" t="str">
        <f t="shared" si="27"/>
        <v/>
      </c>
      <c r="F251" s="31" t="str">
        <f t="shared" si="22"/>
        <v/>
      </c>
      <c r="G251" s="28" t="str">
        <f>IF($B251=$B252,"",MAX($G$8:G250)+1)</f>
        <v/>
      </c>
      <c r="H251" s="67"/>
      <c r="I251" s="30"/>
      <c r="J251" s="29"/>
      <c r="K251" s="31" t="str">
        <f t="shared" si="23"/>
        <v/>
      </c>
    </row>
    <row r="252" spans="1:11" x14ac:dyDescent="0.25">
      <c r="A252" s="66" t="str">
        <f t="shared" si="24"/>
        <v/>
      </c>
      <c r="B252" s="30"/>
      <c r="C252" s="29"/>
      <c r="D252" s="29"/>
      <c r="E252" s="29" t="str">
        <f t="shared" si="27"/>
        <v/>
      </c>
      <c r="F252" s="31" t="str">
        <f t="shared" si="22"/>
        <v/>
      </c>
      <c r="G252" s="28" t="str">
        <f>IF($B252=$B253,"",MAX($G$8:G251)+1)</f>
        <v/>
      </c>
      <c r="H252" s="67"/>
      <c r="I252" s="30"/>
      <c r="J252" s="29"/>
      <c r="K252" s="31" t="str">
        <f t="shared" si="23"/>
        <v/>
      </c>
    </row>
    <row r="253" spans="1:11" x14ac:dyDescent="0.25">
      <c r="A253" s="66" t="str">
        <f t="shared" si="24"/>
        <v/>
      </c>
      <c r="B253" s="30"/>
      <c r="C253" s="29"/>
      <c r="D253" s="29"/>
      <c r="E253" s="29" t="str">
        <f t="shared" si="27"/>
        <v/>
      </c>
      <c r="F253" s="31" t="str">
        <f t="shared" si="22"/>
        <v/>
      </c>
      <c r="G253" s="28" t="str">
        <f>IF($B253=$B254,"",MAX($G$8:G252)+1)</f>
        <v/>
      </c>
      <c r="H253" s="67"/>
      <c r="I253" s="30"/>
      <c r="J253" s="29"/>
      <c r="K253" s="31" t="str">
        <f t="shared" si="23"/>
        <v/>
      </c>
    </row>
    <row r="254" spans="1:11" x14ac:dyDescent="0.25">
      <c r="A254" s="66" t="str">
        <f t="shared" si="24"/>
        <v/>
      </c>
      <c r="B254" s="30"/>
      <c r="C254" s="29"/>
      <c r="D254" s="29"/>
      <c r="E254" s="29" t="str">
        <f t="shared" si="27"/>
        <v/>
      </c>
      <c r="F254" s="31" t="str">
        <f t="shared" si="22"/>
        <v/>
      </c>
      <c r="G254" s="28" t="str">
        <f>IF($B254=$B255,"",MAX($G$8:G253)+1)</f>
        <v/>
      </c>
      <c r="H254" s="67"/>
      <c r="I254" s="30"/>
      <c r="J254" s="29"/>
      <c r="K254" s="31" t="str">
        <f t="shared" si="23"/>
        <v/>
      </c>
    </row>
    <row r="255" spans="1:11" x14ac:dyDescent="0.25">
      <c r="A255" s="66" t="str">
        <f t="shared" si="24"/>
        <v/>
      </c>
      <c r="B255" s="30"/>
      <c r="C255" s="29"/>
      <c r="D255" s="29"/>
      <c r="E255" s="29" t="str">
        <f t="shared" si="27"/>
        <v/>
      </c>
      <c r="F255" s="31" t="str">
        <f t="shared" si="22"/>
        <v/>
      </c>
      <c r="G255" s="28" t="str">
        <f>IF($B255=$B256,"",MAX($G$8:G254)+1)</f>
        <v/>
      </c>
      <c r="H255" s="67"/>
      <c r="I255" s="30"/>
      <c r="J255" s="29"/>
      <c r="K255" s="31" t="str">
        <f t="shared" si="23"/>
        <v/>
      </c>
    </row>
    <row r="256" spans="1:11" x14ac:dyDescent="0.25">
      <c r="A256" s="66" t="str">
        <f t="shared" si="24"/>
        <v/>
      </c>
      <c r="B256" s="30"/>
      <c r="C256" s="29"/>
      <c r="D256" s="29"/>
      <c r="E256" s="29" t="str">
        <f t="shared" si="27"/>
        <v/>
      </c>
      <c r="F256" s="31" t="str">
        <f t="shared" si="22"/>
        <v/>
      </c>
      <c r="G256" s="28" t="str">
        <f>IF($B256=$B257,"",MAX($G$8:G255)+1)</f>
        <v/>
      </c>
      <c r="H256" s="67"/>
      <c r="I256" s="30"/>
      <c r="J256" s="29"/>
      <c r="K256" s="31" t="str">
        <f t="shared" si="23"/>
        <v/>
      </c>
    </row>
    <row r="257" spans="1:11" x14ac:dyDescent="0.25">
      <c r="A257" s="66" t="str">
        <f t="shared" si="24"/>
        <v/>
      </c>
      <c r="B257" s="30"/>
      <c r="C257" s="29"/>
      <c r="D257" s="29"/>
      <c r="E257" s="29" t="str">
        <f t="shared" si="27"/>
        <v/>
      </c>
      <c r="F257" s="31" t="str">
        <f t="shared" si="22"/>
        <v/>
      </c>
      <c r="G257" s="28" t="str">
        <f>IF($B257=$B258,"",MAX($G$8:G256)+1)</f>
        <v/>
      </c>
      <c r="H257" s="67"/>
      <c r="I257" s="30"/>
      <c r="J257" s="29"/>
      <c r="K257" s="31" t="str">
        <f t="shared" si="23"/>
        <v/>
      </c>
    </row>
    <row r="258" spans="1:11" x14ac:dyDescent="0.25">
      <c r="A258" s="66" t="str">
        <f t="shared" si="24"/>
        <v/>
      </c>
      <c r="B258" s="30"/>
      <c r="C258" s="29"/>
      <c r="D258" s="29"/>
      <c r="E258" s="29" t="str">
        <f t="shared" si="27"/>
        <v/>
      </c>
      <c r="F258" s="31" t="str">
        <f t="shared" si="22"/>
        <v/>
      </c>
      <c r="G258" s="28" t="str">
        <f>IF($B258=$B259,"",MAX($G$8:G257)+1)</f>
        <v/>
      </c>
      <c r="H258" s="67"/>
      <c r="I258" s="30"/>
      <c r="J258" s="29"/>
      <c r="K258" s="31" t="str">
        <f t="shared" si="23"/>
        <v/>
      </c>
    </row>
    <row r="259" spans="1:11" x14ac:dyDescent="0.25">
      <c r="A259" s="66" t="str">
        <f t="shared" si="24"/>
        <v/>
      </c>
      <c r="B259" s="30"/>
      <c r="C259" s="29"/>
      <c r="D259" s="29"/>
      <c r="E259" s="29" t="str">
        <f t="shared" si="27"/>
        <v/>
      </c>
      <c r="F259" s="31" t="str">
        <f t="shared" si="22"/>
        <v/>
      </c>
      <c r="G259" s="28" t="str">
        <f>IF($B259=$B260,"",MAX($G$8:G258)+1)</f>
        <v/>
      </c>
      <c r="H259" s="67"/>
      <c r="I259" s="30"/>
      <c r="J259" s="29"/>
      <c r="K259" s="31" t="str">
        <f t="shared" si="23"/>
        <v/>
      </c>
    </row>
    <row r="260" spans="1:11" x14ac:dyDescent="0.25">
      <c r="A260" s="66" t="str">
        <f t="shared" si="24"/>
        <v/>
      </c>
      <c r="B260" s="30"/>
      <c r="C260" s="29"/>
      <c r="D260" s="29"/>
      <c r="E260" s="29" t="str">
        <f t="shared" si="27"/>
        <v/>
      </c>
      <c r="F260" s="31" t="str">
        <f t="shared" si="22"/>
        <v/>
      </c>
      <c r="G260" s="28" t="str">
        <f>IF($B260=$B261,"",MAX($G$8:G259)+1)</f>
        <v/>
      </c>
      <c r="H260" s="67"/>
      <c r="I260" s="30"/>
      <c r="J260" s="29"/>
      <c r="K260" s="31" t="str">
        <f t="shared" si="23"/>
        <v/>
      </c>
    </row>
    <row r="261" spans="1:11" x14ac:dyDescent="0.25">
      <c r="A261" s="66" t="str">
        <f t="shared" si="24"/>
        <v/>
      </c>
      <c r="B261" s="30"/>
      <c r="C261" s="29"/>
      <c r="D261" s="29"/>
      <c r="E261" s="29" t="str">
        <f t="shared" si="27"/>
        <v/>
      </c>
      <c r="F261" s="31" t="str">
        <f t="shared" si="22"/>
        <v/>
      </c>
      <c r="G261" s="28" t="str">
        <f>IF($B261=$B262,"",MAX($G$8:G260)+1)</f>
        <v/>
      </c>
      <c r="H261" s="67"/>
      <c r="I261" s="30"/>
      <c r="J261" s="29"/>
      <c r="K261" s="31" t="str">
        <f t="shared" si="23"/>
        <v/>
      </c>
    </row>
    <row r="262" spans="1:11" x14ac:dyDescent="0.25">
      <c r="A262" s="66" t="str">
        <f t="shared" si="24"/>
        <v/>
      </c>
      <c r="B262" s="30"/>
      <c r="C262" s="29"/>
      <c r="D262" s="29"/>
      <c r="E262" s="29" t="str">
        <f t="shared" si="27"/>
        <v/>
      </c>
      <c r="F262" s="31" t="str">
        <f t="shared" si="22"/>
        <v/>
      </c>
      <c r="G262" s="28" t="str">
        <f>IF($B262=$B263,"",MAX($G$8:G261)+1)</f>
        <v/>
      </c>
      <c r="H262" s="67"/>
      <c r="I262" s="30"/>
      <c r="J262" s="29"/>
      <c r="K262" s="31" t="str">
        <f t="shared" si="23"/>
        <v/>
      </c>
    </row>
    <row r="263" spans="1:11" x14ac:dyDescent="0.25">
      <c r="A263" s="66" t="str">
        <f t="shared" si="24"/>
        <v/>
      </c>
      <c r="B263" s="30"/>
      <c r="C263" s="29"/>
      <c r="D263" s="29"/>
      <c r="E263" s="29" t="str">
        <f t="shared" si="27"/>
        <v/>
      </c>
      <c r="F263" s="31" t="str">
        <f t="shared" si="22"/>
        <v/>
      </c>
      <c r="G263" s="28" t="str">
        <f>IF($B263=$B264,"",MAX($G$8:G262)+1)</f>
        <v/>
      </c>
      <c r="H263" s="67"/>
      <c r="I263" s="30"/>
      <c r="J263" s="29"/>
      <c r="K263" s="31" t="str">
        <f t="shared" si="23"/>
        <v/>
      </c>
    </row>
    <row r="264" spans="1:11" x14ac:dyDescent="0.25">
      <c r="A264" s="66" t="str">
        <f t="shared" si="24"/>
        <v/>
      </c>
      <c r="B264" s="30"/>
      <c r="C264" s="29"/>
      <c r="D264" s="29"/>
      <c r="E264" s="29" t="str">
        <f t="shared" si="27"/>
        <v/>
      </c>
      <c r="F264" s="31" t="str">
        <f t="shared" si="22"/>
        <v/>
      </c>
      <c r="G264" s="28" t="str">
        <f>IF($B264=$B265,"",MAX($G$8:G263)+1)</f>
        <v/>
      </c>
      <c r="H264" s="67"/>
      <c r="I264" s="30"/>
      <c r="J264" s="29"/>
      <c r="K264" s="31" t="str">
        <f t="shared" si="23"/>
        <v/>
      </c>
    </row>
    <row r="265" spans="1:11" x14ac:dyDescent="0.25">
      <c r="A265" s="66" t="str">
        <f t="shared" si="24"/>
        <v/>
      </c>
      <c r="B265" s="30"/>
      <c r="C265" s="29"/>
      <c r="D265" s="29"/>
      <c r="E265" s="29" t="str">
        <f t="shared" si="27"/>
        <v/>
      </c>
      <c r="F265" s="31" t="str">
        <f t="shared" ref="F265:F280" si="28">IF(E265="","",SUM(E265*($C$2*24)))</f>
        <v/>
      </c>
      <c r="G265" s="28" t="str">
        <f>IF($B265=$B266,"",MAX($G$8:G264)+1)</f>
        <v/>
      </c>
      <c r="H265" s="67"/>
      <c r="I265" s="30"/>
      <c r="J265" s="29"/>
      <c r="K265" s="31" t="str">
        <f t="shared" ref="K265:K280" si="29">IF(J265="","",SUM(J265*($C$2*24)))</f>
        <v/>
      </c>
    </row>
    <row r="266" spans="1:11" x14ac:dyDescent="0.25">
      <c r="A266" s="66" t="str">
        <f t="shared" ref="A266:A280" si="30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30"/>
      <c r="C266" s="29"/>
      <c r="D266" s="29"/>
      <c r="E266" s="29" t="str">
        <f t="shared" si="27"/>
        <v/>
      </c>
      <c r="F266" s="31" t="str">
        <f t="shared" si="28"/>
        <v/>
      </c>
      <c r="G266" s="28" t="str">
        <f>IF($B266=$B267,"",MAX($G$8:G265)+1)</f>
        <v/>
      </c>
      <c r="H266" s="67"/>
      <c r="I266" s="30"/>
      <c r="J266" s="29"/>
      <c r="K266" s="31" t="str">
        <f t="shared" si="29"/>
        <v/>
      </c>
    </row>
    <row r="267" spans="1:11" x14ac:dyDescent="0.25">
      <c r="A267" s="66" t="str">
        <f t="shared" si="30"/>
        <v/>
      </c>
      <c r="B267" s="30"/>
      <c r="C267" s="29"/>
      <c r="D267" s="29"/>
      <c r="E267" s="29" t="str">
        <f t="shared" si="27"/>
        <v/>
      </c>
      <c r="F267" s="31" t="str">
        <f t="shared" si="28"/>
        <v/>
      </c>
      <c r="G267" s="28" t="str">
        <f>IF($B267=$B268,"",MAX($G$8:G266)+1)</f>
        <v/>
      </c>
      <c r="H267" s="67"/>
      <c r="I267" s="30"/>
      <c r="J267" s="29"/>
      <c r="K267" s="31" t="str">
        <f t="shared" si="29"/>
        <v/>
      </c>
    </row>
    <row r="268" spans="1:11" x14ac:dyDescent="0.25">
      <c r="A268" s="66" t="str">
        <f t="shared" si="30"/>
        <v/>
      </c>
      <c r="B268" s="30"/>
      <c r="C268" s="29"/>
      <c r="D268" s="29"/>
      <c r="E268" s="29" t="str">
        <f t="shared" ref="E268:E299" si="31">IF(D268="","",(SUM(D268-C268)))</f>
        <v/>
      </c>
      <c r="F268" s="31" t="str">
        <f t="shared" si="28"/>
        <v/>
      </c>
      <c r="G268" s="28" t="str">
        <f>IF($B268=$B269,"",MAX($G$8:G267)+1)</f>
        <v/>
      </c>
      <c r="H268" s="67"/>
      <c r="I268" s="30"/>
      <c r="J268" s="29"/>
      <c r="K268" s="31" t="str">
        <f t="shared" si="29"/>
        <v/>
      </c>
    </row>
    <row r="269" spans="1:11" x14ac:dyDescent="0.25">
      <c r="A269" s="66" t="str">
        <f t="shared" si="30"/>
        <v/>
      </c>
      <c r="B269" s="30"/>
      <c r="C269" s="29"/>
      <c r="D269" s="29"/>
      <c r="E269" s="29" t="str">
        <f t="shared" si="31"/>
        <v/>
      </c>
      <c r="F269" s="31" t="str">
        <f t="shared" si="28"/>
        <v/>
      </c>
      <c r="G269" s="28" t="str">
        <f>IF($B269=$B270,"",MAX($G$8:G268)+1)</f>
        <v/>
      </c>
      <c r="H269" s="67"/>
      <c r="I269" s="30"/>
      <c r="J269" s="29"/>
      <c r="K269" s="31" t="str">
        <f t="shared" si="29"/>
        <v/>
      </c>
    </row>
    <row r="270" spans="1:11" x14ac:dyDescent="0.25">
      <c r="A270" s="66" t="str">
        <f t="shared" si="30"/>
        <v/>
      </c>
      <c r="B270" s="30"/>
      <c r="C270" s="29"/>
      <c r="D270" s="29"/>
      <c r="E270" s="29" t="str">
        <f t="shared" si="31"/>
        <v/>
      </c>
      <c r="F270" s="31" t="str">
        <f t="shared" si="28"/>
        <v/>
      </c>
      <c r="G270" s="28" t="str">
        <f>IF($B270=$B271,"",MAX($G$8:G269)+1)</f>
        <v/>
      </c>
      <c r="H270" s="67"/>
      <c r="I270" s="30"/>
      <c r="J270" s="29"/>
      <c r="K270" s="31" t="str">
        <f t="shared" si="29"/>
        <v/>
      </c>
    </row>
    <row r="271" spans="1:11" x14ac:dyDescent="0.25">
      <c r="A271" s="66" t="str">
        <f t="shared" si="30"/>
        <v/>
      </c>
      <c r="B271" s="30"/>
      <c r="C271" s="29"/>
      <c r="D271" s="29"/>
      <c r="E271" s="29" t="str">
        <f t="shared" si="31"/>
        <v/>
      </c>
      <c r="F271" s="31" t="str">
        <f t="shared" si="28"/>
        <v/>
      </c>
      <c r="G271" s="28" t="str">
        <f>IF($B271=$B272,"",MAX($G$8:G270)+1)</f>
        <v/>
      </c>
      <c r="H271" s="67"/>
      <c r="I271" s="30"/>
      <c r="J271" s="29"/>
      <c r="K271" s="31" t="str">
        <f t="shared" si="29"/>
        <v/>
      </c>
    </row>
    <row r="272" spans="1:11" x14ac:dyDescent="0.25">
      <c r="A272" s="66" t="str">
        <f t="shared" si="30"/>
        <v/>
      </c>
      <c r="B272" s="30"/>
      <c r="C272" s="29"/>
      <c r="D272" s="29"/>
      <c r="E272" s="29" t="str">
        <f t="shared" si="31"/>
        <v/>
      </c>
      <c r="F272" s="31" t="str">
        <f t="shared" si="28"/>
        <v/>
      </c>
      <c r="G272" s="28" t="str">
        <f>IF($B272=$B273,"",MAX($G$8:G271)+1)</f>
        <v/>
      </c>
      <c r="H272" s="67"/>
      <c r="I272" s="30"/>
      <c r="J272" s="29"/>
      <c r="K272" s="31" t="str">
        <f t="shared" si="29"/>
        <v/>
      </c>
    </row>
    <row r="273" spans="1:11" x14ac:dyDescent="0.25">
      <c r="A273" s="66" t="str">
        <f t="shared" si="30"/>
        <v/>
      </c>
      <c r="B273" s="30"/>
      <c r="C273" s="29"/>
      <c r="D273" s="29"/>
      <c r="E273" s="29" t="str">
        <f t="shared" si="31"/>
        <v/>
      </c>
      <c r="F273" s="31" t="str">
        <f t="shared" si="28"/>
        <v/>
      </c>
      <c r="G273" s="28" t="str">
        <f>IF($B273=$B274,"",MAX($G$8:G272)+1)</f>
        <v/>
      </c>
      <c r="H273" s="67"/>
      <c r="I273" s="30"/>
      <c r="J273" s="29"/>
      <c r="K273" s="31" t="str">
        <f t="shared" si="29"/>
        <v/>
      </c>
    </row>
    <row r="274" spans="1:11" x14ac:dyDescent="0.25">
      <c r="A274" s="66" t="str">
        <f t="shared" si="30"/>
        <v/>
      </c>
      <c r="B274" s="30"/>
      <c r="C274" s="29"/>
      <c r="D274" s="29"/>
      <c r="E274" s="29" t="str">
        <f t="shared" si="31"/>
        <v/>
      </c>
      <c r="F274" s="31" t="str">
        <f t="shared" si="28"/>
        <v/>
      </c>
      <c r="G274" s="28" t="str">
        <f>IF($B274=$B275,"",MAX($G$8:G273)+1)</f>
        <v/>
      </c>
      <c r="H274" s="67"/>
      <c r="I274" s="30"/>
      <c r="J274" s="29"/>
      <c r="K274" s="31" t="str">
        <f t="shared" si="29"/>
        <v/>
      </c>
    </row>
    <row r="275" spans="1:11" x14ac:dyDescent="0.25">
      <c r="A275" s="66" t="str">
        <f t="shared" si="30"/>
        <v/>
      </c>
      <c r="B275" s="30"/>
      <c r="C275" s="29"/>
      <c r="D275" s="29"/>
      <c r="E275" s="29" t="str">
        <f t="shared" si="31"/>
        <v/>
      </c>
      <c r="F275" s="31" t="str">
        <f t="shared" si="28"/>
        <v/>
      </c>
      <c r="G275" s="28" t="str">
        <f>IF($B275=$B276,"",MAX($G$8:G274)+1)</f>
        <v/>
      </c>
      <c r="H275" s="67"/>
      <c r="I275" s="30"/>
      <c r="J275" s="29"/>
      <c r="K275" s="31" t="str">
        <f t="shared" si="29"/>
        <v/>
      </c>
    </row>
    <row r="276" spans="1:11" x14ac:dyDescent="0.25">
      <c r="A276" s="66" t="str">
        <f t="shared" si="30"/>
        <v/>
      </c>
      <c r="B276" s="30"/>
      <c r="C276" s="29"/>
      <c r="D276" s="29"/>
      <c r="E276" s="29" t="str">
        <f t="shared" si="31"/>
        <v/>
      </c>
      <c r="F276" s="31" t="str">
        <f t="shared" si="28"/>
        <v/>
      </c>
      <c r="G276" s="28" t="str">
        <f>IF($B276=$B277,"",MAX($G$8:G275)+1)</f>
        <v/>
      </c>
      <c r="H276" s="67"/>
      <c r="I276" s="30"/>
      <c r="J276" s="29"/>
      <c r="K276" s="31" t="str">
        <f t="shared" si="29"/>
        <v/>
      </c>
    </row>
    <row r="277" spans="1:11" x14ac:dyDescent="0.25">
      <c r="A277" s="66" t="str">
        <f t="shared" si="30"/>
        <v/>
      </c>
      <c r="B277" s="30"/>
      <c r="C277" s="29"/>
      <c r="D277" s="29"/>
      <c r="E277" s="29" t="str">
        <f t="shared" si="31"/>
        <v/>
      </c>
      <c r="F277" s="31" t="str">
        <f t="shared" si="28"/>
        <v/>
      </c>
      <c r="G277" s="28" t="str">
        <f>IF($B277=$B278,"",MAX($G$8:G276)+1)</f>
        <v/>
      </c>
      <c r="H277" s="67"/>
      <c r="I277" s="30"/>
      <c r="J277" s="29"/>
      <c r="K277" s="31" t="str">
        <f t="shared" si="29"/>
        <v/>
      </c>
    </row>
    <row r="278" spans="1:11" x14ac:dyDescent="0.25">
      <c r="A278" s="66" t="str">
        <f t="shared" si="30"/>
        <v/>
      </c>
      <c r="B278" s="30"/>
      <c r="C278" s="29"/>
      <c r="D278" s="29"/>
      <c r="E278" s="29" t="str">
        <f t="shared" si="31"/>
        <v/>
      </c>
      <c r="F278" s="31" t="str">
        <f t="shared" si="28"/>
        <v/>
      </c>
      <c r="G278" s="28" t="str">
        <f>IF($B278=$B279,"",MAX($G$8:G277)+1)</f>
        <v/>
      </c>
      <c r="H278" s="67"/>
      <c r="I278" s="30"/>
      <c r="J278" s="29"/>
      <c r="K278" s="31" t="str">
        <f t="shared" si="29"/>
        <v/>
      </c>
    </row>
    <row r="279" spans="1:11" x14ac:dyDescent="0.25">
      <c r="A279" s="66" t="str">
        <f t="shared" si="30"/>
        <v/>
      </c>
      <c r="B279" s="30"/>
      <c r="C279" s="29"/>
      <c r="D279" s="29"/>
      <c r="E279" s="29" t="str">
        <f t="shared" si="31"/>
        <v/>
      </c>
      <c r="F279" s="31" t="str">
        <f t="shared" si="28"/>
        <v/>
      </c>
      <c r="G279" s="28" t="str">
        <f>IF($B279=$B280,"",MAX($G$8:G278)+1)</f>
        <v/>
      </c>
      <c r="H279" s="67"/>
      <c r="I279" s="30"/>
      <c r="J279" s="29"/>
      <c r="K279" s="31" t="str">
        <f t="shared" si="29"/>
        <v/>
      </c>
    </row>
    <row r="280" spans="1:11" x14ac:dyDescent="0.25">
      <c r="A280" s="66" t="str">
        <f t="shared" si="30"/>
        <v/>
      </c>
      <c r="B280" s="30"/>
      <c r="C280" s="29"/>
      <c r="D280" s="29"/>
      <c r="E280" s="29" t="str">
        <f t="shared" si="31"/>
        <v/>
      </c>
      <c r="F280" s="31" t="str">
        <f t="shared" si="28"/>
        <v/>
      </c>
      <c r="G280" s="28" t="str">
        <f>IF($B280=$B281,"",MAX($G$8:G279)+1)</f>
        <v/>
      </c>
      <c r="H280" s="67"/>
      <c r="I280" s="30"/>
      <c r="J280" s="29"/>
      <c r="K280" s="31" t="str">
        <f t="shared" si="29"/>
        <v/>
      </c>
    </row>
    <row r="281" spans="1:11" x14ac:dyDescent="0.2">
      <c r="B281" s="9"/>
      <c r="C281" s="4"/>
      <c r="D281" s="5"/>
      <c r="E281" s="6" t="str">
        <f t="shared" si="31"/>
        <v/>
      </c>
      <c r="F281" s="7" t="str">
        <f t="shared" ref="F281:F299" si="32">IF(E281="","",SUM(E281*($J$17*24)))</f>
        <v/>
      </c>
      <c r="G281" s="11"/>
    </row>
    <row r="282" spans="1:11" x14ac:dyDescent="0.2">
      <c r="B282" s="9"/>
      <c r="C282" s="4"/>
      <c r="D282" s="5"/>
      <c r="E282" s="6" t="str">
        <f t="shared" si="31"/>
        <v/>
      </c>
      <c r="F282" s="7" t="str">
        <f t="shared" si="32"/>
        <v/>
      </c>
      <c r="G282" s="11"/>
    </row>
    <row r="283" spans="1:11" x14ac:dyDescent="0.2">
      <c r="B283" s="9"/>
      <c r="C283" s="4"/>
      <c r="D283" s="5"/>
      <c r="E283" s="6" t="str">
        <f t="shared" si="31"/>
        <v/>
      </c>
      <c r="F283" s="7" t="str">
        <f t="shared" si="32"/>
        <v/>
      </c>
      <c r="G283" s="11"/>
    </row>
    <row r="284" spans="1:11" x14ac:dyDescent="0.2">
      <c r="B284" s="9"/>
      <c r="C284" s="4"/>
      <c r="D284" s="5"/>
      <c r="E284" s="6" t="str">
        <f t="shared" si="31"/>
        <v/>
      </c>
      <c r="F284" s="7" t="str">
        <f t="shared" si="32"/>
        <v/>
      </c>
      <c r="G284" s="11"/>
    </row>
    <row r="285" spans="1:11" x14ac:dyDescent="0.2">
      <c r="B285" s="9"/>
      <c r="C285" s="4"/>
      <c r="D285" s="5"/>
      <c r="E285" s="6" t="str">
        <f t="shared" si="31"/>
        <v/>
      </c>
      <c r="F285" s="7" t="str">
        <f t="shared" si="32"/>
        <v/>
      </c>
      <c r="G285" s="11"/>
    </row>
    <row r="286" spans="1:11" x14ac:dyDescent="0.2">
      <c r="B286" s="9"/>
      <c r="C286" s="4"/>
      <c r="D286" s="5"/>
      <c r="E286" s="6" t="str">
        <f t="shared" si="31"/>
        <v/>
      </c>
      <c r="F286" s="7" t="str">
        <f t="shared" si="32"/>
        <v/>
      </c>
      <c r="G286" s="11"/>
    </row>
    <row r="287" spans="1:11" x14ac:dyDescent="0.2">
      <c r="B287" s="9"/>
      <c r="C287" s="4"/>
      <c r="D287" s="5"/>
      <c r="E287" s="6" t="str">
        <f t="shared" si="31"/>
        <v/>
      </c>
      <c r="F287" s="7" t="str">
        <f t="shared" si="32"/>
        <v/>
      </c>
      <c r="G287" s="11"/>
    </row>
    <row r="288" spans="1:11" x14ac:dyDescent="0.2">
      <c r="B288" s="9"/>
      <c r="C288" s="4"/>
      <c r="D288" s="5"/>
      <c r="E288" s="6" t="str">
        <f t="shared" si="31"/>
        <v/>
      </c>
      <c r="F288" s="7" t="str">
        <f t="shared" si="32"/>
        <v/>
      </c>
      <c r="G288" s="11"/>
    </row>
    <row r="289" spans="2:7" x14ac:dyDescent="0.2">
      <c r="B289" s="9"/>
      <c r="C289" s="4"/>
      <c r="D289" s="5"/>
      <c r="E289" s="6" t="str">
        <f t="shared" si="31"/>
        <v/>
      </c>
      <c r="F289" s="7" t="str">
        <f t="shared" si="32"/>
        <v/>
      </c>
      <c r="G289" s="11"/>
    </row>
    <row r="290" spans="2:7" x14ac:dyDescent="0.2">
      <c r="B290" s="9"/>
      <c r="C290" s="4"/>
      <c r="D290" s="5"/>
      <c r="E290" s="6" t="str">
        <f t="shared" si="31"/>
        <v/>
      </c>
      <c r="F290" s="7" t="str">
        <f t="shared" si="32"/>
        <v/>
      </c>
      <c r="G290" s="11"/>
    </row>
    <row r="291" spans="2:7" x14ac:dyDescent="0.2">
      <c r="B291" s="9"/>
      <c r="C291" s="4"/>
      <c r="D291" s="5"/>
      <c r="E291" s="6" t="str">
        <f t="shared" si="31"/>
        <v/>
      </c>
      <c r="F291" s="7" t="str">
        <f t="shared" si="32"/>
        <v/>
      </c>
      <c r="G291" s="11"/>
    </row>
    <row r="292" spans="2:7" x14ac:dyDescent="0.2">
      <c r="B292" s="9"/>
      <c r="C292" s="4"/>
      <c r="D292" s="5"/>
      <c r="E292" s="6" t="str">
        <f t="shared" si="31"/>
        <v/>
      </c>
      <c r="F292" s="7" t="str">
        <f t="shared" si="32"/>
        <v/>
      </c>
      <c r="G292" s="11"/>
    </row>
    <row r="293" spans="2:7" x14ac:dyDescent="0.2">
      <c r="B293" s="9"/>
      <c r="C293" s="4"/>
      <c r="D293" s="5"/>
      <c r="E293" s="6" t="str">
        <f t="shared" si="31"/>
        <v/>
      </c>
      <c r="F293" s="7" t="str">
        <f t="shared" si="32"/>
        <v/>
      </c>
      <c r="G293" s="11"/>
    </row>
    <row r="294" spans="2:7" x14ac:dyDescent="0.2">
      <c r="B294" s="9"/>
      <c r="C294" s="4"/>
      <c r="D294" s="5"/>
      <c r="E294" s="6" t="str">
        <f t="shared" si="31"/>
        <v/>
      </c>
      <c r="F294" s="7" t="str">
        <f t="shared" si="32"/>
        <v/>
      </c>
      <c r="G294" s="11"/>
    </row>
    <row r="295" spans="2:7" x14ac:dyDescent="0.2">
      <c r="B295" s="9"/>
      <c r="C295" s="4"/>
      <c r="D295" s="5"/>
      <c r="E295" s="6" t="str">
        <f t="shared" si="31"/>
        <v/>
      </c>
      <c r="F295" s="7" t="str">
        <f t="shared" si="32"/>
        <v/>
      </c>
      <c r="G295" s="11"/>
    </row>
    <row r="296" spans="2:7" x14ac:dyDescent="0.2">
      <c r="B296" s="9"/>
      <c r="C296" s="4"/>
      <c r="D296" s="5"/>
      <c r="E296" s="6" t="str">
        <f t="shared" si="31"/>
        <v/>
      </c>
      <c r="F296" s="7" t="str">
        <f t="shared" si="32"/>
        <v/>
      </c>
      <c r="G296" s="11"/>
    </row>
    <row r="297" spans="2:7" x14ac:dyDescent="0.2">
      <c r="B297" s="9"/>
      <c r="C297" s="4"/>
      <c r="D297" s="5"/>
      <c r="E297" s="6" t="str">
        <f t="shared" si="31"/>
        <v/>
      </c>
      <c r="F297" s="7" t="str">
        <f t="shared" si="32"/>
        <v/>
      </c>
      <c r="G297" s="11"/>
    </row>
    <row r="298" spans="2:7" x14ac:dyDescent="0.2">
      <c r="B298" s="9"/>
      <c r="C298" s="4"/>
      <c r="D298" s="5"/>
      <c r="E298" s="6" t="str">
        <f t="shared" si="31"/>
        <v/>
      </c>
      <c r="F298" s="7" t="str">
        <f t="shared" si="32"/>
        <v/>
      </c>
      <c r="G298" s="11"/>
    </row>
    <row r="299" spans="2:7" x14ac:dyDescent="0.2">
      <c r="B299" s="9"/>
      <c r="C299" s="4"/>
      <c r="D299" s="5"/>
      <c r="E299" s="6" t="str">
        <f t="shared" si="31"/>
        <v/>
      </c>
      <c r="F299" s="7" t="str">
        <f t="shared" si="32"/>
        <v/>
      </c>
      <c r="G299" s="11"/>
    </row>
    <row r="300" spans="2:7" x14ac:dyDescent="0.2">
      <c r="B300" s="9"/>
      <c r="C300" s="4"/>
      <c r="D300" s="5"/>
      <c r="E300" s="6" t="str">
        <f t="shared" ref="E300:E331" si="33">IF(D300="","",(SUM(D300-C300)))</f>
        <v/>
      </c>
      <c r="F300" s="7" t="str">
        <f t="shared" ref="F300:F331" si="34">IF(E300="","",SUM(E300*($J$17*24)))</f>
        <v/>
      </c>
      <c r="G300" s="11"/>
    </row>
    <row r="301" spans="2:7" x14ac:dyDescent="0.2">
      <c r="B301" s="9"/>
      <c r="C301" s="4"/>
      <c r="D301" s="5"/>
      <c r="E301" s="6" t="str">
        <f t="shared" si="33"/>
        <v/>
      </c>
      <c r="F301" s="7" t="str">
        <f t="shared" si="34"/>
        <v/>
      </c>
      <c r="G301" s="11"/>
    </row>
    <row r="302" spans="2:7" x14ac:dyDescent="0.2">
      <c r="B302" s="9"/>
      <c r="C302" s="4"/>
      <c r="D302" s="5"/>
      <c r="E302" s="6" t="str">
        <f t="shared" si="33"/>
        <v/>
      </c>
      <c r="F302" s="7" t="str">
        <f t="shared" si="34"/>
        <v/>
      </c>
      <c r="G302" s="11"/>
    </row>
    <row r="303" spans="2:7" x14ac:dyDescent="0.2">
      <c r="B303" s="9"/>
      <c r="C303" s="4"/>
      <c r="D303" s="5"/>
      <c r="E303" s="6" t="str">
        <f t="shared" si="33"/>
        <v/>
      </c>
      <c r="F303" s="7" t="str">
        <f t="shared" si="34"/>
        <v/>
      </c>
      <c r="G303" s="11"/>
    </row>
    <row r="304" spans="2:7" x14ac:dyDescent="0.2">
      <c r="B304" s="9"/>
      <c r="C304" s="4"/>
      <c r="D304" s="5"/>
      <c r="E304" s="6" t="str">
        <f t="shared" si="33"/>
        <v/>
      </c>
      <c r="F304" s="7" t="str">
        <f t="shared" si="34"/>
        <v/>
      </c>
      <c r="G304" s="11"/>
    </row>
    <row r="305" spans="2:7" x14ac:dyDescent="0.2">
      <c r="B305" s="9"/>
      <c r="C305" s="4"/>
      <c r="D305" s="5"/>
      <c r="E305" s="6" t="str">
        <f t="shared" si="33"/>
        <v/>
      </c>
      <c r="F305" s="7" t="str">
        <f t="shared" si="34"/>
        <v/>
      </c>
      <c r="G305" s="11"/>
    </row>
    <row r="306" spans="2:7" x14ac:dyDescent="0.2">
      <c r="B306" s="9"/>
      <c r="C306" s="4"/>
      <c r="D306" s="5"/>
      <c r="E306" s="6" t="str">
        <f t="shared" si="33"/>
        <v/>
      </c>
      <c r="F306" s="7" t="str">
        <f t="shared" si="34"/>
        <v/>
      </c>
      <c r="G306" s="11"/>
    </row>
    <row r="307" spans="2:7" x14ac:dyDescent="0.2">
      <c r="B307" s="9"/>
      <c r="C307" s="4"/>
      <c r="D307" s="5"/>
      <c r="E307" s="6" t="str">
        <f t="shared" si="33"/>
        <v/>
      </c>
      <c r="F307" s="7" t="str">
        <f t="shared" si="34"/>
        <v/>
      </c>
      <c r="G307" s="11"/>
    </row>
    <row r="308" spans="2:7" x14ac:dyDescent="0.2">
      <c r="B308" s="9"/>
      <c r="C308" s="4"/>
      <c r="D308" s="5"/>
      <c r="E308" s="6" t="str">
        <f t="shared" si="33"/>
        <v/>
      </c>
      <c r="F308" s="7" t="str">
        <f t="shared" si="34"/>
        <v/>
      </c>
      <c r="G308" s="11"/>
    </row>
    <row r="309" spans="2:7" x14ac:dyDescent="0.2">
      <c r="B309" s="9"/>
      <c r="C309" s="4"/>
      <c r="D309" s="5"/>
      <c r="E309" s="6" t="str">
        <f t="shared" si="33"/>
        <v/>
      </c>
      <c r="F309" s="7" t="str">
        <f t="shared" si="34"/>
        <v/>
      </c>
      <c r="G309" s="11"/>
    </row>
    <row r="310" spans="2:7" x14ac:dyDescent="0.2">
      <c r="B310" s="9"/>
      <c r="C310" s="4"/>
      <c r="D310" s="5"/>
      <c r="E310" s="6" t="str">
        <f t="shared" si="33"/>
        <v/>
      </c>
      <c r="F310" s="7" t="str">
        <f t="shared" si="34"/>
        <v/>
      </c>
      <c r="G310" s="11"/>
    </row>
    <row r="311" spans="2:7" x14ac:dyDescent="0.2">
      <c r="B311" s="9"/>
      <c r="C311" s="4"/>
      <c r="D311" s="5"/>
      <c r="E311" s="6" t="str">
        <f t="shared" si="33"/>
        <v/>
      </c>
      <c r="F311" s="7" t="str">
        <f t="shared" si="34"/>
        <v/>
      </c>
      <c r="G311" s="11"/>
    </row>
    <row r="312" spans="2:7" x14ac:dyDescent="0.2">
      <c r="B312" s="9"/>
      <c r="C312" s="4"/>
      <c r="D312" s="5"/>
      <c r="E312" s="6" t="str">
        <f t="shared" si="33"/>
        <v/>
      </c>
      <c r="F312" s="7" t="str">
        <f t="shared" si="34"/>
        <v/>
      </c>
      <c r="G312" s="11"/>
    </row>
    <row r="313" spans="2:7" x14ac:dyDescent="0.2">
      <c r="B313" s="9"/>
      <c r="C313" s="4"/>
      <c r="D313" s="5"/>
      <c r="E313" s="6" t="str">
        <f t="shared" si="33"/>
        <v/>
      </c>
      <c r="F313" s="7" t="str">
        <f t="shared" si="34"/>
        <v/>
      </c>
      <c r="G313" s="11"/>
    </row>
    <row r="314" spans="2:7" x14ac:dyDescent="0.2">
      <c r="B314" s="9"/>
      <c r="C314" s="4"/>
      <c r="D314" s="5"/>
      <c r="E314" s="6" t="str">
        <f t="shared" si="33"/>
        <v/>
      </c>
      <c r="F314" s="7" t="str">
        <f t="shared" si="34"/>
        <v/>
      </c>
      <c r="G314" s="11"/>
    </row>
    <row r="315" spans="2:7" x14ac:dyDescent="0.2">
      <c r="B315" s="9"/>
      <c r="C315" s="4"/>
      <c r="D315" s="5"/>
      <c r="E315" s="6" t="str">
        <f t="shared" si="33"/>
        <v/>
      </c>
      <c r="F315" s="7" t="str">
        <f t="shared" si="34"/>
        <v/>
      </c>
      <c r="G315" s="11"/>
    </row>
    <row r="316" spans="2:7" x14ac:dyDescent="0.2">
      <c r="B316" s="9"/>
      <c r="C316" s="4"/>
      <c r="D316" s="5"/>
      <c r="E316" s="6" t="str">
        <f t="shared" si="33"/>
        <v/>
      </c>
      <c r="F316" s="7" t="str">
        <f t="shared" si="34"/>
        <v/>
      </c>
      <c r="G316" s="11"/>
    </row>
    <row r="317" spans="2:7" x14ac:dyDescent="0.2">
      <c r="B317" s="9"/>
      <c r="C317" s="4"/>
      <c r="D317" s="5"/>
      <c r="E317" s="6" t="str">
        <f t="shared" si="33"/>
        <v/>
      </c>
      <c r="F317" s="7" t="str">
        <f t="shared" si="34"/>
        <v/>
      </c>
      <c r="G317" s="11"/>
    </row>
    <row r="318" spans="2:7" x14ac:dyDescent="0.2">
      <c r="B318" s="9"/>
      <c r="C318" s="4"/>
      <c r="D318" s="5"/>
      <c r="E318" s="6" t="str">
        <f t="shared" si="33"/>
        <v/>
      </c>
      <c r="F318" s="7" t="str">
        <f t="shared" si="34"/>
        <v/>
      </c>
      <c r="G318" s="11"/>
    </row>
    <row r="319" spans="2:7" x14ac:dyDescent="0.2">
      <c r="B319" s="9"/>
      <c r="C319" s="4"/>
      <c r="D319" s="5"/>
      <c r="E319" s="6" t="str">
        <f t="shared" si="33"/>
        <v/>
      </c>
      <c r="F319" s="7" t="str">
        <f t="shared" si="34"/>
        <v/>
      </c>
      <c r="G319" s="11"/>
    </row>
    <row r="320" spans="2:7" x14ac:dyDescent="0.2">
      <c r="B320" s="9"/>
      <c r="C320" s="4"/>
      <c r="D320" s="5"/>
      <c r="E320" s="6" t="str">
        <f t="shared" si="33"/>
        <v/>
      </c>
      <c r="F320" s="7" t="str">
        <f t="shared" si="34"/>
        <v/>
      </c>
      <c r="G320" s="11"/>
    </row>
    <row r="321" spans="2:7" x14ac:dyDescent="0.2">
      <c r="B321" s="9"/>
      <c r="C321" s="4"/>
      <c r="D321" s="5"/>
      <c r="E321" s="6" t="str">
        <f t="shared" si="33"/>
        <v/>
      </c>
      <c r="F321" s="7" t="str">
        <f t="shared" si="34"/>
        <v/>
      </c>
      <c r="G321" s="11"/>
    </row>
    <row r="322" spans="2:7" x14ac:dyDescent="0.2">
      <c r="B322" s="9"/>
      <c r="C322" s="4"/>
      <c r="D322" s="5"/>
      <c r="E322" s="6" t="str">
        <f t="shared" si="33"/>
        <v/>
      </c>
      <c r="F322" s="7" t="str">
        <f t="shared" si="34"/>
        <v/>
      </c>
      <c r="G322" s="11"/>
    </row>
    <row r="323" spans="2:7" x14ac:dyDescent="0.2">
      <c r="B323" s="9"/>
      <c r="C323" s="4"/>
      <c r="D323" s="5"/>
      <c r="E323" s="6" t="str">
        <f t="shared" si="33"/>
        <v/>
      </c>
      <c r="F323" s="7" t="str">
        <f t="shared" si="34"/>
        <v/>
      </c>
      <c r="G323" s="11"/>
    </row>
    <row r="324" spans="2:7" x14ac:dyDescent="0.2">
      <c r="B324" s="9"/>
      <c r="C324" s="4"/>
      <c r="D324" s="5"/>
      <c r="E324" s="6" t="str">
        <f t="shared" si="33"/>
        <v/>
      </c>
      <c r="F324" s="7" t="str">
        <f t="shared" si="34"/>
        <v/>
      </c>
      <c r="G324" s="11"/>
    </row>
    <row r="325" spans="2:7" x14ac:dyDescent="0.2">
      <c r="B325" s="9"/>
      <c r="C325" s="4"/>
      <c r="D325" s="5"/>
      <c r="E325" s="6" t="str">
        <f t="shared" si="33"/>
        <v/>
      </c>
      <c r="F325" s="7" t="str">
        <f t="shared" si="34"/>
        <v/>
      </c>
      <c r="G325" s="11"/>
    </row>
    <row r="326" spans="2:7" x14ac:dyDescent="0.2">
      <c r="B326" s="9"/>
      <c r="C326" s="4"/>
      <c r="D326" s="5"/>
      <c r="E326" s="6" t="str">
        <f t="shared" si="33"/>
        <v/>
      </c>
      <c r="F326" s="7" t="str">
        <f t="shared" si="34"/>
        <v/>
      </c>
      <c r="G326" s="11"/>
    </row>
    <row r="327" spans="2:7" x14ac:dyDescent="0.2">
      <c r="B327" s="9"/>
      <c r="C327" s="4"/>
      <c r="D327" s="5"/>
      <c r="E327" s="6" t="str">
        <f t="shared" si="33"/>
        <v/>
      </c>
      <c r="F327" s="7" t="str">
        <f t="shared" si="34"/>
        <v/>
      </c>
      <c r="G327" s="11"/>
    </row>
    <row r="328" spans="2:7" x14ac:dyDescent="0.2">
      <c r="B328" s="9"/>
      <c r="C328" s="4"/>
      <c r="D328" s="5"/>
      <c r="E328" s="6" t="str">
        <f t="shared" si="33"/>
        <v/>
      </c>
      <c r="F328" s="7" t="str">
        <f t="shared" si="34"/>
        <v/>
      </c>
      <c r="G328" s="11"/>
    </row>
    <row r="329" spans="2:7" x14ac:dyDescent="0.2">
      <c r="B329" s="9"/>
      <c r="C329" s="4"/>
      <c r="D329" s="5"/>
      <c r="E329" s="6" t="str">
        <f t="shared" si="33"/>
        <v/>
      </c>
      <c r="F329" s="7" t="str">
        <f t="shared" si="34"/>
        <v/>
      </c>
      <c r="G329" s="11"/>
    </row>
    <row r="330" spans="2:7" x14ac:dyDescent="0.2">
      <c r="B330" s="9"/>
      <c r="C330" s="4"/>
      <c r="D330" s="5"/>
      <c r="E330" s="6" t="str">
        <f t="shared" si="33"/>
        <v/>
      </c>
      <c r="F330" s="7" t="str">
        <f t="shared" si="34"/>
        <v/>
      </c>
      <c r="G330" s="11"/>
    </row>
    <row r="331" spans="2:7" x14ac:dyDescent="0.2">
      <c r="B331" s="9"/>
      <c r="C331" s="4"/>
      <c r="D331" s="5"/>
      <c r="E331" s="6" t="str">
        <f t="shared" si="33"/>
        <v/>
      </c>
      <c r="F331" s="7" t="str">
        <f t="shared" si="34"/>
        <v/>
      </c>
      <c r="G331" s="11"/>
    </row>
    <row r="332" spans="2:7" x14ac:dyDescent="0.2">
      <c r="B332" s="9"/>
      <c r="C332" s="4"/>
      <c r="D332" s="5"/>
      <c r="E332" s="6" t="str">
        <f t="shared" ref="E332:E363" si="35">IF(D332="","",(SUM(D332-C332)))</f>
        <v/>
      </c>
      <c r="F332" s="7" t="str">
        <f t="shared" ref="F332:F363" si="36">IF(E332="","",SUM(E332*($J$17*24)))</f>
        <v/>
      </c>
      <c r="G332" s="11"/>
    </row>
    <row r="333" spans="2:7" x14ac:dyDescent="0.2">
      <c r="B333" s="9"/>
      <c r="C333" s="4"/>
      <c r="D333" s="5"/>
      <c r="E333" s="6" t="str">
        <f t="shared" si="35"/>
        <v/>
      </c>
      <c r="F333" s="7" t="str">
        <f t="shared" si="36"/>
        <v/>
      </c>
      <c r="G333" s="11"/>
    </row>
    <row r="334" spans="2:7" x14ac:dyDescent="0.2">
      <c r="B334" s="9"/>
      <c r="C334" s="4"/>
      <c r="D334" s="5"/>
      <c r="E334" s="6" t="str">
        <f t="shared" si="35"/>
        <v/>
      </c>
      <c r="F334" s="7" t="str">
        <f t="shared" si="36"/>
        <v/>
      </c>
      <c r="G334" s="11"/>
    </row>
    <row r="335" spans="2:7" x14ac:dyDescent="0.2">
      <c r="B335" s="9"/>
      <c r="C335" s="4"/>
      <c r="D335" s="5"/>
      <c r="E335" s="6" t="str">
        <f t="shared" si="35"/>
        <v/>
      </c>
      <c r="F335" s="7" t="str">
        <f t="shared" si="36"/>
        <v/>
      </c>
      <c r="G335" s="11"/>
    </row>
    <row r="336" spans="2:7" x14ac:dyDescent="0.2">
      <c r="B336" s="9"/>
      <c r="C336" s="4"/>
      <c r="D336" s="5"/>
      <c r="E336" s="6" t="str">
        <f t="shared" si="35"/>
        <v/>
      </c>
      <c r="F336" s="7" t="str">
        <f t="shared" si="36"/>
        <v/>
      </c>
      <c r="G336" s="11"/>
    </row>
    <row r="337" spans="2:7" x14ac:dyDescent="0.2">
      <c r="B337" s="9"/>
      <c r="C337" s="4"/>
      <c r="D337" s="5"/>
      <c r="E337" s="6" t="str">
        <f t="shared" si="35"/>
        <v/>
      </c>
      <c r="F337" s="7" t="str">
        <f t="shared" si="36"/>
        <v/>
      </c>
      <c r="G337" s="11"/>
    </row>
    <row r="338" spans="2:7" x14ac:dyDescent="0.2">
      <c r="B338" s="9"/>
      <c r="C338" s="4"/>
      <c r="D338" s="5"/>
      <c r="E338" s="6" t="str">
        <f t="shared" si="35"/>
        <v/>
      </c>
      <c r="F338" s="7" t="str">
        <f t="shared" si="36"/>
        <v/>
      </c>
      <c r="G338" s="11"/>
    </row>
    <row r="339" spans="2:7" x14ac:dyDescent="0.2">
      <c r="B339" s="9"/>
      <c r="C339" s="4"/>
      <c r="D339" s="5"/>
      <c r="E339" s="6" t="str">
        <f t="shared" si="35"/>
        <v/>
      </c>
      <c r="F339" s="7" t="str">
        <f t="shared" si="36"/>
        <v/>
      </c>
      <c r="G339" s="11"/>
    </row>
    <row r="340" spans="2:7" x14ac:dyDescent="0.2">
      <c r="B340" s="9"/>
      <c r="C340" s="4"/>
      <c r="D340" s="5"/>
      <c r="E340" s="6" t="str">
        <f t="shared" si="35"/>
        <v/>
      </c>
      <c r="F340" s="7" t="str">
        <f t="shared" si="36"/>
        <v/>
      </c>
      <c r="G340" s="11"/>
    </row>
    <row r="341" spans="2:7" x14ac:dyDescent="0.2">
      <c r="B341" s="9"/>
      <c r="C341" s="4"/>
      <c r="D341" s="5"/>
      <c r="E341" s="6" t="str">
        <f t="shared" si="35"/>
        <v/>
      </c>
      <c r="F341" s="7" t="str">
        <f t="shared" si="36"/>
        <v/>
      </c>
      <c r="G341" s="11"/>
    </row>
    <row r="342" spans="2:7" x14ac:dyDescent="0.2">
      <c r="B342" s="9"/>
      <c r="C342" s="4"/>
      <c r="D342" s="5"/>
      <c r="E342" s="6" t="str">
        <f t="shared" si="35"/>
        <v/>
      </c>
      <c r="F342" s="7" t="str">
        <f t="shared" si="36"/>
        <v/>
      </c>
      <c r="G342" s="11"/>
    </row>
    <row r="343" spans="2:7" x14ac:dyDescent="0.2">
      <c r="B343" s="9"/>
      <c r="C343" s="4"/>
      <c r="D343" s="5"/>
      <c r="E343" s="6" t="str">
        <f t="shared" si="35"/>
        <v/>
      </c>
      <c r="F343" s="7" t="str">
        <f t="shared" si="36"/>
        <v/>
      </c>
      <c r="G343" s="11"/>
    </row>
    <row r="344" spans="2:7" x14ac:dyDescent="0.2">
      <c r="B344" s="9"/>
      <c r="C344" s="4"/>
      <c r="D344" s="5"/>
      <c r="E344" s="6" t="str">
        <f t="shared" si="35"/>
        <v/>
      </c>
      <c r="F344" s="7" t="str">
        <f t="shared" si="36"/>
        <v/>
      </c>
      <c r="G344" s="11"/>
    </row>
    <row r="345" spans="2:7" x14ac:dyDescent="0.2">
      <c r="B345" s="9"/>
      <c r="C345" s="4"/>
      <c r="D345" s="5"/>
      <c r="E345" s="6" t="str">
        <f t="shared" si="35"/>
        <v/>
      </c>
      <c r="F345" s="7" t="str">
        <f t="shared" si="36"/>
        <v/>
      </c>
      <c r="G345" s="11"/>
    </row>
    <row r="346" spans="2:7" x14ac:dyDescent="0.2">
      <c r="B346" s="9"/>
      <c r="C346" s="4"/>
      <c r="D346" s="5"/>
      <c r="E346" s="6" t="str">
        <f t="shared" si="35"/>
        <v/>
      </c>
      <c r="F346" s="7" t="str">
        <f t="shared" si="36"/>
        <v/>
      </c>
      <c r="G346" s="11"/>
    </row>
    <row r="347" spans="2:7" x14ac:dyDescent="0.2">
      <c r="B347" s="9"/>
      <c r="C347" s="4"/>
      <c r="D347" s="5"/>
      <c r="E347" s="6" t="str">
        <f t="shared" si="35"/>
        <v/>
      </c>
      <c r="F347" s="7" t="str">
        <f t="shared" si="36"/>
        <v/>
      </c>
      <c r="G347" s="11"/>
    </row>
    <row r="348" spans="2:7" x14ac:dyDescent="0.2">
      <c r="B348" s="9"/>
      <c r="C348" s="4"/>
      <c r="D348" s="5"/>
      <c r="E348" s="6" t="str">
        <f t="shared" si="35"/>
        <v/>
      </c>
      <c r="F348" s="7" t="str">
        <f t="shared" si="36"/>
        <v/>
      </c>
      <c r="G348" s="11"/>
    </row>
    <row r="349" spans="2:7" x14ac:dyDescent="0.2">
      <c r="B349" s="9"/>
      <c r="C349" s="4"/>
      <c r="D349" s="5"/>
      <c r="E349" s="6" t="str">
        <f t="shared" si="35"/>
        <v/>
      </c>
      <c r="F349" s="7" t="str">
        <f t="shared" si="36"/>
        <v/>
      </c>
      <c r="G349" s="11"/>
    </row>
    <row r="350" spans="2:7" x14ac:dyDescent="0.2">
      <c r="B350" s="9"/>
      <c r="C350" s="4"/>
      <c r="D350" s="5"/>
      <c r="E350" s="6" t="str">
        <f t="shared" si="35"/>
        <v/>
      </c>
      <c r="F350" s="7" t="str">
        <f t="shared" si="36"/>
        <v/>
      </c>
      <c r="G350" s="11"/>
    </row>
    <row r="351" spans="2:7" x14ac:dyDescent="0.2">
      <c r="B351" s="9"/>
      <c r="C351" s="4"/>
      <c r="D351" s="5"/>
      <c r="E351" s="6" t="str">
        <f t="shared" si="35"/>
        <v/>
      </c>
      <c r="F351" s="7" t="str">
        <f t="shared" si="36"/>
        <v/>
      </c>
      <c r="G351" s="11"/>
    </row>
    <row r="352" spans="2:7" x14ac:dyDescent="0.2">
      <c r="B352" s="9"/>
      <c r="C352" s="4"/>
      <c r="D352" s="5"/>
      <c r="E352" s="6" t="str">
        <f t="shared" si="35"/>
        <v/>
      </c>
      <c r="F352" s="7" t="str">
        <f t="shared" si="36"/>
        <v/>
      </c>
      <c r="G352" s="11"/>
    </row>
    <row r="353" spans="2:7" x14ac:dyDescent="0.2">
      <c r="B353" s="9"/>
      <c r="C353" s="4"/>
      <c r="D353" s="5"/>
      <c r="E353" s="6" t="str">
        <f t="shared" si="35"/>
        <v/>
      </c>
      <c r="F353" s="7" t="str">
        <f t="shared" si="36"/>
        <v/>
      </c>
      <c r="G353" s="11"/>
    </row>
    <row r="354" spans="2:7" x14ac:dyDescent="0.2">
      <c r="B354" s="9"/>
      <c r="C354" s="4"/>
      <c r="D354" s="5"/>
      <c r="E354" s="6" t="str">
        <f t="shared" si="35"/>
        <v/>
      </c>
      <c r="F354" s="7" t="str">
        <f t="shared" si="36"/>
        <v/>
      </c>
      <c r="G354" s="11"/>
    </row>
    <row r="355" spans="2:7" x14ac:dyDescent="0.2">
      <c r="B355" s="9"/>
      <c r="C355" s="4"/>
      <c r="D355" s="5"/>
      <c r="E355" s="6" t="str">
        <f t="shared" si="35"/>
        <v/>
      </c>
      <c r="F355" s="7" t="str">
        <f t="shared" si="36"/>
        <v/>
      </c>
      <c r="G355" s="11"/>
    </row>
    <row r="356" spans="2:7" x14ac:dyDescent="0.2">
      <c r="B356" s="9"/>
      <c r="C356" s="4"/>
      <c r="D356" s="5"/>
      <c r="E356" s="6" t="str">
        <f t="shared" si="35"/>
        <v/>
      </c>
      <c r="F356" s="7" t="str">
        <f t="shared" si="36"/>
        <v/>
      </c>
      <c r="G356" s="11"/>
    </row>
    <row r="357" spans="2:7" x14ac:dyDescent="0.2">
      <c r="B357" s="9"/>
      <c r="C357" s="4"/>
      <c r="D357" s="5"/>
      <c r="E357" s="6" t="str">
        <f t="shared" si="35"/>
        <v/>
      </c>
      <c r="F357" s="7" t="str">
        <f t="shared" si="36"/>
        <v/>
      </c>
      <c r="G357" s="11"/>
    </row>
    <row r="358" spans="2:7" x14ac:dyDescent="0.2">
      <c r="B358" s="9"/>
      <c r="C358" s="4"/>
      <c r="D358" s="5"/>
      <c r="E358" s="6" t="str">
        <f t="shared" si="35"/>
        <v/>
      </c>
      <c r="F358" s="7" t="str">
        <f t="shared" si="36"/>
        <v/>
      </c>
      <c r="G358" s="11"/>
    </row>
    <row r="359" spans="2:7" x14ac:dyDescent="0.2">
      <c r="B359" s="9"/>
      <c r="C359" s="4"/>
      <c r="D359" s="5"/>
      <c r="E359" s="6" t="str">
        <f t="shared" si="35"/>
        <v/>
      </c>
      <c r="F359" s="7" t="str">
        <f t="shared" si="36"/>
        <v/>
      </c>
      <c r="G359" s="11"/>
    </row>
    <row r="360" spans="2:7" x14ac:dyDescent="0.2">
      <c r="B360" s="9"/>
      <c r="C360" s="4"/>
      <c r="D360" s="5"/>
      <c r="E360" s="6" t="str">
        <f t="shared" si="35"/>
        <v/>
      </c>
      <c r="F360" s="7" t="str">
        <f t="shared" si="36"/>
        <v/>
      </c>
      <c r="G360" s="11"/>
    </row>
    <row r="361" spans="2:7" x14ac:dyDescent="0.2">
      <c r="B361" s="9"/>
      <c r="C361" s="4"/>
      <c r="D361" s="5"/>
      <c r="E361" s="6" t="str">
        <f t="shared" si="35"/>
        <v/>
      </c>
      <c r="F361" s="7" t="str">
        <f t="shared" si="36"/>
        <v/>
      </c>
      <c r="G361" s="11"/>
    </row>
    <row r="362" spans="2:7" x14ac:dyDescent="0.2">
      <c r="B362" s="9"/>
      <c r="C362" s="4"/>
      <c r="D362" s="5"/>
      <c r="E362" s="6" t="str">
        <f t="shared" si="35"/>
        <v/>
      </c>
      <c r="F362" s="7" t="str">
        <f t="shared" si="36"/>
        <v/>
      </c>
      <c r="G362" s="11"/>
    </row>
    <row r="363" spans="2:7" x14ac:dyDescent="0.2">
      <c r="B363" s="9"/>
      <c r="C363" s="4"/>
      <c r="D363" s="5"/>
      <c r="E363" s="6" t="str">
        <f t="shared" si="35"/>
        <v/>
      </c>
      <c r="F363" s="7" t="str">
        <f t="shared" si="36"/>
        <v/>
      </c>
      <c r="G363" s="11"/>
    </row>
    <row r="364" spans="2:7" x14ac:dyDescent="0.2">
      <c r="B364" s="9"/>
      <c r="C364" s="4"/>
      <c r="D364" s="5"/>
      <c r="E364" s="6" t="str">
        <f t="shared" ref="E364:E380" si="37">IF(D364="","",(SUM(D364-C364)))</f>
        <v/>
      </c>
      <c r="F364" s="7" t="str">
        <f t="shared" ref="F364:F380" si="38">IF(E364="","",SUM(E364*($J$17*24)))</f>
        <v/>
      </c>
      <c r="G364" s="11"/>
    </row>
    <row r="365" spans="2:7" x14ac:dyDescent="0.2">
      <c r="B365" s="9"/>
      <c r="C365" s="4"/>
      <c r="D365" s="5"/>
      <c r="E365" s="6" t="str">
        <f t="shared" si="37"/>
        <v/>
      </c>
      <c r="F365" s="7" t="str">
        <f t="shared" si="38"/>
        <v/>
      </c>
      <c r="G365" s="11"/>
    </row>
    <row r="366" spans="2:7" x14ac:dyDescent="0.2">
      <c r="B366" s="9"/>
      <c r="C366" s="4"/>
      <c r="D366" s="5"/>
      <c r="E366" s="6" t="str">
        <f t="shared" si="37"/>
        <v/>
      </c>
      <c r="F366" s="7" t="str">
        <f t="shared" si="38"/>
        <v/>
      </c>
      <c r="G366" s="11"/>
    </row>
    <row r="367" spans="2:7" x14ac:dyDescent="0.2">
      <c r="B367" s="9"/>
      <c r="C367" s="4"/>
      <c r="D367" s="5"/>
      <c r="E367" s="6" t="str">
        <f t="shared" si="37"/>
        <v/>
      </c>
      <c r="F367" s="7" t="str">
        <f t="shared" si="38"/>
        <v/>
      </c>
      <c r="G367" s="11"/>
    </row>
    <row r="368" spans="2:7" x14ac:dyDescent="0.2">
      <c r="B368" s="9"/>
      <c r="C368" s="4"/>
      <c r="D368" s="5"/>
      <c r="E368" s="6" t="str">
        <f t="shared" si="37"/>
        <v/>
      </c>
      <c r="F368" s="7" t="str">
        <f t="shared" si="38"/>
        <v/>
      </c>
      <c r="G368" s="11"/>
    </row>
    <row r="369" spans="2:7" x14ac:dyDescent="0.2">
      <c r="B369" s="9"/>
      <c r="C369" s="4"/>
      <c r="D369" s="5"/>
      <c r="E369" s="6" t="str">
        <f t="shared" si="37"/>
        <v/>
      </c>
      <c r="F369" s="7" t="str">
        <f t="shared" si="38"/>
        <v/>
      </c>
      <c r="G369" s="11"/>
    </row>
    <row r="370" spans="2:7" x14ac:dyDescent="0.2">
      <c r="B370" s="9"/>
      <c r="C370" s="4"/>
      <c r="D370" s="5"/>
      <c r="E370" s="6" t="str">
        <f t="shared" si="37"/>
        <v/>
      </c>
      <c r="F370" s="7" t="str">
        <f t="shared" si="38"/>
        <v/>
      </c>
      <c r="G370" s="11"/>
    </row>
    <row r="371" spans="2:7" x14ac:dyDescent="0.2">
      <c r="B371" s="9"/>
      <c r="C371" s="4"/>
      <c r="D371" s="5"/>
      <c r="E371" s="6" t="str">
        <f t="shared" si="37"/>
        <v/>
      </c>
      <c r="F371" s="7" t="str">
        <f t="shared" si="38"/>
        <v/>
      </c>
      <c r="G371" s="11"/>
    </row>
    <row r="372" spans="2:7" x14ac:dyDescent="0.2">
      <c r="B372" s="9"/>
      <c r="C372" s="4"/>
      <c r="D372" s="5"/>
      <c r="E372" s="6" t="str">
        <f t="shared" si="37"/>
        <v/>
      </c>
      <c r="F372" s="7" t="str">
        <f t="shared" si="38"/>
        <v/>
      </c>
      <c r="G372" s="11"/>
    </row>
    <row r="373" spans="2:7" x14ac:dyDescent="0.2">
      <c r="B373" s="9"/>
      <c r="C373" s="4"/>
      <c r="D373" s="5"/>
      <c r="E373" s="6" t="str">
        <f t="shared" si="37"/>
        <v/>
      </c>
      <c r="F373" s="7" t="str">
        <f t="shared" si="38"/>
        <v/>
      </c>
      <c r="G373" s="11"/>
    </row>
    <row r="374" spans="2:7" x14ac:dyDescent="0.2">
      <c r="B374" s="9"/>
      <c r="C374" s="4"/>
      <c r="D374" s="5"/>
      <c r="E374" s="6" t="str">
        <f t="shared" si="37"/>
        <v/>
      </c>
      <c r="F374" s="7" t="str">
        <f t="shared" si="38"/>
        <v/>
      </c>
      <c r="G374" s="11"/>
    </row>
    <row r="375" spans="2:7" x14ac:dyDescent="0.2">
      <c r="B375" s="9"/>
      <c r="C375" s="4"/>
      <c r="D375" s="5"/>
      <c r="E375" s="6" t="str">
        <f t="shared" si="37"/>
        <v/>
      </c>
      <c r="F375" s="7" t="str">
        <f t="shared" si="38"/>
        <v/>
      </c>
      <c r="G375" s="11"/>
    </row>
    <row r="376" spans="2:7" x14ac:dyDescent="0.2">
      <c r="B376" s="9"/>
      <c r="C376" s="4"/>
      <c r="D376" s="5"/>
      <c r="E376" s="6" t="str">
        <f t="shared" si="37"/>
        <v/>
      </c>
      <c r="F376" s="7" t="str">
        <f t="shared" si="38"/>
        <v/>
      </c>
      <c r="G376" s="11"/>
    </row>
    <row r="377" spans="2:7" x14ac:dyDescent="0.2">
      <c r="B377" s="9"/>
      <c r="C377" s="4"/>
      <c r="D377" s="5"/>
      <c r="E377" s="6" t="str">
        <f t="shared" si="37"/>
        <v/>
      </c>
      <c r="F377" s="7" t="str">
        <f t="shared" si="38"/>
        <v/>
      </c>
      <c r="G377" s="11"/>
    </row>
    <row r="378" spans="2:7" x14ac:dyDescent="0.2">
      <c r="B378" s="9"/>
      <c r="C378" s="4"/>
      <c r="D378" s="5"/>
      <c r="E378" s="6" t="str">
        <f t="shared" si="37"/>
        <v/>
      </c>
      <c r="F378" s="7" t="str">
        <f t="shared" si="38"/>
        <v/>
      </c>
      <c r="G378" s="11"/>
    </row>
    <row r="379" spans="2:7" x14ac:dyDescent="0.2">
      <c r="B379" s="9"/>
      <c r="C379" s="4"/>
      <c r="D379" s="5"/>
      <c r="E379" s="6" t="str">
        <f t="shared" si="37"/>
        <v/>
      </c>
      <c r="F379" s="7" t="str">
        <f t="shared" si="38"/>
        <v/>
      </c>
      <c r="G379" s="11"/>
    </row>
    <row r="380" spans="2:7" x14ac:dyDescent="0.2">
      <c r="B380" s="9"/>
      <c r="C380" s="4"/>
      <c r="D380" s="5"/>
      <c r="E380" s="6" t="str">
        <f t="shared" si="37"/>
        <v/>
      </c>
      <c r="F380" s="7" t="str">
        <f t="shared" si="38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J1:K1"/>
    <mergeCell ref="H1:I1"/>
    <mergeCell ref="H2:I2"/>
    <mergeCell ref="B4:F4"/>
    <mergeCell ref="I4:K4"/>
    <mergeCell ref="B7:G7"/>
    <mergeCell ref="I7:K7"/>
    <mergeCell ref="J2:K2"/>
    <mergeCell ref="I5:K5"/>
    <mergeCell ref="B5:F5"/>
  </mergeCells>
  <phoneticPr fontId="6" type="noConversion"/>
  <conditionalFormatting sqref="G281:G298">
    <cfRule type="expression" dxfId="27" priority="16">
      <formula>$B281=""</formula>
    </cfRule>
  </conditionalFormatting>
  <conditionalFormatting sqref="M9:O53">
    <cfRule type="expression" dxfId="26" priority="21">
      <formula>$O9&gt;0</formula>
    </cfRule>
  </conditionalFormatting>
  <conditionalFormatting sqref="M9:O39">
    <cfRule type="expression" dxfId="25" priority="23">
      <formula>$O9=0</formula>
    </cfRule>
  </conditionalFormatting>
  <conditionalFormatting sqref="B281:F1000">
    <cfRule type="expression" dxfId="24" priority="5">
      <formula>$B281=""</formula>
    </cfRule>
  </conditionalFormatting>
  <conditionalFormatting sqref="L9:L53">
    <cfRule type="expression" dxfId="23" priority="3">
      <formula>$O9&gt;0</formula>
    </cfRule>
  </conditionalFormatting>
  <conditionalFormatting sqref="L9:L39">
    <cfRule type="expression" dxfId="22" priority="4">
      <formula>$O9=0</formula>
    </cfRule>
  </conditionalFormatting>
  <conditionalFormatting sqref="H9:H53">
    <cfRule type="expression" dxfId="21" priority="1">
      <formula>$O9&gt;0</formula>
    </cfRule>
  </conditionalFormatting>
  <conditionalFormatting sqref="H9:H39">
    <cfRule type="expression" dxfId="20" priority="2">
      <formula>$O9=0</formula>
    </cfRule>
  </conditionalFormatting>
  <dataValidations count="1">
    <dataValidation type="list" showInputMessage="1" showErrorMessage="1" promptTitle="בחירת חודש" prompt="יש לבחור חודש רצוי" sqref="B2:B3" xr:uid="{00000000-0002-0000-0000-000000000000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3</xdr:col>
                    <xdr:colOff>171450</xdr:colOff>
                    <xdr:row>4</xdr:row>
                    <xdr:rowOff>76200</xdr:rowOff>
                  </from>
                  <to>
                    <xdr:col>4</xdr:col>
                    <xdr:colOff>123825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390525</xdr:colOff>
                    <xdr:row>4</xdr:row>
                    <xdr:rowOff>76200</xdr:rowOff>
                  </from>
                  <to>
                    <xdr:col>5</xdr:col>
                    <xdr:colOff>342900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1</xdr:col>
                    <xdr:colOff>790575</xdr:colOff>
                    <xdr:row>4</xdr:row>
                    <xdr:rowOff>76200</xdr:rowOff>
                  </from>
                  <to>
                    <xdr:col>2</xdr:col>
                    <xdr:colOff>971550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228600</xdr:colOff>
                    <xdr:row>4</xdr:row>
                    <xdr:rowOff>66675</xdr:rowOff>
                  </from>
                  <to>
                    <xdr:col>9</xdr:col>
                    <xdr:colOff>180975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9</xdr:col>
                    <xdr:colOff>819150</xdr:colOff>
                    <xdr:row>4</xdr:row>
                    <xdr:rowOff>66675</xdr:rowOff>
                  </from>
                  <to>
                    <xdr:col>10</xdr:col>
                    <xdr:colOff>752475</xdr:colOff>
                    <xdr:row>4</xdr:row>
                    <xdr:rowOff>609600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/>
  <dimension ref="A1:G281"/>
  <sheetViews>
    <sheetView rightToLeft="1" zoomScale="55" zoomScaleNormal="55" workbookViewId="0">
      <selection activeCell="D4" sqref="D4"/>
    </sheetView>
  </sheetViews>
  <sheetFormatPr defaultRowHeight="14.25" x14ac:dyDescent="0.2"/>
  <cols>
    <col min="1" max="1" width="13.25" customWidth="1"/>
    <col min="2" max="2" width="13.625" customWidth="1"/>
    <col min="3" max="3" width="11.625" customWidth="1"/>
    <col min="4" max="4" width="13" customWidth="1"/>
    <col min="5" max="5" width="12.625" customWidth="1"/>
    <col min="6" max="6" width="14.375" customWidth="1"/>
    <col min="7" max="7" width="9.875" customWidth="1"/>
    <col min="8" max="8" width="11.75" customWidth="1"/>
    <col min="9" max="9" width="11.375" customWidth="1"/>
  </cols>
  <sheetData>
    <row r="1" spans="1:7" ht="15.75" thickBot="1" x14ac:dyDescent="0.25">
      <c r="A1" s="88" t="s">
        <v>16</v>
      </c>
      <c r="B1" s="89"/>
      <c r="E1" s="59" t="s">
        <v>18</v>
      </c>
      <c r="F1" s="60" t="s">
        <v>20</v>
      </c>
    </row>
    <row r="2" spans="1:7" ht="18" customHeight="1" thickBot="1" x14ac:dyDescent="0.25">
      <c r="A2" s="90">
        <f>'חישוב שעות'!B2</f>
        <v>43831</v>
      </c>
      <c r="B2" s="91"/>
      <c r="E2" s="61">
        <v>0.33333333333333331</v>
      </c>
      <c r="F2" s="62">
        <v>7.083333333333333</v>
      </c>
    </row>
    <row r="3" spans="1:7" ht="21" customHeight="1" thickBot="1" x14ac:dyDescent="0.25">
      <c r="A3" s="53" t="s">
        <v>3</v>
      </c>
      <c r="B3" s="54" t="s">
        <v>9</v>
      </c>
      <c r="C3" s="55" t="s">
        <v>2</v>
      </c>
      <c r="D3" s="56" t="s">
        <v>4</v>
      </c>
      <c r="E3" s="57" t="s">
        <v>17</v>
      </c>
      <c r="F3" s="58" t="s">
        <v>21</v>
      </c>
    </row>
    <row r="4" spans="1:7" ht="15.75" thickBot="1" x14ac:dyDescent="0.25">
      <c r="A4" s="19">
        <f>'חישוב שעות'!B2</f>
        <v>43831</v>
      </c>
      <c r="B4" s="20">
        <f>A4</f>
        <v>43831</v>
      </c>
      <c r="C4" s="23">
        <f>SUMIF(טבלה2[תאריך],A4,טבלה2[סך שעות])+SUMIF(טבלה1[תאריך],A4,טבלה1[סה"כ])</f>
        <v>0</v>
      </c>
      <c r="D4" s="21">
        <f>SUMIF(טבלה2[תאריך],A4,טבלה2[לתשלום])+SUMIF(טבלה1[תאריך],A4,טבלה1[לתשלום])</f>
        <v>0</v>
      </c>
      <c r="E4" s="51">
        <f t="shared" ref="E4:E34" si="0">C4/יעד_יומי</f>
        <v>0</v>
      </c>
      <c r="F4" s="52">
        <f>SUM($C$4:C4)/הכנס_יעד_חודשי</f>
        <v>0</v>
      </c>
    </row>
    <row r="5" spans="1:7" ht="15.75" thickBot="1" x14ac:dyDescent="0.25">
      <c r="A5" s="19">
        <f t="shared" ref="A5:A34" si="1">A4+1</f>
        <v>43832</v>
      </c>
      <c r="B5" s="20">
        <f t="shared" ref="B5:B34" si="2">A5</f>
        <v>43832</v>
      </c>
      <c r="C5" s="23">
        <f>SUMIF(טבלה2[תאריך],A5,טבלה2[סך שעות])+SUMIF(טבלה1[תאריך],A5,טבלה1[סה"כ])</f>
        <v>0</v>
      </c>
      <c r="D5" s="21">
        <f>SUMIF(טבלה2[תאריך],A5,טבלה2[לתשלום])+SUMIF(טבלה1[תאריך],A5,טבלה1[לתשלום])</f>
        <v>0</v>
      </c>
      <c r="E5" s="51">
        <f t="shared" si="0"/>
        <v>0</v>
      </c>
      <c r="F5" s="52">
        <f>SUM($C$4:C5)/הכנס_יעד_חודשי</f>
        <v>0</v>
      </c>
      <c r="G5" s="15"/>
    </row>
    <row r="6" spans="1:7" ht="15.75" thickBot="1" x14ac:dyDescent="0.25">
      <c r="A6" s="19">
        <f t="shared" si="1"/>
        <v>43833</v>
      </c>
      <c r="B6" s="20">
        <f t="shared" si="2"/>
        <v>43833</v>
      </c>
      <c r="C6" s="23">
        <f>SUMIF(טבלה2[תאריך],A6,טבלה2[סך שעות])+SUMIF(טבלה1[תאריך],A6,טבלה1[סה"כ])</f>
        <v>0</v>
      </c>
      <c r="D6" s="21">
        <f>SUMIF(טבלה2[תאריך],A6,טבלה2[לתשלום])+SUMIF(טבלה1[תאריך],A6,טבלה1[לתשלום])</f>
        <v>0</v>
      </c>
      <c r="E6" s="51">
        <f t="shared" si="0"/>
        <v>0</v>
      </c>
      <c r="F6" s="52">
        <f>SUM($C$4:C6)/הכנס_יעד_חודשי</f>
        <v>0</v>
      </c>
    </row>
    <row r="7" spans="1:7" ht="15.75" thickBot="1" x14ac:dyDescent="0.25">
      <c r="A7" s="19">
        <f t="shared" si="1"/>
        <v>43834</v>
      </c>
      <c r="B7" s="20">
        <f t="shared" si="2"/>
        <v>43834</v>
      </c>
      <c r="C7" s="23">
        <f>SUMIF(טבלה2[תאריך],A7,טבלה2[סך שעות])+SUMIF(טבלה1[תאריך],A7,טבלה1[סה"כ])</f>
        <v>0</v>
      </c>
      <c r="D7" s="21">
        <f>SUMIF(טבלה2[תאריך],A7,טבלה2[לתשלום])+SUMIF(טבלה1[תאריך],A7,טבלה1[לתשלום])</f>
        <v>0</v>
      </c>
      <c r="E7" s="51">
        <f t="shared" si="0"/>
        <v>0</v>
      </c>
      <c r="F7" s="52">
        <f>SUM($C$4:C7)/הכנס_יעד_חודשי</f>
        <v>0</v>
      </c>
    </row>
    <row r="8" spans="1:7" ht="15.75" thickBot="1" x14ac:dyDescent="0.25">
      <c r="A8" s="19">
        <f t="shared" si="1"/>
        <v>43835</v>
      </c>
      <c r="B8" s="20">
        <f t="shared" si="2"/>
        <v>43835</v>
      </c>
      <c r="C8" s="23">
        <f>SUMIF(טבלה2[תאריך],A8,טבלה2[סך שעות])+SUMIF(טבלה1[תאריך],A8,טבלה1[סה"כ])</f>
        <v>0</v>
      </c>
      <c r="D8" s="21">
        <f>SUMIF(טבלה2[תאריך],A8,טבלה2[לתשלום])+SUMIF(טבלה1[תאריך],A8,טבלה1[לתשלום])</f>
        <v>0</v>
      </c>
      <c r="E8" s="51">
        <f t="shared" si="0"/>
        <v>0</v>
      </c>
      <c r="F8" s="52">
        <f>SUM($C$4:C8)/הכנס_יעד_חודשי</f>
        <v>0</v>
      </c>
    </row>
    <row r="9" spans="1:7" ht="15.75" thickBot="1" x14ac:dyDescent="0.25">
      <c r="A9" s="19">
        <f t="shared" si="1"/>
        <v>43836</v>
      </c>
      <c r="B9" s="20">
        <f t="shared" si="2"/>
        <v>43836</v>
      </c>
      <c r="C9" s="23">
        <f>SUMIF(טבלה2[תאריך],A9,טבלה2[סך שעות])+SUMIF(טבלה1[תאריך],A9,טבלה1[סה"כ])</f>
        <v>0</v>
      </c>
      <c r="D9" s="21">
        <f>SUMIF(טבלה2[תאריך],A9,טבלה2[לתשלום])+SUMIF(טבלה1[תאריך],A9,טבלה1[לתשלום])</f>
        <v>0</v>
      </c>
      <c r="E9" s="51">
        <f t="shared" si="0"/>
        <v>0</v>
      </c>
      <c r="F9" s="52">
        <f>SUM($C$4:C9)/הכנס_יעד_חודשי</f>
        <v>0</v>
      </c>
    </row>
    <row r="10" spans="1:7" ht="15.75" thickBot="1" x14ac:dyDescent="0.25">
      <c r="A10" s="19">
        <f t="shared" si="1"/>
        <v>43837</v>
      </c>
      <c r="B10" s="20">
        <f t="shared" si="2"/>
        <v>43837</v>
      </c>
      <c r="C10" s="23">
        <f>SUMIF(טבלה2[תאריך],A10,טבלה2[סך שעות])+SUMIF(טבלה1[תאריך],A10,טבלה1[סה"כ])</f>
        <v>0</v>
      </c>
      <c r="D10" s="21">
        <f>SUMIF(טבלה2[תאריך],A10,טבלה2[לתשלום])+SUMIF(טבלה1[תאריך],A10,טבלה1[לתשלום])</f>
        <v>0</v>
      </c>
      <c r="E10" s="51">
        <f t="shared" si="0"/>
        <v>0</v>
      </c>
      <c r="F10" s="52">
        <f>SUM($C$4:C10)/הכנס_יעד_חודשי</f>
        <v>0</v>
      </c>
    </row>
    <row r="11" spans="1:7" ht="15.75" thickBot="1" x14ac:dyDescent="0.25">
      <c r="A11" s="19">
        <f t="shared" si="1"/>
        <v>43838</v>
      </c>
      <c r="B11" s="20">
        <f t="shared" si="2"/>
        <v>43838</v>
      </c>
      <c r="C11" s="23">
        <f>SUMIF(טבלה2[תאריך],A11,טבלה2[סך שעות])+SUMIF(טבלה1[תאריך],A11,טבלה1[סה"כ])</f>
        <v>0</v>
      </c>
      <c r="D11" s="21">
        <f>SUMIF(טבלה2[תאריך],A11,טבלה2[לתשלום])+SUMIF(טבלה1[תאריך],A11,טבלה1[לתשלום])</f>
        <v>0</v>
      </c>
      <c r="E11" s="51">
        <f t="shared" si="0"/>
        <v>0</v>
      </c>
      <c r="F11" s="52">
        <f>SUM($C$4:C11)/הכנס_יעד_חודשי</f>
        <v>0</v>
      </c>
    </row>
    <row r="12" spans="1:7" ht="15.75" thickBot="1" x14ac:dyDescent="0.25">
      <c r="A12" s="19">
        <f t="shared" si="1"/>
        <v>43839</v>
      </c>
      <c r="B12" s="20">
        <f t="shared" si="2"/>
        <v>43839</v>
      </c>
      <c r="C12" s="23">
        <f>SUMIF(טבלה2[תאריך],A12,טבלה2[סך שעות])+SUMIF(טבלה1[תאריך],A12,טבלה1[סה"כ])</f>
        <v>0</v>
      </c>
      <c r="D12" s="21">
        <f>SUMIF(טבלה2[תאריך],A12,טבלה2[לתשלום])+SUMIF(טבלה1[תאריך],A12,טבלה1[לתשלום])</f>
        <v>0</v>
      </c>
      <c r="E12" s="51">
        <f t="shared" si="0"/>
        <v>0</v>
      </c>
      <c r="F12" s="52">
        <f>SUM($C$4:C12)/הכנס_יעד_חודשי</f>
        <v>0</v>
      </c>
    </row>
    <row r="13" spans="1:7" ht="15.75" thickBot="1" x14ac:dyDescent="0.25">
      <c r="A13" s="19">
        <f t="shared" si="1"/>
        <v>43840</v>
      </c>
      <c r="B13" s="20">
        <f t="shared" si="2"/>
        <v>43840</v>
      </c>
      <c r="C13" s="23">
        <f>SUMIF(טבלה2[תאריך],A13,טבלה2[סך שעות])+SUMIF(טבלה1[תאריך],A13,טבלה1[סה"כ])</f>
        <v>0</v>
      </c>
      <c r="D13" s="21">
        <f>SUMIF(טבלה2[תאריך],A13,טבלה2[לתשלום])+SUMIF(טבלה1[תאריך],A13,טבלה1[לתשלום])</f>
        <v>0</v>
      </c>
      <c r="E13" s="51">
        <f t="shared" si="0"/>
        <v>0</v>
      </c>
      <c r="F13" s="52">
        <f>SUM($C$4:C13)/הכנס_יעד_חודשי</f>
        <v>0</v>
      </c>
    </row>
    <row r="14" spans="1:7" ht="15.75" thickBot="1" x14ac:dyDescent="0.25">
      <c r="A14" s="19">
        <f t="shared" si="1"/>
        <v>43841</v>
      </c>
      <c r="B14" s="20">
        <f t="shared" si="2"/>
        <v>43841</v>
      </c>
      <c r="C14" s="23">
        <f>SUMIF(טבלה2[תאריך],A14,טבלה2[סך שעות])+SUMIF(טבלה1[תאריך],A14,טבלה1[סה"כ])</f>
        <v>0</v>
      </c>
      <c r="D14" s="21">
        <f>SUMIF(טבלה2[תאריך],A14,טבלה2[לתשלום])+SUMIF(טבלה1[תאריך],A14,טבלה1[לתשלום])</f>
        <v>0</v>
      </c>
      <c r="E14" s="51">
        <f t="shared" si="0"/>
        <v>0</v>
      </c>
      <c r="F14" s="52">
        <f>SUM($C$4:C14)/הכנס_יעד_חודשי</f>
        <v>0</v>
      </c>
    </row>
    <row r="15" spans="1:7" ht="15.75" thickBot="1" x14ac:dyDescent="0.25">
      <c r="A15" s="19">
        <f t="shared" si="1"/>
        <v>43842</v>
      </c>
      <c r="B15" s="20">
        <f t="shared" si="2"/>
        <v>43842</v>
      </c>
      <c r="C15" s="23">
        <f>SUMIF(טבלה2[תאריך],A15,טבלה2[סך שעות])+SUMIF(טבלה1[תאריך],A15,טבלה1[סה"כ])</f>
        <v>0</v>
      </c>
      <c r="D15" s="21">
        <f>SUMIF(טבלה2[תאריך],A15,טבלה2[לתשלום])+SUMIF(טבלה1[תאריך],A15,טבלה1[לתשלום])</f>
        <v>0</v>
      </c>
      <c r="E15" s="51">
        <f t="shared" si="0"/>
        <v>0</v>
      </c>
      <c r="F15" s="52">
        <f>SUM($C$4:C15)/הכנס_יעד_חודשי</f>
        <v>0</v>
      </c>
    </row>
    <row r="16" spans="1:7" ht="15.75" thickBot="1" x14ac:dyDescent="0.25">
      <c r="A16" s="19">
        <f t="shared" si="1"/>
        <v>43843</v>
      </c>
      <c r="B16" s="20">
        <f t="shared" si="2"/>
        <v>43843</v>
      </c>
      <c r="C16" s="23">
        <f>SUMIF(טבלה2[תאריך],A16,טבלה2[סך שעות])+SUMIF(טבלה1[תאריך],A16,טבלה1[סה"כ])</f>
        <v>0</v>
      </c>
      <c r="D16" s="21">
        <f>SUMIF(טבלה2[תאריך],A16,טבלה2[לתשלום])+SUMIF(טבלה1[תאריך],A16,טבלה1[לתשלום])</f>
        <v>0</v>
      </c>
      <c r="E16" s="51">
        <f t="shared" si="0"/>
        <v>0</v>
      </c>
      <c r="F16" s="52">
        <f>SUM($C$4:C16)/הכנס_יעד_חודשי</f>
        <v>0</v>
      </c>
    </row>
    <row r="17" spans="1:6" ht="15.75" thickBot="1" x14ac:dyDescent="0.25">
      <c r="A17" s="19">
        <f t="shared" si="1"/>
        <v>43844</v>
      </c>
      <c r="B17" s="20">
        <f t="shared" si="2"/>
        <v>43844</v>
      </c>
      <c r="C17" s="23">
        <f>SUMIF(טבלה2[תאריך],A17,טבלה2[סך שעות])+SUMIF(טבלה1[תאריך],A17,טבלה1[סה"כ])</f>
        <v>0</v>
      </c>
      <c r="D17" s="21">
        <f>SUMIF(טבלה2[תאריך],A17,טבלה2[לתשלום])+SUMIF(טבלה1[תאריך],A17,טבלה1[לתשלום])</f>
        <v>0</v>
      </c>
      <c r="E17" s="51">
        <f t="shared" si="0"/>
        <v>0</v>
      </c>
      <c r="F17" s="52">
        <f>SUM($C$4:C17)/הכנס_יעד_חודשי</f>
        <v>0</v>
      </c>
    </row>
    <row r="18" spans="1:6" ht="15.75" thickBot="1" x14ac:dyDescent="0.25">
      <c r="A18" s="19">
        <f t="shared" si="1"/>
        <v>43845</v>
      </c>
      <c r="B18" s="20">
        <f t="shared" si="2"/>
        <v>43845</v>
      </c>
      <c r="C18" s="23">
        <f>SUMIF(טבלה2[תאריך],A18,טבלה2[סך שעות])+SUMIF(טבלה1[תאריך],A18,טבלה1[סה"כ])</f>
        <v>0</v>
      </c>
      <c r="D18" s="21">
        <f>SUMIF(טבלה2[תאריך],A18,טבלה2[לתשלום])+SUMIF(טבלה1[תאריך],A18,טבלה1[לתשלום])</f>
        <v>0</v>
      </c>
      <c r="E18" s="51">
        <f t="shared" si="0"/>
        <v>0</v>
      </c>
      <c r="F18" s="52">
        <f>SUM($C$4:C18)/הכנס_יעד_חודשי</f>
        <v>0</v>
      </c>
    </row>
    <row r="19" spans="1:6" ht="15.75" thickBot="1" x14ac:dyDescent="0.25">
      <c r="A19" s="19">
        <f t="shared" si="1"/>
        <v>43846</v>
      </c>
      <c r="B19" s="20">
        <f t="shared" si="2"/>
        <v>43846</v>
      </c>
      <c r="C19" s="23">
        <f>SUMIF(טבלה2[תאריך],A19,טבלה2[סך שעות])+SUMIF(טבלה1[תאריך],A19,טבלה1[סה"כ])</f>
        <v>0</v>
      </c>
      <c r="D19" s="21">
        <f>SUMIF(טבלה2[תאריך],A19,טבלה2[לתשלום])+SUMIF(טבלה1[תאריך],A19,טבלה1[לתשלום])</f>
        <v>0</v>
      </c>
      <c r="E19" s="51">
        <f t="shared" si="0"/>
        <v>0</v>
      </c>
      <c r="F19" s="52">
        <f>SUM($C$4:C19)/הכנס_יעד_חודשי</f>
        <v>0</v>
      </c>
    </row>
    <row r="20" spans="1:6" ht="15.75" thickBot="1" x14ac:dyDescent="0.25">
      <c r="A20" s="19">
        <f t="shared" si="1"/>
        <v>43847</v>
      </c>
      <c r="B20" s="20">
        <f t="shared" si="2"/>
        <v>43847</v>
      </c>
      <c r="C20" s="23">
        <f>SUMIF(טבלה2[תאריך],A20,טבלה2[סך שעות])+SUMIF(טבלה1[תאריך],A20,טבלה1[סה"כ])</f>
        <v>0</v>
      </c>
      <c r="D20" s="21">
        <f>SUMIF(טבלה2[תאריך],A20,טבלה2[לתשלום])+SUMIF(טבלה1[תאריך],A20,טבלה1[לתשלום])</f>
        <v>0</v>
      </c>
      <c r="E20" s="51">
        <f t="shared" si="0"/>
        <v>0</v>
      </c>
      <c r="F20" s="52">
        <f>SUM($C$4:C20)/הכנס_יעד_חודשי</f>
        <v>0</v>
      </c>
    </row>
    <row r="21" spans="1:6" ht="15.75" thickBot="1" x14ac:dyDescent="0.25">
      <c r="A21" s="19">
        <f t="shared" si="1"/>
        <v>43848</v>
      </c>
      <c r="B21" s="20">
        <f t="shared" si="2"/>
        <v>43848</v>
      </c>
      <c r="C21" s="23">
        <f>SUMIF(טבלה2[תאריך],A21,טבלה2[סך שעות])+SUMIF(טבלה1[תאריך],A21,טבלה1[סה"כ])</f>
        <v>0</v>
      </c>
      <c r="D21" s="21">
        <f>SUMIF(טבלה2[תאריך],A21,טבלה2[לתשלום])+SUMIF(טבלה1[תאריך],A21,טבלה1[לתשלום])</f>
        <v>0</v>
      </c>
      <c r="E21" s="51">
        <f t="shared" si="0"/>
        <v>0</v>
      </c>
      <c r="F21" s="52">
        <f>SUM($C$4:C21)/הכנס_יעד_חודשי</f>
        <v>0</v>
      </c>
    </row>
    <row r="22" spans="1:6" ht="15.75" thickBot="1" x14ac:dyDescent="0.25">
      <c r="A22" s="19">
        <f t="shared" si="1"/>
        <v>43849</v>
      </c>
      <c r="B22" s="20">
        <f t="shared" si="2"/>
        <v>43849</v>
      </c>
      <c r="C22" s="23">
        <f>SUMIF(טבלה2[תאריך],A22,טבלה2[סך שעות])+SUMIF(טבלה1[תאריך],A22,טבלה1[סה"כ])</f>
        <v>0</v>
      </c>
      <c r="D22" s="21">
        <f>SUMIF(טבלה2[תאריך],A22,טבלה2[לתשלום])+SUMIF(טבלה1[תאריך],A22,טבלה1[לתשלום])</f>
        <v>0</v>
      </c>
      <c r="E22" s="51">
        <f t="shared" si="0"/>
        <v>0</v>
      </c>
      <c r="F22" s="52">
        <f>SUM($C$4:C22)/הכנס_יעד_חודשי</f>
        <v>0</v>
      </c>
    </row>
    <row r="23" spans="1:6" ht="15.75" thickBot="1" x14ac:dyDescent="0.25">
      <c r="A23" s="19">
        <f t="shared" si="1"/>
        <v>43850</v>
      </c>
      <c r="B23" s="20">
        <f t="shared" si="2"/>
        <v>43850</v>
      </c>
      <c r="C23" s="23">
        <f>SUMIF(טבלה2[תאריך],A23,טבלה2[סך שעות])+SUMIF(טבלה1[תאריך],A23,טבלה1[סה"כ])</f>
        <v>0</v>
      </c>
      <c r="D23" s="21">
        <f>SUMIF(טבלה2[תאריך],A23,טבלה2[לתשלום])+SUMIF(טבלה1[תאריך],A23,טבלה1[לתשלום])</f>
        <v>0</v>
      </c>
      <c r="E23" s="51">
        <f t="shared" si="0"/>
        <v>0</v>
      </c>
      <c r="F23" s="52">
        <f>SUM($C$4:C23)/הכנס_יעד_חודשי</f>
        <v>0</v>
      </c>
    </row>
    <row r="24" spans="1:6" ht="15.75" thickBot="1" x14ac:dyDescent="0.25">
      <c r="A24" s="19">
        <f t="shared" si="1"/>
        <v>43851</v>
      </c>
      <c r="B24" s="20">
        <f t="shared" si="2"/>
        <v>43851</v>
      </c>
      <c r="C24" s="23">
        <f>SUMIF(טבלה2[תאריך],A24,טבלה2[סך שעות])+SUMIF(טבלה1[תאריך],A24,טבלה1[סה"כ])</f>
        <v>0</v>
      </c>
      <c r="D24" s="21">
        <f>SUMIF(טבלה2[תאריך],A24,טבלה2[לתשלום])+SUMIF(טבלה1[תאריך],A24,טבלה1[לתשלום])</f>
        <v>0</v>
      </c>
      <c r="E24" s="51">
        <f t="shared" si="0"/>
        <v>0</v>
      </c>
      <c r="F24" s="52">
        <f>SUM($C$4:C24)/הכנס_יעד_חודשי</f>
        <v>0</v>
      </c>
    </row>
    <row r="25" spans="1:6" ht="15.75" thickBot="1" x14ac:dyDescent="0.25">
      <c r="A25" s="19">
        <f t="shared" si="1"/>
        <v>43852</v>
      </c>
      <c r="B25" s="20">
        <f t="shared" si="2"/>
        <v>43852</v>
      </c>
      <c r="C25" s="23">
        <f>SUMIF(טבלה2[תאריך],A25,טבלה2[סך שעות])+SUMIF(טבלה1[תאריך],A25,טבלה1[סה"כ])</f>
        <v>0</v>
      </c>
      <c r="D25" s="21">
        <f>SUMIF(טבלה2[תאריך],A25,טבלה2[לתשלום])+SUMIF(טבלה1[תאריך],A25,טבלה1[לתשלום])</f>
        <v>0</v>
      </c>
      <c r="E25" s="51">
        <f t="shared" si="0"/>
        <v>0</v>
      </c>
      <c r="F25" s="52">
        <f>SUM($C$4:C25)/הכנס_יעד_חודשי</f>
        <v>0</v>
      </c>
    </row>
    <row r="26" spans="1:6" ht="15.75" thickBot="1" x14ac:dyDescent="0.25">
      <c r="A26" s="19">
        <f t="shared" si="1"/>
        <v>43853</v>
      </c>
      <c r="B26" s="20">
        <f t="shared" si="2"/>
        <v>43853</v>
      </c>
      <c r="C26" s="23">
        <f>SUMIF(טבלה2[תאריך],A26,טבלה2[סך שעות])+SUMIF(טבלה1[תאריך],A26,טבלה1[סה"כ])</f>
        <v>0</v>
      </c>
      <c r="D26" s="21">
        <f>SUMIF(טבלה2[תאריך],A26,טבלה2[לתשלום])+SUMIF(טבלה1[תאריך],A26,טבלה1[לתשלום])</f>
        <v>0</v>
      </c>
      <c r="E26" s="51">
        <f t="shared" si="0"/>
        <v>0</v>
      </c>
      <c r="F26" s="52">
        <f>SUM($C$4:C26)/הכנס_יעד_חודשי</f>
        <v>0</v>
      </c>
    </row>
    <row r="27" spans="1:6" ht="15.75" thickBot="1" x14ac:dyDescent="0.25">
      <c r="A27" s="19">
        <f t="shared" si="1"/>
        <v>43854</v>
      </c>
      <c r="B27" s="20">
        <f t="shared" si="2"/>
        <v>43854</v>
      </c>
      <c r="C27" s="23">
        <f>SUMIF(טבלה2[תאריך],A27,טבלה2[סך שעות])+SUMIF(טבלה1[תאריך],A27,טבלה1[סה"כ])</f>
        <v>0</v>
      </c>
      <c r="D27" s="21">
        <f>SUMIF(טבלה2[תאריך],A27,טבלה2[לתשלום])+SUMIF(טבלה1[תאריך],A27,טבלה1[לתשלום])</f>
        <v>0</v>
      </c>
      <c r="E27" s="51">
        <f t="shared" si="0"/>
        <v>0</v>
      </c>
      <c r="F27" s="52">
        <f>SUM($C$4:C27)/הכנס_יעד_חודשי</f>
        <v>0</v>
      </c>
    </row>
    <row r="28" spans="1:6" ht="15.75" thickBot="1" x14ac:dyDescent="0.25">
      <c r="A28" s="19">
        <f t="shared" si="1"/>
        <v>43855</v>
      </c>
      <c r="B28" s="20">
        <f t="shared" si="2"/>
        <v>43855</v>
      </c>
      <c r="C28" s="23">
        <f>SUMIF(טבלה2[תאריך],A28,טבלה2[סך שעות])+SUMIF(טבלה1[תאריך],A28,טבלה1[סה"כ])</f>
        <v>0</v>
      </c>
      <c r="D28" s="21">
        <f>SUMIF(טבלה2[תאריך],A28,טבלה2[לתשלום])+SUMIF(טבלה1[תאריך],A28,טבלה1[לתשלום])</f>
        <v>0</v>
      </c>
      <c r="E28" s="51">
        <f t="shared" si="0"/>
        <v>0</v>
      </c>
      <c r="F28" s="52">
        <f>SUM($C$4:C28)/הכנס_יעד_חודשי</f>
        <v>0</v>
      </c>
    </row>
    <row r="29" spans="1:6" ht="15.75" thickBot="1" x14ac:dyDescent="0.25">
      <c r="A29" s="19">
        <f t="shared" si="1"/>
        <v>43856</v>
      </c>
      <c r="B29" s="20">
        <f t="shared" si="2"/>
        <v>43856</v>
      </c>
      <c r="C29" s="23">
        <f>SUMIF(טבלה2[תאריך],A29,טבלה2[סך שעות])+SUMIF(טבלה1[תאריך],A29,טבלה1[סה"כ])</f>
        <v>0</v>
      </c>
      <c r="D29" s="21">
        <f>SUMIF(טבלה2[תאריך],A29,טבלה2[לתשלום])+SUMIF(טבלה1[תאריך],A29,טבלה1[לתשלום])</f>
        <v>0</v>
      </c>
      <c r="E29" s="51">
        <f t="shared" si="0"/>
        <v>0</v>
      </c>
      <c r="F29" s="52">
        <f>SUM($C$4:C29)/הכנס_יעד_חודשי</f>
        <v>0</v>
      </c>
    </row>
    <row r="30" spans="1:6" ht="15.75" thickBot="1" x14ac:dyDescent="0.25">
      <c r="A30" s="19">
        <f t="shared" si="1"/>
        <v>43857</v>
      </c>
      <c r="B30" s="20">
        <f t="shared" si="2"/>
        <v>43857</v>
      </c>
      <c r="C30" s="23">
        <f>SUMIF(טבלה2[תאריך],A30,טבלה2[סך שעות])+SUMIF(טבלה1[תאריך],A30,טבלה1[סה"כ])</f>
        <v>0</v>
      </c>
      <c r="D30" s="21">
        <f>SUMIF(טבלה2[תאריך],A30,טבלה2[לתשלום])+SUMIF(טבלה1[תאריך],A30,טבלה1[לתשלום])</f>
        <v>0</v>
      </c>
      <c r="E30" s="51">
        <f t="shared" si="0"/>
        <v>0</v>
      </c>
      <c r="F30" s="52">
        <f>SUM($C$4:C30)/הכנס_יעד_חודשי</f>
        <v>0</v>
      </c>
    </row>
    <row r="31" spans="1:6" ht="15.75" thickBot="1" x14ac:dyDescent="0.25">
      <c r="A31" s="19">
        <f t="shared" si="1"/>
        <v>43858</v>
      </c>
      <c r="B31" s="20">
        <f t="shared" si="2"/>
        <v>43858</v>
      </c>
      <c r="C31" s="23">
        <f>SUMIF(טבלה2[תאריך],A31,טבלה2[סך שעות])+SUMIF(טבלה1[תאריך],A31,טבלה1[סה"כ])</f>
        <v>0</v>
      </c>
      <c r="D31" s="21">
        <f>SUMIF(טבלה2[תאריך],A31,טבלה2[לתשלום])+SUMIF(טבלה1[תאריך],A31,טבלה1[לתשלום])</f>
        <v>0</v>
      </c>
      <c r="E31" s="51">
        <f t="shared" si="0"/>
        <v>0</v>
      </c>
      <c r="F31" s="52">
        <f>SUM($C$4:C31)/הכנס_יעד_חודשי</f>
        <v>0</v>
      </c>
    </row>
    <row r="32" spans="1:6" ht="15.75" thickBot="1" x14ac:dyDescent="0.25">
      <c r="A32" s="19">
        <f t="shared" si="1"/>
        <v>43859</v>
      </c>
      <c r="B32" s="20">
        <f t="shared" si="2"/>
        <v>43859</v>
      </c>
      <c r="C32" s="23">
        <f>SUMIF(טבלה2[תאריך],A32,טבלה2[סך שעות])+SUMIF(טבלה1[תאריך],A32,טבלה1[סה"כ])</f>
        <v>0</v>
      </c>
      <c r="D32" s="21">
        <f>SUMIF(טבלה2[תאריך],A32,טבלה2[לתשלום])+SUMIF(טבלה1[תאריך],A32,טבלה1[לתשלום])</f>
        <v>0</v>
      </c>
      <c r="E32" s="51">
        <f t="shared" si="0"/>
        <v>0</v>
      </c>
      <c r="F32" s="52">
        <f>SUM($C$4:C32)/הכנס_יעד_חודשי</f>
        <v>0</v>
      </c>
    </row>
    <row r="33" spans="1:6" ht="15.75" thickBot="1" x14ac:dyDescent="0.25">
      <c r="A33" s="19">
        <f t="shared" si="1"/>
        <v>43860</v>
      </c>
      <c r="B33" s="20">
        <f t="shared" si="2"/>
        <v>43860</v>
      </c>
      <c r="C33" s="23">
        <f>SUMIF(טבלה2[תאריך],A33,טבלה2[סך שעות])+SUMIF(טבלה1[תאריך],A33,טבלה1[סה"כ])</f>
        <v>0</v>
      </c>
      <c r="D33" s="21">
        <f>SUMIF(טבלה2[תאריך],A33,טבלה2[לתשלום])+SUMIF(טבלה1[תאריך],A33,טבלה1[לתשלום])</f>
        <v>0</v>
      </c>
      <c r="E33" s="51">
        <f t="shared" si="0"/>
        <v>0</v>
      </c>
      <c r="F33" s="52">
        <f>SUM($C$4:C33)/הכנס_יעד_חודשי</f>
        <v>0</v>
      </c>
    </row>
    <row r="34" spans="1:6" ht="15.75" thickBot="1" x14ac:dyDescent="0.25">
      <c r="A34" s="25">
        <f t="shared" si="1"/>
        <v>43861</v>
      </c>
      <c r="B34" s="24">
        <f t="shared" si="2"/>
        <v>43861</v>
      </c>
      <c r="C34" s="26">
        <f>SUMIF(טבלה2[תאריך],A34,טבלה2[סך שעות])+SUMIF(טבלה1[תאריך],A34,טבלה1[סה"כ])</f>
        <v>0</v>
      </c>
      <c r="D34" s="27">
        <f>SUMIF(טבלה2[תאריך],A34,טבלה2[לתשלום])+SUMIF(טבלה1[תאריך],A34,טבלה1[לתשלום])</f>
        <v>0</v>
      </c>
      <c r="E34" s="51">
        <f t="shared" si="0"/>
        <v>0</v>
      </c>
      <c r="F34" s="64">
        <f>SUM($C$4:C34)/הכנס_יעד_חודשי</f>
        <v>0</v>
      </c>
    </row>
    <row r="35" spans="1:6" ht="21.6" customHeight="1" thickBot="1" x14ac:dyDescent="0.25">
      <c r="C35" s="22"/>
      <c r="E35" s="63" t="s">
        <v>22</v>
      </c>
      <c r="F35" s="65">
        <f>1-F34</f>
        <v>1</v>
      </c>
    </row>
    <row r="36" spans="1:6" x14ac:dyDescent="0.2">
      <c r="C36" s="22"/>
    </row>
    <row r="37" spans="1:6" x14ac:dyDescent="0.2">
      <c r="C37" s="22"/>
    </row>
    <row r="38" spans="1:6" x14ac:dyDescent="0.2">
      <c r="C38" s="22"/>
    </row>
    <row r="39" spans="1:6" x14ac:dyDescent="0.2">
      <c r="C39" s="22"/>
    </row>
    <row r="40" spans="1:6" x14ac:dyDescent="0.2">
      <c r="C40" s="22"/>
    </row>
    <row r="41" spans="1:6" x14ac:dyDescent="0.2">
      <c r="C41" s="22"/>
    </row>
    <row r="42" spans="1:6" x14ac:dyDescent="0.2">
      <c r="C42" s="22"/>
    </row>
    <row r="43" spans="1:6" x14ac:dyDescent="0.2">
      <c r="C43" s="22"/>
    </row>
    <row r="44" spans="1:6" x14ac:dyDescent="0.2">
      <c r="C44" s="22"/>
    </row>
    <row r="45" spans="1:6" x14ac:dyDescent="0.2">
      <c r="C45" s="22"/>
    </row>
    <row r="46" spans="1:6" x14ac:dyDescent="0.2">
      <c r="C46" s="22"/>
    </row>
    <row r="47" spans="1:6" x14ac:dyDescent="0.2">
      <c r="C47" s="22"/>
    </row>
    <row r="48" spans="1:6" x14ac:dyDescent="0.2">
      <c r="C48" s="22"/>
    </row>
    <row r="49" spans="3:3" x14ac:dyDescent="0.2">
      <c r="C49" s="22"/>
    </row>
    <row r="50" spans="3:3" x14ac:dyDescent="0.2">
      <c r="C50" s="22"/>
    </row>
    <row r="51" spans="3:3" x14ac:dyDescent="0.2">
      <c r="C51" s="22"/>
    </row>
    <row r="52" spans="3:3" x14ac:dyDescent="0.2">
      <c r="C52" s="22"/>
    </row>
    <row r="53" spans="3:3" x14ac:dyDescent="0.2">
      <c r="C53" s="22"/>
    </row>
    <row r="54" spans="3:3" x14ac:dyDescent="0.2">
      <c r="C54" s="22"/>
    </row>
    <row r="55" spans="3:3" x14ac:dyDescent="0.2">
      <c r="C55" s="22"/>
    </row>
    <row r="56" spans="3:3" x14ac:dyDescent="0.2">
      <c r="C56" s="22"/>
    </row>
    <row r="57" spans="3:3" x14ac:dyDescent="0.2">
      <c r="C57" s="22"/>
    </row>
    <row r="58" spans="3:3" x14ac:dyDescent="0.2">
      <c r="C58" s="22"/>
    </row>
    <row r="59" spans="3:3" x14ac:dyDescent="0.2">
      <c r="C59" s="22"/>
    </row>
    <row r="60" spans="3:3" x14ac:dyDescent="0.2">
      <c r="C60" s="22"/>
    </row>
    <row r="61" spans="3:3" x14ac:dyDescent="0.2">
      <c r="C61" s="22"/>
    </row>
    <row r="62" spans="3:3" x14ac:dyDescent="0.2">
      <c r="C62" s="22"/>
    </row>
    <row r="63" spans="3:3" x14ac:dyDescent="0.2">
      <c r="C63" s="22"/>
    </row>
    <row r="64" spans="3:3" x14ac:dyDescent="0.2">
      <c r="C64" s="22"/>
    </row>
    <row r="65" spans="3:3" x14ac:dyDescent="0.2">
      <c r="C65" s="22"/>
    </row>
    <row r="66" spans="3:3" x14ac:dyDescent="0.2">
      <c r="C66" s="22"/>
    </row>
    <row r="67" spans="3:3" x14ac:dyDescent="0.2">
      <c r="C67" s="22"/>
    </row>
    <row r="68" spans="3:3" x14ac:dyDescent="0.2">
      <c r="C68" s="22"/>
    </row>
    <row r="69" spans="3:3" x14ac:dyDescent="0.2">
      <c r="C69" s="22"/>
    </row>
    <row r="70" spans="3:3" x14ac:dyDescent="0.2">
      <c r="C70" s="22"/>
    </row>
    <row r="71" spans="3:3" x14ac:dyDescent="0.2">
      <c r="C71" s="22"/>
    </row>
    <row r="72" spans="3:3" x14ac:dyDescent="0.2">
      <c r="C72" s="22"/>
    </row>
    <row r="73" spans="3:3" x14ac:dyDescent="0.2">
      <c r="C73" s="22"/>
    </row>
    <row r="74" spans="3:3" x14ac:dyDescent="0.2">
      <c r="C74" s="22"/>
    </row>
    <row r="75" spans="3:3" x14ac:dyDescent="0.2">
      <c r="C75" s="22"/>
    </row>
    <row r="76" spans="3:3" x14ac:dyDescent="0.2">
      <c r="C76" s="22"/>
    </row>
    <row r="77" spans="3:3" x14ac:dyDescent="0.2">
      <c r="C77" s="22"/>
    </row>
    <row r="78" spans="3:3" x14ac:dyDescent="0.2">
      <c r="C78" s="22"/>
    </row>
    <row r="79" spans="3:3" x14ac:dyDescent="0.2">
      <c r="C79" s="22"/>
    </row>
    <row r="80" spans="3:3" x14ac:dyDescent="0.2">
      <c r="C80" s="22"/>
    </row>
    <row r="81" spans="3:3" x14ac:dyDescent="0.2">
      <c r="C81" s="22"/>
    </row>
    <row r="82" spans="3:3" x14ac:dyDescent="0.2">
      <c r="C82" s="22"/>
    </row>
    <row r="83" spans="3:3" x14ac:dyDescent="0.2">
      <c r="C83" s="22"/>
    </row>
    <row r="84" spans="3:3" x14ac:dyDescent="0.2">
      <c r="C84" s="22"/>
    </row>
    <row r="85" spans="3:3" x14ac:dyDescent="0.2">
      <c r="C85" s="22"/>
    </row>
    <row r="86" spans="3:3" x14ac:dyDescent="0.2">
      <c r="C86" s="22"/>
    </row>
    <row r="87" spans="3:3" x14ac:dyDescent="0.2">
      <c r="C87" s="22"/>
    </row>
    <row r="88" spans="3:3" x14ac:dyDescent="0.2">
      <c r="C88" s="22"/>
    </row>
    <row r="89" spans="3:3" x14ac:dyDescent="0.2">
      <c r="C89" s="22"/>
    </row>
    <row r="90" spans="3:3" x14ac:dyDescent="0.2">
      <c r="C90" s="22"/>
    </row>
    <row r="91" spans="3:3" x14ac:dyDescent="0.2">
      <c r="C91" s="22"/>
    </row>
    <row r="92" spans="3:3" x14ac:dyDescent="0.2">
      <c r="C92" s="22"/>
    </row>
    <row r="93" spans="3:3" x14ac:dyDescent="0.2">
      <c r="C93" s="22"/>
    </row>
    <row r="94" spans="3:3" x14ac:dyDescent="0.2">
      <c r="C94" s="22"/>
    </row>
    <row r="95" spans="3:3" x14ac:dyDescent="0.2">
      <c r="C95" s="22"/>
    </row>
    <row r="96" spans="3:3" x14ac:dyDescent="0.2">
      <c r="C96" s="22"/>
    </row>
    <row r="97" spans="3:3" x14ac:dyDescent="0.2">
      <c r="C97" s="22"/>
    </row>
    <row r="98" spans="3:3" x14ac:dyDescent="0.2">
      <c r="C98" s="22"/>
    </row>
    <row r="99" spans="3:3" x14ac:dyDescent="0.2">
      <c r="C99" s="22"/>
    </row>
    <row r="100" spans="3:3" x14ac:dyDescent="0.2">
      <c r="C100" s="22"/>
    </row>
    <row r="101" spans="3:3" x14ac:dyDescent="0.2">
      <c r="C101" s="22"/>
    </row>
    <row r="102" spans="3:3" x14ac:dyDescent="0.2">
      <c r="C102" s="22"/>
    </row>
    <row r="103" spans="3:3" x14ac:dyDescent="0.2">
      <c r="C103" s="22"/>
    </row>
    <row r="104" spans="3:3" x14ac:dyDescent="0.2">
      <c r="C104" s="22"/>
    </row>
    <row r="105" spans="3:3" x14ac:dyDescent="0.2">
      <c r="C105" s="22"/>
    </row>
    <row r="106" spans="3:3" x14ac:dyDescent="0.2">
      <c r="C106" s="22"/>
    </row>
    <row r="107" spans="3:3" x14ac:dyDescent="0.2">
      <c r="C107" s="22"/>
    </row>
    <row r="108" spans="3:3" x14ac:dyDescent="0.2">
      <c r="C108" s="22"/>
    </row>
    <row r="109" spans="3:3" x14ac:dyDescent="0.2">
      <c r="C109" s="22"/>
    </row>
    <row r="110" spans="3:3" x14ac:dyDescent="0.2">
      <c r="C110" s="22"/>
    </row>
    <row r="111" spans="3:3" x14ac:dyDescent="0.2">
      <c r="C111" s="22"/>
    </row>
    <row r="112" spans="3:3" x14ac:dyDescent="0.2">
      <c r="C112" s="22"/>
    </row>
    <row r="113" spans="3:3" x14ac:dyDescent="0.2">
      <c r="C113" s="22"/>
    </row>
    <row r="114" spans="3:3" x14ac:dyDescent="0.2">
      <c r="C114" s="22"/>
    </row>
    <row r="115" spans="3:3" x14ac:dyDescent="0.2">
      <c r="C115" s="22"/>
    </row>
    <row r="116" spans="3:3" x14ac:dyDescent="0.2">
      <c r="C116" s="22"/>
    </row>
    <row r="117" spans="3:3" x14ac:dyDescent="0.2">
      <c r="C117" s="22"/>
    </row>
    <row r="118" spans="3:3" x14ac:dyDescent="0.2">
      <c r="C118" s="22"/>
    </row>
    <row r="119" spans="3:3" x14ac:dyDescent="0.2">
      <c r="C119" s="22"/>
    </row>
    <row r="120" spans="3:3" x14ac:dyDescent="0.2">
      <c r="C120" s="22"/>
    </row>
    <row r="121" spans="3:3" x14ac:dyDescent="0.2">
      <c r="C121" s="22"/>
    </row>
    <row r="122" spans="3:3" x14ac:dyDescent="0.2">
      <c r="C122" s="22"/>
    </row>
    <row r="123" spans="3:3" x14ac:dyDescent="0.2">
      <c r="C123" s="22"/>
    </row>
    <row r="124" spans="3:3" x14ac:dyDescent="0.2">
      <c r="C124" s="22"/>
    </row>
    <row r="125" spans="3:3" x14ac:dyDescent="0.2">
      <c r="C125" s="22"/>
    </row>
    <row r="126" spans="3:3" x14ac:dyDescent="0.2">
      <c r="C126" s="22"/>
    </row>
    <row r="127" spans="3:3" x14ac:dyDescent="0.2">
      <c r="C127" s="22"/>
    </row>
    <row r="128" spans="3:3" x14ac:dyDescent="0.2">
      <c r="C128" s="22"/>
    </row>
    <row r="129" spans="3:3" x14ac:dyDescent="0.2">
      <c r="C129" s="22"/>
    </row>
    <row r="130" spans="3:3" x14ac:dyDescent="0.2">
      <c r="C130" s="22"/>
    </row>
    <row r="131" spans="3:3" x14ac:dyDescent="0.2">
      <c r="C131" s="22"/>
    </row>
    <row r="132" spans="3:3" x14ac:dyDescent="0.2">
      <c r="C132" s="22"/>
    </row>
    <row r="133" spans="3:3" x14ac:dyDescent="0.2">
      <c r="C133" s="22"/>
    </row>
    <row r="134" spans="3:3" x14ac:dyDescent="0.2">
      <c r="C134" s="22"/>
    </row>
    <row r="135" spans="3:3" x14ac:dyDescent="0.2">
      <c r="C135" s="22"/>
    </row>
    <row r="136" spans="3:3" x14ac:dyDescent="0.2">
      <c r="C136" s="22"/>
    </row>
    <row r="137" spans="3:3" x14ac:dyDescent="0.2">
      <c r="C137" s="22"/>
    </row>
    <row r="138" spans="3:3" x14ac:dyDescent="0.2">
      <c r="C138" s="22"/>
    </row>
    <row r="139" spans="3:3" x14ac:dyDescent="0.2">
      <c r="C139" s="22"/>
    </row>
    <row r="140" spans="3:3" x14ac:dyDescent="0.2">
      <c r="C140" s="22"/>
    </row>
    <row r="141" spans="3:3" x14ac:dyDescent="0.2">
      <c r="C141" s="22"/>
    </row>
    <row r="142" spans="3:3" x14ac:dyDescent="0.2">
      <c r="C142" s="22"/>
    </row>
    <row r="143" spans="3:3" x14ac:dyDescent="0.2">
      <c r="C143" s="22"/>
    </row>
    <row r="144" spans="3:3" x14ac:dyDescent="0.2">
      <c r="C144" s="22"/>
    </row>
    <row r="145" spans="3:3" x14ac:dyDescent="0.2">
      <c r="C145" s="22"/>
    </row>
    <row r="146" spans="3:3" x14ac:dyDescent="0.2">
      <c r="C146" s="22"/>
    </row>
    <row r="147" spans="3:3" x14ac:dyDescent="0.2">
      <c r="C147" s="22"/>
    </row>
    <row r="148" spans="3:3" x14ac:dyDescent="0.2">
      <c r="C148" s="22"/>
    </row>
    <row r="149" spans="3:3" x14ac:dyDescent="0.2">
      <c r="C149" s="22"/>
    </row>
    <row r="150" spans="3:3" x14ac:dyDescent="0.2">
      <c r="C150" s="22"/>
    </row>
    <row r="151" spans="3:3" x14ac:dyDescent="0.2">
      <c r="C151" s="22"/>
    </row>
    <row r="152" spans="3:3" x14ac:dyDescent="0.2">
      <c r="C152" s="22"/>
    </row>
    <row r="153" spans="3:3" x14ac:dyDescent="0.2">
      <c r="C153" s="22"/>
    </row>
    <row r="154" spans="3:3" x14ac:dyDescent="0.2">
      <c r="C154" s="22"/>
    </row>
    <row r="155" spans="3:3" x14ac:dyDescent="0.2">
      <c r="C155" s="22"/>
    </row>
    <row r="156" spans="3:3" x14ac:dyDescent="0.2">
      <c r="C156" s="22"/>
    </row>
    <row r="157" spans="3:3" x14ac:dyDescent="0.2">
      <c r="C157" s="22"/>
    </row>
    <row r="158" spans="3:3" x14ac:dyDescent="0.2">
      <c r="C158" s="22"/>
    </row>
    <row r="159" spans="3:3" x14ac:dyDescent="0.2">
      <c r="C159" s="22"/>
    </row>
    <row r="160" spans="3:3" x14ac:dyDescent="0.2">
      <c r="C160" s="22"/>
    </row>
    <row r="161" spans="3:3" x14ac:dyDescent="0.2">
      <c r="C161" s="22"/>
    </row>
    <row r="162" spans="3:3" x14ac:dyDescent="0.2">
      <c r="C162" s="22"/>
    </row>
    <row r="163" spans="3:3" x14ac:dyDescent="0.2">
      <c r="C163" s="22"/>
    </row>
    <row r="164" spans="3:3" x14ac:dyDescent="0.2">
      <c r="C164" s="22"/>
    </row>
    <row r="165" spans="3:3" x14ac:dyDescent="0.2">
      <c r="C165" s="22"/>
    </row>
    <row r="166" spans="3:3" x14ac:dyDescent="0.2">
      <c r="C166" s="22"/>
    </row>
    <row r="167" spans="3:3" x14ac:dyDescent="0.2">
      <c r="C167" s="22"/>
    </row>
    <row r="168" spans="3:3" x14ac:dyDescent="0.2">
      <c r="C168" s="22"/>
    </row>
    <row r="169" spans="3:3" x14ac:dyDescent="0.2">
      <c r="C169" s="22"/>
    </row>
    <row r="170" spans="3:3" x14ac:dyDescent="0.2">
      <c r="C170" s="22"/>
    </row>
    <row r="171" spans="3:3" x14ac:dyDescent="0.2">
      <c r="C171" s="22"/>
    </row>
    <row r="172" spans="3:3" x14ac:dyDescent="0.2">
      <c r="C172" s="22"/>
    </row>
    <row r="173" spans="3:3" x14ac:dyDescent="0.2">
      <c r="C173" s="22"/>
    </row>
    <row r="174" spans="3:3" x14ac:dyDescent="0.2">
      <c r="C174" s="22"/>
    </row>
    <row r="175" spans="3:3" x14ac:dyDescent="0.2">
      <c r="C175" s="22"/>
    </row>
    <row r="176" spans="3:3" x14ac:dyDescent="0.2">
      <c r="C176" s="22"/>
    </row>
    <row r="177" spans="3:3" x14ac:dyDescent="0.2">
      <c r="C177" s="22"/>
    </row>
    <row r="178" spans="3:3" x14ac:dyDescent="0.2">
      <c r="C178" s="22"/>
    </row>
    <row r="179" spans="3:3" x14ac:dyDescent="0.2">
      <c r="C179" s="22"/>
    </row>
    <row r="180" spans="3:3" x14ac:dyDescent="0.2">
      <c r="C180" s="22"/>
    </row>
    <row r="181" spans="3:3" x14ac:dyDescent="0.2">
      <c r="C181" s="22"/>
    </row>
    <row r="182" spans="3:3" x14ac:dyDescent="0.2">
      <c r="C182" s="22"/>
    </row>
    <row r="183" spans="3:3" x14ac:dyDescent="0.2">
      <c r="C183" s="22"/>
    </row>
    <row r="184" spans="3:3" x14ac:dyDescent="0.2">
      <c r="C184" s="22"/>
    </row>
    <row r="185" spans="3:3" x14ac:dyDescent="0.2">
      <c r="C185" s="22"/>
    </row>
    <row r="186" spans="3:3" x14ac:dyDescent="0.2">
      <c r="C186" s="22"/>
    </row>
    <row r="187" spans="3:3" x14ac:dyDescent="0.2">
      <c r="C187" s="22"/>
    </row>
    <row r="188" spans="3:3" x14ac:dyDescent="0.2">
      <c r="C188" s="22"/>
    </row>
    <row r="189" spans="3:3" x14ac:dyDescent="0.2">
      <c r="C189" s="22"/>
    </row>
    <row r="190" spans="3:3" x14ac:dyDescent="0.2">
      <c r="C190" s="22"/>
    </row>
    <row r="191" spans="3:3" x14ac:dyDescent="0.2">
      <c r="C191" s="22"/>
    </row>
    <row r="192" spans="3:3" x14ac:dyDescent="0.2">
      <c r="C192" s="22"/>
    </row>
    <row r="193" spans="3:3" x14ac:dyDescent="0.2">
      <c r="C193" s="22"/>
    </row>
    <row r="194" spans="3:3" x14ac:dyDescent="0.2">
      <c r="C194" s="22"/>
    </row>
    <row r="195" spans="3:3" x14ac:dyDescent="0.2">
      <c r="C195" s="22"/>
    </row>
    <row r="196" spans="3:3" x14ac:dyDescent="0.2">
      <c r="C196" s="22"/>
    </row>
    <row r="197" spans="3:3" x14ac:dyDescent="0.2">
      <c r="C197" s="22"/>
    </row>
    <row r="198" spans="3:3" x14ac:dyDescent="0.2">
      <c r="C198" s="22"/>
    </row>
    <row r="199" spans="3:3" x14ac:dyDescent="0.2">
      <c r="C199" s="22"/>
    </row>
    <row r="200" spans="3:3" x14ac:dyDescent="0.2">
      <c r="C200" s="22"/>
    </row>
    <row r="201" spans="3:3" x14ac:dyDescent="0.2">
      <c r="C201" s="22"/>
    </row>
    <row r="202" spans="3:3" x14ac:dyDescent="0.2">
      <c r="C202" s="22"/>
    </row>
    <row r="203" spans="3:3" x14ac:dyDescent="0.2">
      <c r="C203" s="22"/>
    </row>
    <row r="204" spans="3:3" x14ac:dyDescent="0.2">
      <c r="C204" s="22"/>
    </row>
    <row r="205" spans="3:3" x14ac:dyDescent="0.2">
      <c r="C205" s="22"/>
    </row>
    <row r="206" spans="3:3" x14ac:dyDescent="0.2">
      <c r="C206" s="22"/>
    </row>
    <row r="207" spans="3:3" x14ac:dyDescent="0.2">
      <c r="C207" s="22"/>
    </row>
    <row r="208" spans="3:3" x14ac:dyDescent="0.2">
      <c r="C208" s="22"/>
    </row>
    <row r="209" spans="3:3" x14ac:dyDescent="0.2">
      <c r="C209" s="22"/>
    </row>
    <row r="210" spans="3:3" x14ac:dyDescent="0.2">
      <c r="C210" s="22"/>
    </row>
    <row r="211" spans="3:3" x14ac:dyDescent="0.2">
      <c r="C211" s="22"/>
    </row>
    <row r="212" spans="3:3" x14ac:dyDescent="0.2">
      <c r="C212" s="22"/>
    </row>
    <row r="213" spans="3:3" x14ac:dyDescent="0.2">
      <c r="C213" s="22"/>
    </row>
    <row r="214" spans="3:3" x14ac:dyDescent="0.2">
      <c r="C214" s="22"/>
    </row>
    <row r="215" spans="3:3" x14ac:dyDescent="0.2">
      <c r="C215" s="22"/>
    </row>
    <row r="216" spans="3:3" x14ac:dyDescent="0.2">
      <c r="C216" s="22"/>
    </row>
    <row r="217" spans="3:3" x14ac:dyDescent="0.2">
      <c r="C217" s="22"/>
    </row>
    <row r="218" spans="3:3" x14ac:dyDescent="0.2">
      <c r="C218" s="22"/>
    </row>
    <row r="219" spans="3:3" x14ac:dyDescent="0.2">
      <c r="C219" s="22"/>
    </row>
    <row r="220" spans="3:3" x14ac:dyDescent="0.2">
      <c r="C220" s="22"/>
    </row>
    <row r="221" spans="3:3" x14ac:dyDescent="0.2">
      <c r="C221" s="22"/>
    </row>
    <row r="222" spans="3:3" x14ac:dyDescent="0.2">
      <c r="C222" s="22"/>
    </row>
    <row r="223" spans="3:3" x14ac:dyDescent="0.2">
      <c r="C223" s="22"/>
    </row>
    <row r="224" spans="3:3" x14ac:dyDescent="0.2">
      <c r="C224" s="22"/>
    </row>
    <row r="225" spans="3:3" x14ac:dyDescent="0.2">
      <c r="C225" s="22"/>
    </row>
    <row r="226" spans="3:3" x14ac:dyDescent="0.2">
      <c r="C226" s="22"/>
    </row>
    <row r="227" spans="3:3" x14ac:dyDescent="0.2">
      <c r="C227" s="22"/>
    </row>
    <row r="228" spans="3:3" x14ac:dyDescent="0.2">
      <c r="C228" s="22"/>
    </row>
    <row r="229" spans="3:3" x14ac:dyDescent="0.2">
      <c r="C229" s="22"/>
    </row>
    <row r="230" spans="3:3" x14ac:dyDescent="0.2">
      <c r="C230" s="22"/>
    </row>
    <row r="231" spans="3:3" x14ac:dyDescent="0.2">
      <c r="C231" s="22"/>
    </row>
    <row r="232" spans="3:3" x14ac:dyDescent="0.2">
      <c r="C232" s="22"/>
    </row>
    <row r="233" spans="3:3" x14ac:dyDescent="0.2">
      <c r="C233" s="22"/>
    </row>
    <row r="234" spans="3:3" x14ac:dyDescent="0.2">
      <c r="C234" s="22"/>
    </row>
    <row r="235" spans="3:3" x14ac:dyDescent="0.2">
      <c r="C235" s="22"/>
    </row>
    <row r="236" spans="3:3" x14ac:dyDescent="0.2">
      <c r="C236" s="22"/>
    </row>
    <row r="237" spans="3:3" x14ac:dyDescent="0.2">
      <c r="C237" s="22"/>
    </row>
    <row r="238" spans="3:3" x14ac:dyDescent="0.2">
      <c r="C238" s="22"/>
    </row>
    <row r="239" spans="3:3" x14ac:dyDescent="0.2">
      <c r="C239" s="22"/>
    </row>
    <row r="240" spans="3:3" x14ac:dyDescent="0.2">
      <c r="C240" s="22"/>
    </row>
    <row r="241" spans="3:3" x14ac:dyDescent="0.2">
      <c r="C241" s="22"/>
    </row>
    <row r="242" spans="3:3" x14ac:dyDescent="0.2">
      <c r="C242" s="22"/>
    </row>
    <row r="243" spans="3:3" x14ac:dyDescent="0.2">
      <c r="C243" s="22"/>
    </row>
    <row r="244" spans="3:3" x14ac:dyDescent="0.2">
      <c r="C244" s="22"/>
    </row>
    <row r="245" spans="3:3" x14ac:dyDescent="0.2">
      <c r="C245" s="22"/>
    </row>
    <row r="246" spans="3:3" x14ac:dyDescent="0.2">
      <c r="C246" s="22"/>
    </row>
    <row r="247" spans="3:3" x14ac:dyDescent="0.2">
      <c r="C247" s="22"/>
    </row>
    <row r="248" spans="3:3" x14ac:dyDescent="0.2">
      <c r="C248" s="22"/>
    </row>
    <row r="249" spans="3:3" x14ac:dyDescent="0.2">
      <c r="C249" s="22"/>
    </row>
    <row r="250" spans="3:3" x14ac:dyDescent="0.2">
      <c r="C250" s="22"/>
    </row>
    <row r="251" spans="3:3" x14ac:dyDescent="0.2">
      <c r="C251" s="22"/>
    </row>
    <row r="252" spans="3:3" x14ac:dyDescent="0.2">
      <c r="C252" s="22"/>
    </row>
    <row r="253" spans="3:3" x14ac:dyDescent="0.2">
      <c r="C253" s="22"/>
    </row>
    <row r="254" spans="3:3" x14ac:dyDescent="0.2">
      <c r="C254" s="22"/>
    </row>
    <row r="255" spans="3:3" x14ac:dyDescent="0.2">
      <c r="C255" s="22"/>
    </row>
    <row r="256" spans="3:3" x14ac:dyDescent="0.2">
      <c r="C256" s="22"/>
    </row>
    <row r="257" spans="3:3" x14ac:dyDescent="0.2">
      <c r="C257" s="22"/>
    </row>
    <row r="258" spans="3:3" x14ac:dyDescent="0.2">
      <c r="C258" s="22"/>
    </row>
    <row r="259" spans="3:3" x14ac:dyDescent="0.2">
      <c r="C259" s="22"/>
    </row>
    <row r="260" spans="3:3" x14ac:dyDescent="0.2">
      <c r="C260" s="22"/>
    </row>
    <row r="261" spans="3:3" x14ac:dyDescent="0.2">
      <c r="C261" s="22"/>
    </row>
    <row r="262" spans="3:3" x14ac:dyDescent="0.2">
      <c r="C262" s="22"/>
    </row>
    <row r="263" spans="3:3" x14ac:dyDescent="0.2">
      <c r="C263" s="22"/>
    </row>
    <row r="264" spans="3:3" x14ac:dyDescent="0.2">
      <c r="C264" s="22"/>
    </row>
    <row r="265" spans="3:3" x14ac:dyDescent="0.2">
      <c r="C265" s="22"/>
    </row>
    <row r="266" spans="3:3" x14ac:dyDescent="0.2">
      <c r="C266" s="22"/>
    </row>
    <row r="267" spans="3:3" x14ac:dyDescent="0.2">
      <c r="C267" s="22"/>
    </row>
    <row r="268" spans="3:3" x14ac:dyDescent="0.2">
      <c r="C268" s="22"/>
    </row>
    <row r="269" spans="3:3" x14ac:dyDescent="0.2">
      <c r="C269" s="22"/>
    </row>
    <row r="270" spans="3:3" x14ac:dyDescent="0.2">
      <c r="C270" s="22"/>
    </row>
    <row r="271" spans="3:3" x14ac:dyDescent="0.2">
      <c r="C271" s="22"/>
    </row>
    <row r="272" spans="3:3" x14ac:dyDescent="0.2">
      <c r="C272" s="22"/>
    </row>
    <row r="273" spans="3:3" x14ac:dyDescent="0.2">
      <c r="C273" s="22"/>
    </row>
    <row r="274" spans="3:3" x14ac:dyDescent="0.2">
      <c r="C274" s="22"/>
    </row>
    <row r="275" spans="3:3" x14ac:dyDescent="0.2">
      <c r="C275" s="22"/>
    </row>
    <row r="276" spans="3:3" x14ac:dyDescent="0.2">
      <c r="C276" s="22"/>
    </row>
    <row r="277" spans="3:3" x14ac:dyDescent="0.2">
      <c r="C277" s="22"/>
    </row>
    <row r="278" spans="3:3" x14ac:dyDescent="0.2">
      <c r="C278" s="22"/>
    </row>
    <row r="279" spans="3:3" x14ac:dyDescent="0.2">
      <c r="C279" s="22"/>
    </row>
    <row r="280" spans="3:3" x14ac:dyDescent="0.2">
      <c r="C280" s="22"/>
    </row>
    <row r="281" spans="3:3" x14ac:dyDescent="0.2">
      <c r="C281" s="22"/>
    </row>
  </sheetData>
  <mergeCells count="2">
    <mergeCell ref="A1:B1"/>
    <mergeCell ref="A2:B2"/>
  </mergeCells>
  <conditionalFormatting sqref="A4:D34">
    <cfRule type="expression" dxfId="3" priority="3">
      <formula>$C4&lt;0.00001</formula>
    </cfRule>
    <cfRule type="expression" dxfId="2" priority="4">
      <formula>$C4&gt;0.00001</formula>
    </cfRule>
  </conditionalFormatting>
  <conditionalFormatting sqref="A34:D34">
    <cfRule type="expression" dxfId="1" priority="1">
      <formula>$C34=0</formula>
    </cfRule>
  </conditionalFormatting>
  <conditionalFormatting sqref="A34:D34">
    <cfRule type="expression" dxfId="0" priority="2">
      <formula>$C$4&lt;0.00001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5</vt:i4>
      </vt:variant>
    </vt:vector>
  </HeadingPairs>
  <TitlesOfParts>
    <vt:vector size="7" baseType="lpstr">
      <vt:lpstr>חישוב שעות</vt:lpstr>
      <vt:lpstr>סיכום חודשי</vt:lpstr>
      <vt:lpstr>RNG_MN</vt:lpstr>
      <vt:lpstr>'חישוב שעות'!WPrint_Area_W</vt:lpstr>
      <vt:lpstr>הכנס_יעד_חודשי</vt:lpstr>
      <vt:lpstr>יעד_יומי</vt:lpstr>
      <vt:lpstr>'סיכום חודשי'!פרשתBהתשובה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2018-08-13T11:29:36Z</cp:lastPrinted>
  <dcterms:created xsi:type="dcterms:W3CDTF">2014-02-20T15:35:29Z</dcterms:created>
  <dcterms:modified xsi:type="dcterms:W3CDTF">2023-01-12T18:23:55Z</dcterms:modified>
</cp:coreProperties>
</file>