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 codeName="{C026B480-071E-DA80-A48C-D3F380F32C35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423166B-813E-4F09-8294-B79F1C9D9572}" xr6:coauthVersionLast="47" xr6:coauthVersionMax="47" xr10:uidLastSave="{00000000-0000-0000-0000-000000000000}"/>
  <bookViews>
    <workbookView xWindow="-108" yWindow="-108" windowWidth="23256" windowHeight="12576" tabRatio="619" activeTab="7" xr2:uid="{00000000-000D-0000-FFFF-FFFF00000000}"/>
  </bookViews>
  <sheets>
    <sheet name="גליון 5" sheetId="13" r:id="rId1"/>
    <sheet name="גליון 4" sheetId="12" r:id="rId2"/>
    <sheet name="גליון 3" sheetId="11" r:id="rId3"/>
    <sheet name="גליון2" sheetId="22" r:id="rId4"/>
    <sheet name="גליון 1" sheetId="5" r:id="rId5"/>
    <sheet name="‏‏צרף2" sheetId="21" state="hidden" r:id="rId6"/>
    <sheet name="‏‏צרף1" sheetId="20" state="hidden" r:id="rId7"/>
    <sheet name="סיכום חודשי" sheetId="9" r:id="rId8"/>
  </sheets>
  <definedNames>
    <definedName name="_xleta.DAYS" hidden="1" xlm="1">#NAME?</definedName>
    <definedName name="_xleta.EDATE" hidden="1" xlm="1">#NAME?</definedName>
    <definedName name="_xleta.OR" hidden="1" xlm="1">#NAME?</definedName>
    <definedName name="_xleta.SUM" hidden="1" xlm="1">#NAME?</definedName>
    <definedName name="ExternalData_1" localSheetId="5" hidden="1">'‏‏צרף2'!$A$1:$C$1361</definedName>
    <definedName name="ExternalData_2" localSheetId="6" hidden="1">'‏‏צרף1'!$A$1:$E$1361</definedName>
    <definedName name="r_taharichim">'סיכום חודשי'!$CR$1:$CR$134</definedName>
    <definedName name="RNG_MN" localSheetId="2">'גליון 3'!$Q$7:$Q$140</definedName>
    <definedName name="RNG_MN" localSheetId="1">'גליון 4'!$R$7:$R$140</definedName>
    <definedName name="RNG_MN" localSheetId="0">'גליון 5'!$R$7:$R$140</definedName>
    <definedName name="RNG_MN" localSheetId="3">גליון2!$R$7:$R$140</definedName>
    <definedName name="RNG_MN">'גליון 1'!$R$7:$R$140</definedName>
    <definedName name="_xlnm.Print_Area" localSheetId="4">'גליון 1'!$A$1:$L$48</definedName>
    <definedName name="_xlnm.Print_Area" localSheetId="2">'גליון 3'!$B$7:$L$164</definedName>
    <definedName name="_xlnm.Print_Area" localSheetId="1">'גליון 4'!$A$1:$L$12</definedName>
    <definedName name="_xlnm.Print_Area" localSheetId="0">'גליון 5'!$B$7:$M$164</definedName>
    <definedName name="_xlnm.Print_Area" localSheetId="3">גליון2!$A$1:$L$129</definedName>
    <definedName name="הכנס_יעד_חודשי">'סיכום חודשי'!$H$2</definedName>
    <definedName name="יעד_יומי">'סיכום חודשי'!$G$2</definedName>
    <definedName name="פרשתBהתשובה" localSheetId="7">'סיכום חודשי'!$G$5</definedName>
    <definedName name="צפי">'סיכום חודשי'!$F$5</definedName>
    <definedName name="צפי_ליום">'סיכום חודשי'!$F$2</definedName>
    <definedName name="צפי_מצטבר">'סיכום חודשי'!$F$5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9" l="1"/>
  <c r="F2" i="9" s="1"/>
  <c r="D2" i="9"/>
  <c r="C5" i="9"/>
  <c r="B5" i="9" s="1"/>
  <c r="F5" i="9" s="1"/>
  <c r="B2" i="13" l="1"/>
  <c r="B2" i="12"/>
  <c r="B2" i="11"/>
  <c r="B2" i="22"/>
  <c r="B2" i="5"/>
  <c r="A2" i="13"/>
  <c r="A2" i="12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A2" i="11"/>
  <c r="A2" i="22"/>
  <c r="A2" i="5"/>
  <c r="A5" i="9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/>
  <c r="E50" i="5"/>
  <c r="F50" i="5" s="1"/>
  <c r="E51" i="5"/>
  <c r="F51" i="5"/>
  <c r="E52" i="5"/>
  <c r="F52" i="5" s="1"/>
  <c r="E53" i="5"/>
  <c r="F53" i="5"/>
  <c r="E54" i="5"/>
  <c r="F54" i="5" s="1"/>
  <c r="E55" i="5"/>
  <c r="F55" i="5" s="1"/>
  <c r="E56" i="5"/>
  <c r="F56" i="5" s="1"/>
  <c r="E57" i="5"/>
  <c r="F57" i="5"/>
  <c r="E58" i="5"/>
  <c r="F58" i="5" s="1"/>
  <c r="E59" i="5"/>
  <c r="F59" i="5"/>
  <c r="E60" i="5"/>
  <c r="F60" i="5" s="1"/>
  <c r="E61" i="5"/>
  <c r="F61" i="5"/>
  <c r="E62" i="5"/>
  <c r="F62" i="5" s="1"/>
  <c r="E63" i="5"/>
  <c r="F63" i="5" s="1"/>
  <c r="E64" i="5"/>
  <c r="F64" i="5" s="1"/>
  <c r="E65" i="5"/>
  <c r="F65" i="5"/>
  <c r="E66" i="5"/>
  <c r="F66" i="5" s="1"/>
  <c r="E67" i="5"/>
  <c r="F67" i="5"/>
  <c r="E68" i="5"/>
  <c r="F68" i="5" s="1"/>
  <c r="E69" i="5"/>
  <c r="F69" i="5"/>
  <c r="E70" i="5"/>
  <c r="F70" i="5" s="1"/>
  <c r="E71" i="5"/>
  <c r="F71" i="5" s="1"/>
  <c r="E72" i="5"/>
  <c r="F72" i="5" s="1"/>
  <c r="E73" i="5"/>
  <c r="F73" i="5"/>
  <c r="E74" i="5"/>
  <c r="F74" i="5" s="1"/>
  <c r="E75" i="5"/>
  <c r="F75" i="5"/>
  <c r="E76" i="5"/>
  <c r="F76" i="5" s="1"/>
  <c r="E77" i="5"/>
  <c r="F77" i="5"/>
  <c r="E78" i="5"/>
  <c r="F78" i="5" s="1"/>
  <c r="E79" i="5"/>
  <c r="F79" i="5" s="1"/>
  <c r="E80" i="5"/>
  <c r="F80" i="5" s="1"/>
  <c r="E40" i="5"/>
  <c r="F40" i="5" s="1"/>
  <c r="E41" i="5"/>
  <c r="F41" i="5" s="1"/>
  <c r="E42" i="5"/>
  <c r="F42" i="5" s="1"/>
  <c r="E43" i="5"/>
  <c r="F43" i="5" s="1"/>
  <c r="I9" i="11"/>
  <c r="B9" i="22" l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D5" i="9"/>
  <c r="C6" i="9"/>
  <c r="B6" i="9" s="1"/>
  <c r="F6" i="9" s="1"/>
  <c r="I5" i="9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E278" i="22"/>
  <c r="F278" i="22" s="1"/>
  <c r="A278" i="22"/>
  <c r="L277" i="22"/>
  <c r="I277" i="22"/>
  <c r="G277" i="22"/>
  <c r="E277" i="22"/>
  <c r="F277" i="22" s="1"/>
  <c r="A277" i="22"/>
  <c r="L276" i="22"/>
  <c r="I276" i="22"/>
  <c r="G276" i="22"/>
  <c r="E276" i="22"/>
  <c r="F276" i="22" s="1"/>
  <c r="A276" i="22"/>
  <c r="L275" i="22"/>
  <c r="I275" i="22"/>
  <c r="G275" i="22"/>
  <c r="E275" i="22"/>
  <c r="F275" i="22" s="1"/>
  <c r="A275" i="22"/>
  <c r="L274" i="22"/>
  <c r="I274" i="22"/>
  <c r="G274" i="22"/>
  <c r="E274" i="22"/>
  <c r="F274" i="22" s="1"/>
  <c r="A274" i="22"/>
  <c r="L273" i="22"/>
  <c r="I273" i="22"/>
  <c r="G273" i="22"/>
  <c r="E273" i="22"/>
  <c r="F273" i="22" s="1"/>
  <c r="A273" i="22"/>
  <c r="L272" i="22"/>
  <c r="I272" i="22"/>
  <c r="G272" i="22"/>
  <c r="E272" i="22"/>
  <c r="F272" i="22" s="1"/>
  <c r="A272" i="22"/>
  <c r="L271" i="22"/>
  <c r="I271" i="22"/>
  <c r="G271" i="22"/>
  <c r="E271" i="22"/>
  <c r="F271" i="22" s="1"/>
  <c r="A271" i="22"/>
  <c r="L270" i="22"/>
  <c r="I270" i="22"/>
  <c r="G270" i="22"/>
  <c r="E270" i="22"/>
  <c r="F270" i="22" s="1"/>
  <c r="A270" i="22"/>
  <c r="L269" i="22"/>
  <c r="I269" i="22"/>
  <c r="G269" i="22"/>
  <c r="E269" i="22"/>
  <c r="F269" i="22" s="1"/>
  <c r="A269" i="22"/>
  <c r="L268" i="22"/>
  <c r="I268" i="22"/>
  <c r="G268" i="22"/>
  <c r="E268" i="22"/>
  <c r="F268" i="22" s="1"/>
  <c r="A268" i="22"/>
  <c r="L267" i="22"/>
  <c r="I267" i="22"/>
  <c r="G267" i="22"/>
  <c r="E267" i="22"/>
  <c r="F267" i="22" s="1"/>
  <c r="A267" i="22"/>
  <c r="L266" i="22"/>
  <c r="I266" i="22"/>
  <c r="G266" i="22"/>
  <c r="E266" i="22"/>
  <c r="F266" i="22" s="1"/>
  <c r="A266" i="22"/>
  <c r="L265" i="22"/>
  <c r="I265" i="22"/>
  <c r="G265" i="22"/>
  <c r="E265" i="22"/>
  <c r="F265" i="22" s="1"/>
  <c r="A265" i="22"/>
  <c r="L264" i="22"/>
  <c r="I264" i="22"/>
  <c r="G264" i="22"/>
  <c r="E264" i="22"/>
  <c r="F264" i="22" s="1"/>
  <c r="A264" i="22"/>
  <c r="L263" i="22"/>
  <c r="I263" i="22"/>
  <c r="G263" i="22"/>
  <c r="E263" i="22"/>
  <c r="F263" i="22" s="1"/>
  <c r="A263" i="22"/>
  <c r="L262" i="22"/>
  <c r="I262" i="22"/>
  <c r="G262" i="22"/>
  <c r="E262" i="22"/>
  <c r="F262" i="22" s="1"/>
  <c r="A262" i="22"/>
  <c r="L261" i="22"/>
  <c r="I261" i="22"/>
  <c r="G261" i="22"/>
  <c r="E261" i="22"/>
  <c r="F261" i="22" s="1"/>
  <c r="A261" i="22"/>
  <c r="L260" i="22"/>
  <c r="I260" i="22"/>
  <c r="G260" i="22"/>
  <c r="E260" i="22"/>
  <c r="F260" i="22" s="1"/>
  <c r="A260" i="22"/>
  <c r="L259" i="22"/>
  <c r="I259" i="22"/>
  <c r="G259" i="22"/>
  <c r="E259" i="22"/>
  <c r="F259" i="22" s="1"/>
  <c r="A259" i="22"/>
  <c r="L258" i="22"/>
  <c r="I258" i="22"/>
  <c r="G258" i="22"/>
  <c r="E258" i="22"/>
  <c r="F258" i="22" s="1"/>
  <c r="A258" i="22"/>
  <c r="L257" i="22"/>
  <c r="I257" i="22"/>
  <c r="G257" i="22"/>
  <c r="E257" i="22"/>
  <c r="F257" i="22" s="1"/>
  <c r="A257" i="22"/>
  <c r="L256" i="22"/>
  <c r="I256" i="22"/>
  <c r="G256" i="22"/>
  <c r="E256" i="22"/>
  <c r="F256" i="22" s="1"/>
  <c r="A256" i="22"/>
  <c r="L255" i="22"/>
  <c r="I255" i="22"/>
  <c r="G255" i="22"/>
  <c r="E255" i="22"/>
  <c r="F255" i="22" s="1"/>
  <c r="A255" i="22"/>
  <c r="L254" i="22"/>
  <c r="I254" i="22"/>
  <c r="G254" i="22"/>
  <c r="E254" i="22"/>
  <c r="F254" i="22" s="1"/>
  <c r="A254" i="22"/>
  <c r="L253" i="22"/>
  <c r="I253" i="22"/>
  <c r="G253" i="22"/>
  <c r="E253" i="22"/>
  <c r="F253" i="22" s="1"/>
  <c r="A253" i="22"/>
  <c r="L252" i="22"/>
  <c r="I252" i="22"/>
  <c r="G252" i="22"/>
  <c r="E252" i="22"/>
  <c r="F252" i="22" s="1"/>
  <c r="A252" i="22"/>
  <c r="L251" i="22"/>
  <c r="I251" i="22"/>
  <c r="G251" i="22"/>
  <c r="E251" i="22"/>
  <c r="F251" i="22" s="1"/>
  <c r="A251" i="22"/>
  <c r="L250" i="22"/>
  <c r="I250" i="22"/>
  <c r="G250" i="22"/>
  <c r="E250" i="22"/>
  <c r="F250" i="22" s="1"/>
  <c r="A250" i="22"/>
  <c r="L249" i="22"/>
  <c r="I249" i="22"/>
  <c r="G249" i="22"/>
  <c r="E249" i="22"/>
  <c r="F249" i="22" s="1"/>
  <c r="A249" i="22"/>
  <c r="L248" i="22"/>
  <c r="I248" i="22"/>
  <c r="G248" i="22"/>
  <c r="E248" i="22"/>
  <c r="F248" i="22" s="1"/>
  <c r="A248" i="22"/>
  <c r="L247" i="22"/>
  <c r="I247" i="22"/>
  <c r="G247" i="22"/>
  <c r="E247" i="22"/>
  <c r="F247" i="22" s="1"/>
  <c r="A247" i="22"/>
  <c r="L246" i="22"/>
  <c r="I246" i="22"/>
  <c r="G246" i="22"/>
  <c r="E246" i="22"/>
  <c r="F246" i="22" s="1"/>
  <c r="A246" i="22"/>
  <c r="L245" i="22"/>
  <c r="I245" i="22"/>
  <c r="G245" i="22"/>
  <c r="E245" i="22"/>
  <c r="F245" i="22" s="1"/>
  <c r="A245" i="22"/>
  <c r="L244" i="22"/>
  <c r="I244" i="22"/>
  <c r="G244" i="22"/>
  <c r="E244" i="22"/>
  <c r="F244" i="22" s="1"/>
  <c r="A244" i="22"/>
  <c r="L243" i="22"/>
  <c r="I243" i="22"/>
  <c r="G243" i="22"/>
  <c r="E243" i="22"/>
  <c r="F243" i="22" s="1"/>
  <c r="A243" i="22"/>
  <c r="L242" i="22"/>
  <c r="I242" i="22"/>
  <c r="G242" i="22"/>
  <c r="E242" i="22"/>
  <c r="F242" i="22" s="1"/>
  <c r="A242" i="22"/>
  <c r="L241" i="22"/>
  <c r="I241" i="22"/>
  <c r="G241" i="22"/>
  <c r="E241" i="22"/>
  <c r="F241" i="22" s="1"/>
  <c r="A241" i="22"/>
  <c r="L240" i="22"/>
  <c r="I240" i="22"/>
  <c r="G240" i="22"/>
  <c r="E240" i="22"/>
  <c r="F240" i="22" s="1"/>
  <c r="A240" i="22"/>
  <c r="L239" i="22"/>
  <c r="I239" i="22"/>
  <c r="G239" i="22"/>
  <c r="E239" i="22"/>
  <c r="F239" i="22" s="1"/>
  <c r="A239" i="22"/>
  <c r="L238" i="22"/>
  <c r="I238" i="22"/>
  <c r="G238" i="22"/>
  <c r="E238" i="22"/>
  <c r="F238" i="22" s="1"/>
  <c r="A238" i="22"/>
  <c r="L237" i="22"/>
  <c r="I237" i="22"/>
  <c r="G237" i="22"/>
  <c r="E237" i="22"/>
  <c r="F237" i="22" s="1"/>
  <c r="A237" i="22"/>
  <c r="L236" i="22"/>
  <c r="I236" i="22"/>
  <c r="G236" i="22"/>
  <c r="E236" i="22"/>
  <c r="F236" i="22" s="1"/>
  <c r="A236" i="22"/>
  <c r="L235" i="22"/>
  <c r="I235" i="22"/>
  <c r="G235" i="22"/>
  <c r="E235" i="22"/>
  <c r="F235" i="22" s="1"/>
  <c r="A235" i="22"/>
  <c r="L234" i="22"/>
  <c r="I234" i="22"/>
  <c r="G234" i="22"/>
  <c r="E234" i="22"/>
  <c r="F234" i="22" s="1"/>
  <c r="A234" i="22"/>
  <c r="L233" i="22"/>
  <c r="I233" i="22"/>
  <c r="G233" i="22"/>
  <c r="E233" i="22"/>
  <c r="F233" i="22" s="1"/>
  <c r="A233" i="22"/>
  <c r="L232" i="22"/>
  <c r="I232" i="22"/>
  <c r="G232" i="22"/>
  <c r="E232" i="22"/>
  <c r="F232" i="22" s="1"/>
  <c r="A232" i="22"/>
  <c r="L231" i="22"/>
  <c r="I231" i="22"/>
  <c r="G231" i="22"/>
  <c r="E231" i="22"/>
  <c r="F231" i="22" s="1"/>
  <c r="A231" i="22"/>
  <c r="L230" i="22"/>
  <c r="I230" i="22"/>
  <c r="G230" i="22"/>
  <c r="E230" i="22"/>
  <c r="F230" i="22" s="1"/>
  <c r="A230" i="22"/>
  <c r="L229" i="22"/>
  <c r="I229" i="22"/>
  <c r="G229" i="22"/>
  <c r="E229" i="22"/>
  <c r="F229" i="22" s="1"/>
  <c r="A229" i="22"/>
  <c r="L228" i="22"/>
  <c r="I228" i="22"/>
  <c r="G228" i="22"/>
  <c r="E228" i="22"/>
  <c r="F228" i="22" s="1"/>
  <c r="A228" i="22"/>
  <c r="L227" i="22"/>
  <c r="I227" i="22"/>
  <c r="G227" i="22"/>
  <c r="E227" i="22"/>
  <c r="F227" i="22" s="1"/>
  <c r="A227" i="22"/>
  <c r="L226" i="22"/>
  <c r="I226" i="22"/>
  <c r="G226" i="22"/>
  <c r="E226" i="22"/>
  <c r="F226" i="22" s="1"/>
  <c r="A226" i="22"/>
  <c r="L225" i="22"/>
  <c r="I225" i="22"/>
  <c r="G225" i="22"/>
  <c r="E225" i="22"/>
  <c r="F225" i="22" s="1"/>
  <c r="A225" i="22"/>
  <c r="L224" i="22"/>
  <c r="I224" i="22"/>
  <c r="G224" i="22"/>
  <c r="E224" i="22"/>
  <c r="F224" i="22" s="1"/>
  <c r="A224" i="22"/>
  <c r="L223" i="22"/>
  <c r="I223" i="22"/>
  <c r="G223" i="22"/>
  <c r="E223" i="22"/>
  <c r="F223" i="22" s="1"/>
  <c r="A223" i="22"/>
  <c r="L222" i="22"/>
  <c r="I222" i="22"/>
  <c r="G222" i="22"/>
  <c r="E222" i="22"/>
  <c r="F222" i="22" s="1"/>
  <c r="A222" i="22"/>
  <c r="L221" i="22"/>
  <c r="I221" i="22"/>
  <c r="G221" i="22"/>
  <c r="E221" i="22"/>
  <c r="F221" i="22" s="1"/>
  <c r="A221" i="22"/>
  <c r="L220" i="22"/>
  <c r="I220" i="22"/>
  <c r="G220" i="22"/>
  <c r="E220" i="22"/>
  <c r="F220" i="22" s="1"/>
  <c r="A220" i="22"/>
  <c r="L219" i="22"/>
  <c r="I219" i="22"/>
  <c r="G219" i="22"/>
  <c r="E219" i="22"/>
  <c r="F219" i="22" s="1"/>
  <c r="A219" i="22"/>
  <c r="L218" i="22"/>
  <c r="I218" i="22"/>
  <c r="G218" i="22"/>
  <c r="E218" i="22"/>
  <c r="F218" i="22" s="1"/>
  <c r="A218" i="22"/>
  <c r="L217" i="22"/>
  <c r="I217" i="22"/>
  <c r="G217" i="22"/>
  <c r="E217" i="22"/>
  <c r="F217" i="22" s="1"/>
  <c r="A217" i="22"/>
  <c r="L216" i="22"/>
  <c r="I216" i="22"/>
  <c r="G216" i="22"/>
  <c r="E216" i="22"/>
  <c r="F216" i="22" s="1"/>
  <c r="A216" i="22"/>
  <c r="L215" i="22"/>
  <c r="I215" i="22"/>
  <c r="G215" i="22"/>
  <c r="E215" i="22"/>
  <c r="F215" i="22" s="1"/>
  <c r="A215" i="22"/>
  <c r="L214" i="22"/>
  <c r="I214" i="22"/>
  <c r="G214" i="22"/>
  <c r="E214" i="22"/>
  <c r="F214" i="22" s="1"/>
  <c r="A214" i="22"/>
  <c r="L213" i="22"/>
  <c r="I213" i="22"/>
  <c r="G213" i="22"/>
  <c r="E213" i="22"/>
  <c r="F213" i="22" s="1"/>
  <c r="A213" i="22"/>
  <c r="L212" i="22"/>
  <c r="I212" i="22"/>
  <c r="G212" i="22"/>
  <c r="E212" i="22"/>
  <c r="F212" i="22" s="1"/>
  <c r="A212" i="22"/>
  <c r="L211" i="22"/>
  <c r="I211" i="22"/>
  <c r="G211" i="22"/>
  <c r="E211" i="22"/>
  <c r="F211" i="22" s="1"/>
  <c r="A211" i="22"/>
  <c r="L210" i="22"/>
  <c r="I210" i="22"/>
  <c r="G210" i="22"/>
  <c r="E210" i="22"/>
  <c r="F210" i="22" s="1"/>
  <c r="A210" i="22"/>
  <c r="L209" i="22"/>
  <c r="I209" i="22"/>
  <c r="G209" i="22"/>
  <c r="E209" i="22"/>
  <c r="F209" i="22" s="1"/>
  <c r="A209" i="22"/>
  <c r="L208" i="22"/>
  <c r="I208" i="22"/>
  <c r="G208" i="22"/>
  <c r="E208" i="22"/>
  <c r="F208" i="22" s="1"/>
  <c r="A208" i="22"/>
  <c r="L207" i="22"/>
  <c r="I207" i="22"/>
  <c r="G207" i="22"/>
  <c r="E207" i="22"/>
  <c r="F207" i="22" s="1"/>
  <c r="A207" i="22"/>
  <c r="L206" i="22"/>
  <c r="I206" i="22"/>
  <c r="G206" i="22"/>
  <c r="E206" i="22"/>
  <c r="F206" i="22" s="1"/>
  <c r="A206" i="22"/>
  <c r="L205" i="22"/>
  <c r="I205" i="22"/>
  <c r="G205" i="22"/>
  <c r="E205" i="22"/>
  <c r="F205" i="22" s="1"/>
  <c r="A205" i="22"/>
  <c r="L204" i="22"/>
  <c r="I204" i="22"/>
  <c r="G204" i="22"/>
  <c r="E204" i="22"/>
  <c r="F204" i="22" s="1"/>
  <c r="A204" i="22"/>
  <c r="L203" i="22"/>
  <c r="I203" i="22"/>
  <c r="G203" i="22"/>
  <c r="E203" i="22"/>
  <c r="F203" i="22" s="1"/>
  <c r="A203" i="22"/>
  <c r="L202" i="22"/>
  <c r="I202" i="22"/>
  <c r="G202" i="22"/>
  <c r="E202" i="22"/>
  <c r="F202" i="22" s="1"/>
  <c r="A202" i="22"/>
  <c r="L201" i="22"/>
  <c r="I201" i="22"/>
  <c r="G201" i="22"/>
  <c r="E201" i="22"/>
  <c r="F201" i="22" s="1"/>
  <c r="A201" i="22"/>
  <c r="L200" i="22"/>
  <c r="I200" i="22"/>
  <c r="G200" i="22"/>
  <c r="E200" i="22"/>
  <c r="F200" i="22" s="1"/>
  <c r="A200" i="22"/>
  <c r="L199" i="22"/>
  <c r="I199" i="22"/>
  <c r="G199" i="22"/>
  <c r="E199" i="22"/>
  <c r="F199" i="22" s="1"/>
  <c r="A199" i="22"/>
  <c r="L198" i="22"/>
  <c r="I198" i="22"/>
  <c r="G198" i="22"/>
  <c r="E198" i="22"/>
  <c r="F198" i="22" s="1"/>
  <c r="A198" i="22"/>
  <c r="L197" i="22"/>
  <c r="I197" i="22"/>
  <c r="G197" i="22"/>
  <c r="E197" i="22"/>
  <c r="F197" i="22" s="1"/>
  <c r="A197" i="22"/>
  <c r="L196" i="22"/>
  <c r="I196" i="22"/>
  <c r="G196" i="22"/>
  <c r="E196" i="22"/>
  <c r="F196" i="22" s="1"/>
  <c r="A196" i="22"/>
  <c r="L195" i="22"/>
  <c r="I195" i="22"/>
  <c r="G195" i="22"/>
  <c r="E195" i="22"/>
  <c r="F195" i="22" s="1"/>
  <c r="A195" i="22"/>
  <c r="L194" i="22"/>
  <c r="I194" i="22"/>
  <c r="G194" i="22"/>
  <c r="E194" i="22"/>
  <c r="F194" i="22" s="1"/>
  <c r="A194" i="22"/>
  <c r="L193" i="22"/>
  <c r="I193" i="22"/>
  <c r="G193" i="22"/>
  <c r="E193" i="22"/>
  <c r="F193" i="22" s="1"/>
  <c r="A193" i="22"/>
  <c r="L192" i="22"/>
  <c r="I192" i="22"/>
  <c r="G192" i="22"/>
  <c r="E192" i="22"/>
  <c r="F192" i="22" s="1"/>
  <c r="A192" i="22"/>
  <c r="L191" i="22"/>
  <c r="I191" i="22"/>
  <c r="G191" i="22"/>
  <c r="E191" i="22"/>
  <c r="F191" i="22" s="1"/>
  <c r="A191" i="22"/>
  <c r="L190" i="22"/>
  <c r="I190" i="22"/>
  <c r="G190" i="22"/>
  <c r="E190" i="22"/>
  <c r="F190" i="22" s="1"/>
  <c r="A190" i="22"/>
  <c r="L189" i="22"/>
  <c r="I189" i="22"/>
  <c r="G189" i="22"/>
  <c r="E189" i="22"/>
  <c r="F189" i="22" s="1"/>
  <c r="A189" i="22"/>
  <c r="L188" i="22"/>
  <c r="I188" i="22"/>
  <c r="G188" i="22"/>
  <c r="E188" i="22"/>
  <c r="F188" i="22" s="1"/>
  <c r="A188" i="22"/>
  <c r="L187" i="22"/>
  <c r="I187" i="22"/>
  <c r="G187" i="22"/>
  <c r="E187" i="22"/>
  <c r="F187" i="22" s="1"/>
  <c r="A187" i="22"/>
  <c r="L186" i="22"/>
  <c r="I186" i="22"/>
  <c r="G186" i="22"/>
  <c r="E186" i="22"/>
  <c r="F186" i="22" s="1"/>
  <c r="A186" i="22"/>
  <c r="L185" i="22"/>
  <c r="I185" i="22"/>
  <c r="G185" i="22"/>
  <c r="E185" i="22"/>
  <c r="F185" i="22" s="1"/>
  <c r="A185" i="22"/>
  <c r="L184" i="22"/>
  <c r="I184" i="22"/>
  <c r="G184" i="22"/>
  <c r="E184" i="22"/>
  <c r="F184" i="22" s="1"/>
  <c r="A184" i="22"/>
  <c r="L183" i="22"/>
  <c r="I183" i="22"/>
  <c r="G183" i="22"/>
  <c r="E183" i="22"/>
  <c r="F183" i="22" s="1"/>
  <c r="A183" i="22"/>
  <c r="L182" i="22"/>
  <c r="I182" i="22"/>
  <c r="G182" i="22"/>
  <c r="E182" i="22"/>
  <c r="F182" i="22" s="1"/>
  <c r="A182" i="22"/>
  <c r="L181" i="22"/>
  <c r="I181" i="22"/>
  <c r="G181" i="22"/>
  <c r="E181" i="22"/>
  <c r="F181" i="22" s="1"/>
  <c r="A181" i="22"/>
  <c r="L180" i="22"/>
  <c r="I180" i="22"/>
  <c r="G180" i="22"/>
  <c r="E180" i="22"/>
  <c r="F180" i="22" s="1"/>
  <c r="A180" i="22"/>
  <c r="L179" i="22"/>
  <c r="I179" i="22"/>
  <c r="G179" i="22"/>
  <c r="E179" i="22"/>
  <c r="F179" i="22" s="1"/>
  <c r="A179" i="22"/>
  <c r="L178" i="22"/>
  <c r="I178" i="22"/>
  <c r="G178" i="22"/>
  <c r="E178" i="22"/>
  <c r="F178" i="22" s="1"/>
  <c r="A178" i="22"/>
  <c r="L177" i="22"/>
  <c r="I177" i="22"/>
  <c r="G177" i="22"/>
  <c r="E177" i="22"/>
  <c r="F177" i="22" s="1"/>
  <c r="A177" i="22"/>
  <c r="L176" i="22"/>
  <c r="I176" i="22"/>
  <c r="G176" i="22"/>
  <c r="E176" i="22"/>
  <c r="F176" i="22" s="1"/>
  <c r="A176" i="22"/>
  <c r="L175" i="22"/>
  <c r="I175" i="22"/>
  <c r="G175" i="22"/>
  <c r="E175" i="22"/>
  <c r="F175" i="22" s="1"/>
  <c r="A175" i="22"/>
  <c r="L174" i="22"/>
  <c r="I174" i="22"/>
  <c r="G174" i="22"/>
  <c r="E174" i="22"/>
  <c r="F174" i="22" s="1"/>
  <c r="A174" i="22"/>
  <c r="L173" i="22"/>
  <c r="I173" i="22"/>
  <c r="G173" i="22"/>
  <c r="E173" i="22"/>
  <c r="F173" i="22" s="1"/>
  <c r="A173" i="22"/>
  <c r="L172" i="22"/>
  <c r="I172" i="22"/>
  <c r="G172" i="22"/>
  <c r="E172" i="22"/>
  <c r="F172" i="22" s="1"/>
  <c r="A172" i="22"/>
  <c r="L171" i="22"/>
  <c r="I171" i="22"/>
  <c r="G171" i="22"/>
  <c r="E171" i="22"/>
  <c r="F171" i="22" s="1"/>
  <c r="A171" i="22"/>
  <c r="L170" i="22"/>
  <c r="I170" i="22"/>
  <c r="G170" i="22"/>
  <c r="E170" i="22"/>
  <c r="F170" i="22" s="1"/>
  <c r="A170" i="22"/>
  <c r="L169" i="22"/>
  <c r="I169" i="22"/>
  <c r="G169" i="22"/>
  <c r="E169" i="22"/>
  <c r="F169" i="22" s="1"/>
  <c r="A169" i="22"/>
  <c r="L168" i="22"/>
  <c r="I168" i="22"/>
  <c r="G168" i="22"/>
  <c r="E168" i="22"/>
  <c r="F168" i="22" s="1"/>
  <c r="A168" i="22"/>
  <c r="L167" i="22"/>
  <c r="I167" i="22"/>
  <c r="G167" i="22"/>
  <c r="E167" i="22"/>
  <c r="F167" i="22" s="1"/>
  <c r="A167" i="22"/>
  <c r="L166" i="22"/>
  <c r="I166" i="22"/>
  <c r="G166" i="22"/>
  <c r="E166" i="22"/>
  <c r="F166" i="22" s="1"/>
  <c r="A166" i="22"/>
  <c r="L165" i="22"/>
  <c r="I165" i="22"/>
  <c r="G165" i="22"/>
  <c r="E165" i="22"/>
  <c r="F165" i="22" s="1"/>
  <c r="A165" i="22"/>
  <c r="L164" i="22"/>
  <c r="I164" i="22"/>
  <c r="G164" i="22"/>
  <c r="E164" i="22"/>
  <c r="F164" i="22" s="1"/>
  <c r="A164" i="22"/>
  <c r="L163" i="22"/>
  <c r="I163" i="22"/>
  <c r="G163" i="22"/>
  <c r="E163" i="22"/>
  <c r="F163" i="22" s="1"/>
  <c r="A163" i="22"/>
  <c r="L162" i="22"/>
  <c r="I162" i="22"/>
  <c r="G162" i="22"/>
  <c r="E162" i="22"/>
  <c r="F162" i="22" s="1"/>
  <c r="A162" i="22"/>
  <c r="L161" i="22"/>
  <c r="I161" i="22"/>
  <c r="G161" i="22"/>
  <c r="E161" i="22"/>
  <c r="F161" i="22" s="1"/>
  <c r="A161" i="22"/>
  <c r="L160" i="22"/>
  <c r="I160" i="22"/>
  <c r="G160" i="22"/>
  <c r="E160" i="22"/>
  <c r="F160" i="22" s="1"/>
  <c r="A160" i="22"/>
  <c r="L159" i="22"/>
  <c r="I159" i="22"/>
  <c r="G159" i="22"/>
  <c r="E159" i="22"/>
  <c r="F159" i="22" s="1"/>
  <c r="A159" i="22"/>
  <c r="L158" i="22"/>
  <c r="I158" i="22"/>
  <c r="G158" i="22"/>
  <c r="E158" i="22"/>
  <c r="F158" i="22" s="1"/>
  <c r="A158" i="22"/>
  <c r="L157" i="22"/>
  <c r="I157" i="22"/>
  <c r="G157" i="22"/>
  <c r="E157" i="22"/>
  <c r="F157" i="22" s="1"/>
  <c r="A157" i="22"/>
  <c r="L156" i="22"/>
  <c r="I156" i="22"/>
  <c r="G156" i="22"/>
  <c r="E156" i="22"/>
  <c r="F156" i="22" s="1"/>
  <c r="A156" i="22"/>
  <c r="L155" i="22"/>
  <c r="I155" i="22"/>
  <c r="G155" i="22"/>
  <c r="E155" i="22"/>
  <c r="F155" i="22" s="1"/>
  <c r="A155" i="22"/>
  <c r="L154" i="22"/>
  <c r="I154" i="22"/>
  <c r="G154" i="22"/>
  <c r="E154" i="22"/>
  <c r="F154" i="22" s="1"/>
  <c r="A154" i="22"/>
  <c r="L153" i="22"/>
  <c r="I153" i="22"/>
  <c r="G153" i="22"/>
  <c r="E153" i="22"/>
  <c r="F153" i="22" s="1"/>
  <c r="A153" i="22"/>
  <c r="L152" i="22"/>
  <c r="I152" i="22"/>
  <c r="G152" i="22"/>
  <c r="E152" i="22"/>
  <c r="F152" i="22" s="1"/>
  <c r="A152" i="22"/>
  <c r="L151" i="22"/>
  <c r="I151" i="22"/>
  <c r="G151" i="22"/>
  <c r="E151" i="22"/>
  <c r="F151" i="22" s="1"/>
  <c r="A151" i="22"/>
  <c r="L150" i="22"/>
  <c r="I150" i="22"/>
  <c r="G150" i="22"/>
  <c r="E150" i="22"/>
  <c r="F150" i="22" s="1"/>
  <c r="A150" i="22"/>
  <c r="L149" i="22"/>
  <c r="I149" i="22"/>
  <c r="G149" i="22"/>
  <c r="E149" i="22"/>
  <c r="F149" i="22" s="1"/>
  <c r="A149" i="22"/>
  <c r="L148" i="22"/>
  <c r="I148" i="22"/>
  <c r="G148" i="22"/>
  <c r="E148" i="22"/>
  <c r="F148" i="22" s="1"/>
  <c r="A148" i="22"/>
  <c r="L147" i="22"/>
  <c r="I147" i="22"/>
  <c r="G147" i="22"/>
  <c r="F147" i="22"/>
  <c r="E147" i="22"/>
  <c r="A147" i="22"/>
  <c r="L146" i="22"/>
  <c r="I146" i="22"/>
  <c r="G146" i="22"/>
  <c r="E146" i="22"/>
  <c r="F146" i="22" s="1"/>
  <c r="A146" i="22"/>
  <c r="L145" i="22"/>
  <c r="I145" i="22"/>
  <c r="G145" i="22"/>
  <c r="E145" i="22"/>
  <c r="F145" i="22" s="1"/>
  <c r="A145" i="22"/>
  <c r="L144" i="22"/>
  <c r="I144" i="22"/>
  <c r="G144" i="22"/>
  <c r="E144" i="22"/>
  <c r="F144" i="22" s="1"/>
  <c r="A144" i="22"/>
  <c r="L143" i="22"/>
  <c r="I143" i="22"/>
  <c r="G143" i="22"/>
  <c r="E143" i="22"/>
  <c r="F143" i="22" s="1"/>
  <c r="A143" i="22"/>
  <c r="L142" i="22"/>
  <c r="I142" i="22"/>
  <c r="G142" i="22"/>
  <c r="E142" i="22"/>
  <c r="F142" i="22" s="1"/>
  <c r="A142" i="22"/>
  <c r="L141" i="22"/>
  <c r="I141" i="22"/>
  <c r="G141" i="22"/>
  <c r="E141" i="22"/>
  <c r="F141" i="22" s="1"/>
  <c r="A141" i="22"/>
  <c r="L140" i="22"/>
  <c r="I140" i="22"/>
  <c r="G140" i="22"/>
  <c r="E140" i="22"/>
  <c r="F140" i="22" s="1"/>
  <c r="A140" i="22"/>
  <c r="L139" i="22"/>
  <c r="I139" i="22"/>
  <c r="G139" i="22"/>
  <c r="E139" i="22"/>
  <c r="F139" i="22" s="1"/>
  <c r="A139" i="22"/>
  <c r="L138" i="22"/>
  <c r="I138" i="22"/>
  <c r="G138" i="22"/>
  <c r="E138" i="22"/>
  <c r="F138" i="22" s="1"/>
  <c r="A138" i="22"/>
  <c r="L137" i="22"/>
  <c r="I137" i="22"/>
  <c r="G137" i="22"/>
  <c r="E137" i="22"/>
  <c r="F137" i="22" s="1"/>
  <c r="A137" i="22"/>
  <c r="L136" i="22"/>
  <c r="I136" i="22"/>
  <c r="G136" i="22"/>
  <c r="E136" i="22"/>
  <c r="F136" i="22" s="1"/>
  <c r="A136" i="22"/>
  <c r="L135" i="22"/>
  <c r="I135" i="22"/>
  <c r="G135" i="22"/>
  <c r="E135" i="22"/>
  <c r="F135" i="22" s="1"/>
  <c r="A135" i="22"/>
  <c r="L134" i="22"/>
  <c r="I134" i="22"/>
  <c r="G134" i="22"/>
  <c r="E134" i="22"/>
  <c r="F134" i="22" s="1"/>
  <c r="A134" i="22"/>
  <c r="L133" i="22"/>
  <c r="I133" i="22"/>
  <c r="G133" i="22"/>
  <c r="E133" i="22"/>
  <c r="F133" i="22" s="1"/>
  <c r="A133" i="22"/>
  <c r="L132" i="22"/>
  <c r="I132" i="22"/>
  <c r="G132" i="22"/>
  <c r="E132" i="22"/>
  <c r="F132" i="22" s="1"/>
  <c r="A132" i="22"/>
  <c r="L131" i="22"/>
  <c r="I131" i="22"/>
  <c r="G131" i="22"/>
  <c r="E131" i="22"/>
  <c r="F131" i="22" s="1"/>
  <c r="A131" i="22"/>
  <c r="L130" i="22"/>
  <c r="I130" i="22"/>
  <c r="G130" i="22"/>
  <c r="E130" i="22"/>
  <c r="F130" i="22" s="1"/>
  <c r="A130" i="22"/>
  <c r="L129" i="22"/>
  <c r="I129" i="22"/>
  <c r="G129" i="22"/>
  <c r="E129" i="22"/>
  <c r="F129" i="22" s="1"/>
  <c r="A129" i="22"/>
  <c r="L128" i="22"/>
  <c r="I128" i="22"/>
  <c r="E128" i="22"/>
  <c r="F128" i="22" s="1"/>
  <c r="A128" i="22"/>
  <c r="L127" i="22"/>
  <c r="I127" i="22"/>
  <c r="E127" i="22"/>
  <c r="F127" i="22" s="1"/>
  <c r="A127" i="22"/>
  <c r="L126" i="22"/>
  <c r="I126" i="22"/>
  <c r="E126" i="22"/>
  <c r="F126" i="22" s="1"/>
  <c r="A126" i="22"/>
  <c r="L125" i="22"/>
  <c r="I125" i="22"/>
  <c r="E125" i="22"/>
  <c r="F125" i="22" s="1"/>
  <c r="A125" i="22"/>
  <c r="L124" i="22"/>
  <c r="I124" i="22"/>
  <c r="E124" i="22"/>
  <c r="F124" i="22" s="1"/>
  <c r="A124" i="22"/>
  <c r="L123" i="22"/>
  <c r="I123" i="22"/>
  <c r="E123" i="22"/>
  <c r="F123" i="22" s="1"/>
  <c r="A123" i="22"/>
  <c r="L122" i="22"/>
  <c r="I122" i="22"/>
  <c r="E122" i="22"/>
  <c r="F122" i="22" s="1"/>
  <c r="A122" i="22"/>
  <c r="L121" i="22"/>
  <c r="I121" i="22"/>
  <c r="E121" i="22"/>
  <c r="F121" i="22" s="1"/>
  <c r="A121" i="22"/>
  <c r="L120" i="22"/>
  <c r="I120" i="22"/>
  <c r="E120" i="22"/>
  <c r="F120" i="22" s="1"/>
  <c r="A120" i="22"/>
  <c r="L119" i="22"/>
  <c r="I119" i="22"/>
  <c r="E119" i="22"/>
  <c r="F119" i="22" s="1"/>
  <c r="A119" i="22"/>
  <c r="L118" i="22"/>
  <c r="I118" i="22"/>
  <c r="E118" i="22"/>
  <c r="F118" i="22" s="1"/>
  <c r="A118" i="22"/>
  <c r="L117" i="22"/>
  <c r="I117" i="22"/>
  <c r="E117" i="22"/>
  <c r="F117" i="22" s="1"/>
  <c r="A117" i="22"/>
  <c r="L116" i="22"/>
  <c r="I116" i="22"/>
  <c r="E116" i="22"/>
  <c r="F116" i="22" s="1"/>
  <c r="A116" i="22"/>
  <c r="L115" i="22"/>
  <c r="I115" i="22"/>
  <c r="E115" i="22"/>
  <c r="F115" i="22" s="1"/>
  <c r="A115" i="22"/>
  <c r="L114" i="22"/>
  <c r="I114" i="22"/>
  <c r="E114" i="22"/>
  <c r="F114" i="22" s="1"/>
  <c r="A114" i="22"/>
  <c r="L113" i="22"/>
  <c r="I113" i="22"/>
  <c r="E113" i="22"/>
  <c r="F113" i="22" s="1"/>
  <c r="A113" i="22"/>
  <c r="L112" i="22"/>
  <c r="I112" i="22"/>
  <c r="E112" i="22"/>
  <c r="F112" i="22" s="1"/>
  <c r="A112" i="22"/>
  <c r="L111" i="22"/>
  <c r="I111" i="22"/>
  <c r="E111" i="22"/>
  <c r="F111" i="22" s="1"/>
  <c r="A111" i="22"/>
  <c r="L110" i="22"/>
  <c r="I110" i="22"/>
  <c r="E110" i="22"/>
  <c r="F110" i="22" s="1"/>
  <c r="A110" i="22"/>
  <c r="L109" i="22"/>
  <c r="I109" i="22"/>
  <c r="E109" i="22"/>
  <c r="F109" i="22" s="1"/>
  <c r="A109" i="22"/>
  <c r="L108" i="22"/>
  <c r="I108" i="22"/>
  <c r="E108" i="22"/>
  <c r="F108" i="22" s="1"/>
  <c r="A108" i="22"/>
  <c r="L107" i="22"/>
  <c r="I107" i="22"/>
  <c r="E107" i="22"/>
  <c r="F107" i="22" s="1"/>
  <c r="A107" i="22"/>
  <c r="L106" i="22"/>
  <c r="I106" i="22"/>
  <c r="E106" i="22"/>
  <c r="F106" i="22" s="1"/>
  <c r="A106" i="22"/>
  <c r="L105" i="22"/>
  <c r="I105" i="22"/>
  <c r="E105" i="22"/>
  <c r="F105" i="22" s="1"/>
  <c r="A105" i="22"/>
  <c r="L104" i="22"/>
  <c r="I104" i="22"/>
  <c r="E104" i="22"/>
  <c r="F104" i="22" s="1"/>
  <c r="A104" i="22"/>
  <c r="L103" i="22"/>
  <c r="I103" i="22"/>
  <c r="E103" i="22"/>
  <c r="F103" i="22" s="1"/>
  <c r="A103" i="22"/>
  <c r="L102" i="22"/>
  <c r="I102" i="22"/>
  <c r="E102" i="22"/>
  <c r="F102" i="22" s="1"/>
  <c r="A102" i="22"/>
  <c r="L101" i="22"/>
  <c r="I101" i="22"/>
  <c r="E101" i="22"/>
  <c r="F101" i="22" s="1"/>
  <c r="A101" i="22"/>
  <c r="L100" i="22"/>
  <c r="I100" i="22"/>
  <c r="E100" i="22"/>
  <c r="F100" i="22" s="1"/>
  <c r="A100" i="22"/>
  <c r="L99" i="22"/>
  <c r="I99" i="22"/>
  <c r="E99" i="22"/>
  <c r="F99" i="22" s="1"/>
  <c r="A99" i="22"/>
  <c r="L98" i="22"/>
  <c r="I98" i="22"/>
  <c r="E98" i="22"/>
  <c r="F98" i="22" s="1"/>
  <c r="A98" i="22"/>
  <c r="L97" i="22"/>
  <c r="I97" i="22"/>
  <c r="E97" i="22"/>
  <c r="F97" i="22" s="1"/>
  <c r="A97" i="22"/>
  <c r="L96" i="22"/>
  <c r="I96" i="22"/>
  <c r="E96" i="22"/>
  <c r="F96" i="22" s="1"/>
  <c r="A96" i="22"/>
  <c r="L95" i="22"/>
  <c r="I95" i="22"/>
  <c r="E95" i="22"/>
  <c r="F95" i="22" s="1"/>
  <c r="A95" i="22"/>
  <c r="L94" i="22"/>
  <c r="I94" i="22"/>
  <c r="E94" i="22"/>
  <c r="F94" i="22" s="1"/>
  <c r="A94" i="22"/>
  <c r="L93" i="22"/>
  <c r="I93" i="22"/>
  <c r="E93" i="22"/>
  <c r="F93" i="22" s="1"/>
  <c r="A93" i="22"/>
  <c r="L92" i="22"/>
  <c r="I92" i="22"/>
  <c r="E92" i="22"/>
  <c r="F92" i="22" s="1"/>
  <c r="A92" i="22"/>
  <c r="L91" i="22"/>
  <c r="I91" i="22"/>
  <c r="E91" i="22"/>
  <c r="F91" i="22" s="1"/>
  <c r="A91" i="22"/>
  <c r="L90" i="22"/>
  <c r="I90" i="22"/>
  <c r="E90" i="22"/>
  <c r="F90" i="22" s="1"/>
  <c r="A90" i="22"/>
  <c r="L89" i="22"/>
  <c r="I89" i="22"/>
  <c r="E89" i="22"/>
  <c r="F89" i="22" s="1"/>
  <c r="A89" i="22"/>
  <c r="L88" i="22"/>
  <c r="I88" i="22"/>
  <c r="E88" i="22"/>
  <c r="F88" i="22" s="1"/>
  <c r="A88" i="22"/>
  <c r="L87" i="22"/>
  <c r="I87" i="22"/>
  <c r="E87" i="22"/>
  <c r="F87" i="22" s="1"/>
  <c r="A87" i="22"/>
  <c r="L86" i="22"/>
  <c r="I86" i="22"/>
  <c r="E86" i="22"/>
  <c r="F86" i="22" s="1"/>
  <c r="A86" i="22"/>
  <c r="L85" i="22"/>
  <c r="I85" i="22"/>
  <c r="E85" i="22"/>
  <c r="F85" i="22" s="1"/>
  <c r="A85" i="22"/>
  <c r="L84" i="22"/>
  <c r="I84" i="22"/>
  <c r="E84" i="22"/>
  <c r="F84" i="22" s="1"/>
  <c r="A84" i="22"/>
  <c r="L83" i="22"/>
  <c r="I83" i="22"/>
  <c r="E83" i="22"/>
  <c r="F83" i="22" s="1"/>
  <c r="A83" i="22"/>
  <c r="L82" i="22"/>
  <c r="I82" i="22"/>
  <c r="E82" i="22"/>
  <c r="F82" i="22" s="1"/>
  <c r="A82" i="22"/>
  <c r="L81" i="22"/>
  <c r="I81" i="22"/>
  <c r="E81" i="22"/>
  <c r="F81" i="22" s="1"/>
  <c r="A81" i="22"/>
  <c r="L80" i="22"/>
  <c r="I80" i="22"/>
  <c r="E80" i="22"/>
  <c r="F80" i="22" s="1"/>
  <c r="A80" i="22"/>
  <c r="L79" i="22"/>
  <c r="I79" i="22"/>
  <c r="E79" i="22"/>
  <c r="F79" i="22" s="1"/>
  <c r="A79" i="22"/>
  <c r="L78" i="22"/>
  <c r="I78" i="22"/>
  <c r="E78" i="22"/>
  <c r="F78" i="22" s="1"/>
  <c r="A78" i="22"/>
  <c r="L77" i="22"/>
  <c r="I77" i="22"/>
  <c r="E77" i="22"/>
  <c r="F77" i="22" s="1"/>
  <c r="A77" i="22"/>
  <c r="L76" i="22"/>
  <c r="I76" i="22"/>
  <c r="E76" i="22"/>
  <c r="F76" i="22" s="1"/>
  <c r="A76" i="22"/>
  <c r="L75" i="22"/>
  <c r="I75" i="22"/>
  <c r="E75" i="22"/>
  <c r="F75" i="22" s="1"/>
  <c r="A75" i="22"/>
  <c r="L74" i="22"/>
  <c r="I74" i="22"/>
  <c r="E74" i="22"/>
  <c r="F74" i="22" s="1"/>
  <c r="A74" i="22"/>
  <c r="L73" i="22"/>
  <c r="I73" i="22"/>
  <c r="E73" i="22"/>
  <c r="F73" i="22" s="1"/>
  <c r="A73" i="22"/>
  <c r="L72" i="22"/>
  <c r="I72" i="22"/>
  <c r="E72" i="22"/>
  <c r="F72" i="22" s="1"/>
  <c r="A72" i="22"/>
  <c r="L71" i="22"/>
  <c r="I71" i="22"/>
  <c r="E71" i="22"/>
  <c r="F71" i="22" s="1"/>
  <c r="A71" i="22"/>
  <c r="L70" i="22"/>
  <c r="I70" i="22"/>
  <c r="E70" i="22"/>
  <c r="F70" i="22" s="1"/>
  <c r="A70" i="22"/>
  <c r="L69" i="22"/>
  <c r="I69" i="22"/>
  <c r="E69" i="22"/>
  <c r="F69" i="22" s="1"/>
  <c r="A69" i="22"/>
  <c r="L68" i="22"/>
  <c r="I68" i="22"/>
  <c r="E68" i="22"/>
  <c r="F68" i="22" s="1"/>
  <c r="A68" i="22"/>
  <c r="L67" i="22"/>
  <c r="I67" i="22"/>
  <c r="E67" i="22"/>
  <c r="F67" i="22" s="1"/>
  <c r="A67" i="22"/>
  <c r="L66" i="22"/>
  <c r="I66" i="22"/>
  <c r="E66" i="22"/>
  <c r="F66" i="22" s="1"/>
  <c r="A66" i="22"/>
  <c r="L65" i="22"/>
  <c r="I65" i="22"/>
  <c r="E65" i="22"/>
  <c r="F65" i="22" s="1"/>
  <c r="A65" i="22"/>
  <c r="L64" i="22"/>
  <c r="I64" i="22"/>
  <c r="E64" i="22"/>
  <c r="F64" i="22" s="1"/>
  <c r="A64" i="22"/>
  <c r="L63" i="22"/>
  <c r="I63" i="22"/>
  <c r="E63" i="22"/>
  <c r="F63" i="22" s="1"/>
  <c r="A63" i="22"/>
  <c r="L62" i="22"/>
  <c r="I62" i="22"/>
  <c r="E62" i="22"/>
  <c r="F62" i="22" s="1"/>
  <c r="A62" i="22"/>
  <c r="L61" i="22"/>
  <c r="I61" i="22"/>
  <c r="E61" i="22"/>
  <c r="F61" i="22" s="1"/>
  <c r="A61" i="22"/>
  <c r="L60" i="22"/>
  <c r="I60" i="22"/>
  <c r="E60" i="22"/>
  <c r="F60" i="22" s="1"/>
  <c r="A60" i="22"/>
  <c r="L59" i="22"/>
  <c r="I59" i="22"/>
  <c r="E59" i="22"/>
  <c r="F59" i="22" s="1"/>
  <c r="A59" i="22"/>
  <c r="L58" i="22"/>
  <c r="I58" i="22"/>
  <c r="E58" i="22"/>
  <c r="F58" i="22" s="1"/>
  <c r="A58" i="22"/>
  <c r="L57" i="22"/>
  <c r="I57" i="22"/>
  <c r="E57" i="22"/>
  <c r="F57" i="22" s="1"/>
  <c r="A57" i="22"/>
  <c r="L56" i="22"/>
  <c r="I56" i="22"/>
  <c r="E56" i="22"/>
  <c r="F56" i="22" s="1"/>
  <c r="A56" i="22"/>
  <c r="L55" i="22"/>
  <c r="I55" i="22"/>
  <c r="E55" i="22"/>
  <c r="F55" i="22" s="1"/>
  <c r="A55" i="22"/>
  <c r="L54" i="22"/>
  <c r="I54" i="22"/>
  <c r="E54" i="22"/>
  <c r="F54" i="22" s="1"/>
  <c r="A54" i="22"/>
  <c r="L53" i="22"/>
  <c r="I53" i="22"/>
  <c r="E53" i="22"/>
  <c r="F53" i="22" s="1"/>
  <c r="A53" i="22"/>
  <c r="L52" i="22"/>
  <c r="I52" i="22"/>
  <c r="E52" i="22"/>
  <c r="F52" i="22" s="1"/>
  <c r="A52" i="22"/>
  <c r="L51" i="22"/>
  <c r="I51" i="22"/>
  <c r="E51" i="22"/>
  <c r="F51" i="22" s="1"/>
  <c r="A51" i="22"/>
  <c r="L50" i="22"/>
  <c r="I50" i="22"/>
  <c r="E50" i="22"/>
  <c r="F50" i="22" s="1"/>
  <c r="A50" i="22"/>
  <c r="L49" i="22"/>
  <c r="I49" i="22"/>
  <c r="E49" i="22"/>
  <c r="F49" i="22" s="1"/>
  <c r="A49" i="22"/>
  <c r="L48" i="22"/>
  <c r="I48" i="22"/>
  <c r="E48" i="22"/>
  <c r="F48" i="22" s="1"/>
  <c r="A48" i="22"/>
  <c r="L47" i="22"/>
  <c r="I47" i="22"/>
  <c r="E47" i="22"/>
  <c r="F47" i="22" s="1"/>
  <c r="A47" i="22"/>
  <c r="L46" i="22"/>
  <c r="I46" i="22"/>
  <c r="E46" i="22"/>
  <c r="F46" i="22" s="1"/>
  <c r="A46" i="22"/>
  <c r="L45" i="22"/>
  <c r="I45" i="22"/>
  <c r="E45" i="22"/>
  <c r="F45" i="22" s="1"/>
  <c r="A45" i="22"/>
  <c r="L44" i="22"/>
  <c r="I44" i="22"/>
  <c r="E44" i="22"/>
  <c r="F44" i="22" s="1"/>
  <c r="A44" i="22"/>
  <c r="L43" i="22"/>
  <c r="I43" i="22"/>
  <c r="E43" i="22"/>
  <c r="F43" i="22" s="1"/>
  <c r="A43" i="22"/>
  <c r="L42" i="22"/>
  <c r="I42" i="22"/>
  <c r="E42" i="22"/>
  <c r="F42" i="22" s="1"/>
  <c r="A42" i="22"/>
  <c r="L41" i="22"/>
  <c r="I41" i="22"/>
  <c r="E41" i="22"/>
  <c r="F41" i="22" s="1"/>
  <c r="A41" i="22"/>
  <c r="L40" i="22"/>
  <c r="I40" i="22"/>
  <c r="E40" i="22"/>
  <c r="F40" i="22" s="1"/>
  <c r="A40" i="22"/>
  <c r="L39" i="22"/>
  <c r="I39" i="22"/>
  <c r="E39" i="22"/>
  <c r="F39" i="22" s="1"/>
  <c r="A39" i="22"/>
  <c r="L38" i="22"/>
  <c r="I38" i="22"/>
  <c r="E38" i="22"/>
  <c r="F38" i="22" s="1"/>
  <c r="A38" i="22"/>
  <c r="L37" i="22"/>
  <c r="I37" i="22"/>
  <c r="E37" i="22"/>
  <c r="F37" i="22" s="1"/>
  <c r="A37" i="22"/>
  <c r="L36" i="22"/>
  <c r="I36" i="22"/>
  <c r="E36" i="22"/>
  <c r="F36" i="22" s="1"/>
  <c r="A36" i="22"/>
  <c r="L35" i="22"/>
  <c r="I35" i="22"/>
  <c r="E35" i="22"/>
  <c r="F35" i="22" s="1"/>
  <c r="A35" i="22"/>
  <c r="L34" i="22"/>
  <c r="I34" i="22"/>
  <c r="E34" i="22"/>
  <c r="F34" i="22" s="1"/>
  <c r="A34" i="22"/>
  <c r="L33" i="22"/>
  <c r="I33" i="22"/>
  <c r="E33" i="22"/>
  <c r="F33" i="22" s="1"/>
  <c r="A33" i="22"/>
  <c r="L32" i="22"/>
  <c r="I32" i="22"/>
  <c r="E32" i="22"/>
  <c r="F32" i="22" s="1"/>
  <c r="A32" i="22"/>
  <c r="L31" i="22"/>
  <c r="I31" i="22"/>
  <c r="E31" i="22"/>
  <c r="F31" i="22" s="1"/>
  <c r="A31" i="22"/>
  <c r="L30" i="22"/>
  <c r="I30" i="22"/>
  <c r="E30" i="22"/>
  <c r="F30" i="22" s="1"/>
  <c r="A30" i="22"/>
  <c r="L29" i="22"/>
  <c r="I29" i="22"/>
  <c r="E29" i="22"/>
  <c r="F29" i="22" s="1"/>
  <c r="A29" i="22"/>
  <c r="L28" i="22"/>
  <c r="I28" i="22"/>
  <c r="E28" i="22"/>
  <c r="F28" i="22" s="1"/>
  <c r="A28" i="22"/>
  <c r="L27" i="22"/>
  <c r="I27" i="22"/>
  <c r="E27" i="22"/>
  <c r="F27" i="22" s="1"/>
  <c r="A27" i="22"/>
  <c r="L26" i="22"/>
  <c r="I26" i="22"/>
  <c r="E26" i="22"/>
  <c r="F26" i="22" s="1"/>
  <c r="A26" i="22"/>
  <c r="L25" i="22"/>
  <c r="I25" i="22"/>
  <c r="E25" i="22"/>
  <c r="F25" i="22" s="1"/>
  <c r="A25" i="22"/>
  <c r="L24" i="22"/>
  <c r="I24" i="22"/>
  <c r="E24" i="22"/>
  <c r="F24" i="22" s="1"/>
  <c r="A24" i="22"/>
  <c r="L23" i="22"/>
  <c r="I23" i="22"/>
  <c r="E23" i="22"/>
  <c r="F23" i="22" s="1"/>
  <c r="A23" i="22"/>
  <c r="L22" i="22"/>
  <c r="I22" i="22"/>
  <c r="E22" i="22"/>
  <c r="F22" i="22" s="1"/>
  <c r="A22" i="22"/>
  <c r="L21" i="22"/>
  <c r="I21" i="22"/>
  <c r="E21" i="22"/>
  <c r="F21" i="22" s="1"/>
  <c r="A21" i="22"/>
  <c r="L20" i="22"/>
  <c r="I20" i="22"/>
  <c r="E20" i="22"/>
  <c r="F20" i="22" s="1"/>
  <c r="A20" i="22"/>
  <c r="L19" i="22"/>
  <c r="I19" i="22"/>
  <c r="E19" i="22"/>
  <c r="F19" i="22" s="1"/>
  <c r="A19" i="22"/>
  <c r="L18" i="22"/>
  <c r="I18" i="22"/>
  <c r="E18" i="22"/>
  <c r="F18" i="22" s="1"/>
  <c r="A18" i="22"/>
  <c r="L17" i="22"/>
  <c r="I17" i="22"/>
  <c r="E17" i="22"/>
  <c r="F17" i="22" s="1"/>
  <c r="A17" i="22"/>
  <c r="L16" i="22"/>
  <c r="I16" i="22"/>
  <c r="E16" i="22"/>
  <c r="F16" i="22" s="1"/>
  <c r="A16" i="22"/>
  <c r="L15" i="22"/>
  <c r="I15" i="22"/>
  <c r="E15" i="22"/>
  <c r="F15" i="22" s="1"/>
  <c r="A15" i="22"/>
  <c r="L14" i="22"/>
  <c r="I14" i="22"/>
  <c r="E14" i="22"/>
  <c r="F14" i="22" s="1"/>
  <c r="A14" i="22"/>
  <c r="L13" i="22"/>
  <c r="I13" i="22"/>
  <c r="E13" i="22"/>
  <c r="F13" i="22" s="1"/>
  <c r="A13" i="22"/>
  <c r="L12" i="22"/>
  <c r="I12" i="22"/>
  <c r="E12" i="22"/>
  <c r="F12" i="22" s="1"/>
  <c r="A12" i="22"/>
  <c r="L11" i="22"/>
  <c r="I11" i="22"/>
  <c r="E11" i="22"/>
  <c r="F11" i="22" s="1"/>
  <c r="A11" i="22"/>
  <c r="L10" i="22"/>
  <c r="I10" i="22"/>
  <c r="E10" i="22"/>
  <c r="F10" i="22" s="1"/>
  <c r="A10" i="22"/>
  <c r="L9" i="22"/>
  <c r="I9" i="22"/>
  <c r="G9" i="22"/>
  <c r="G10" i="22" s="1"/>
  <c r="G11" i="22" s="1"/>
  <c r="E9" i="22"/>
  <c r="F9" i="22" s="1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L279" i="13"/>
  <c r="L278" i="13"/>
  <c r="I278" i="13"/>
  <c r="L277" i="13"/>
  <c r="I277" i="13"/>
  <c r="L276" i="13"/>
  <c r="I276" i="13"/>
  <c r="L275" i="13"/>
  <c r="I275" i="13"/>
  <c r="L274" i="13"/>
  <c r="I274" i="13"/>
  <c r="L273" i="13"/>
  <c r="I273" i="13"/>
  <c r="L272" i="13"/>
  <c r="I272" i="13"/>
  <c r="L271" i="13"/>
  <c r="I271" i="13"/>
  <c r="L270" i="13"/>
  <c r="I270" i="13"/>
  <c r="L269" i="13"/>
  <c r="I269" i="13"/>
  <c r="L268" i="13"/>
  <c r="I268" i="13"/>
  <c r="L267" i="13"/>
  <c r="I267" i="13"/>
  <c r="L266" i="13"/>
  <c r="I266" i="13"/>
  <c r="L265" i="13"/>
  <c r="I265" i="13"/>
  <c r="L264" i="13"/>
  <c r="I264" i="13"/>
  <c r="L263" i="13"/>
  <c r="I263" i="13"/>
  <c r="L262" i="13"/>
  <c r="I262" i="13"/>
  <c r="L261" i="13"/>
  <c r="I261" i="13"/>
  <c r="L260" i="13"/>
  <c r="I260" i="13"/>
  <c r="L259" i="13"/>
  <c r="I259" i="13"/>
  <c r="L258" i="13"/>
  <c r="I258" i="13"/>
  <c r="L257" i="13"/>
  <c r="I257" i="13"/>
  <c r="L256" i="13"/>
  <c r="I256" i="13"/>
  <c r="L255" i="13"/>
  <c r="I255" i="13"/>
  <c r="L254" i="13"/>
  <c r="I254" i="13"/>
  <c r="L253" i="13"/>
  <c r="I253" i="13"/>
  <c r="L252" i="13"/>
  <c r="I252" i="13"/>
  <c r="L251" i="13"/>
  <c r="I251" i="13"/>
  <c r="L250" i="13"/>
  <c r="I250" i="13"/>
  <c r="L249" i="13"/>
  <c r="I249" i="13"/>
  <c r="L248" i="13"/>
  <c r="I248" i="13"/>
  <c r="L247" i="13"/>
  <c r="I247" i="13"/>
  <c r="L246" i="13"/>
  <c r="I246" i="13"/>
  <c r="L245" i="13"/>
  <c r="I245" i="13"/>
  <c r="L244" i="13"/>
  <c r="I244" i="13"/>
  <c r="L243" i="13"/>
  <c r="I243" i="13"/>
  <c r="L242" i="13"/>
  <c r="I242" i="13"/>
  <c r="L241" i="13"/>
  <c r="I241" i="13"/>
  <c r="L240" i="13"/>
  <c r="I240" i="13"/>
  <c r="L239" i="13"/>
  <c r="I239" i="13"/>
  <c r="L238" i="13"/>
  <c r="I238" i="13"/>
  <c r="L237" i="13"/>
  <c r="I237" i="13"/>
  <c r="L236" i="13"/>
  <c r="I236" i="13"/>
  <c r="L235" i="13"/>
  <c r="I235" i="13"/>
  <c r="L234" i="13"/>
  <c r="I234" i="13"/>
  <c r="L233" i="13"/>
  <c r="I233" i="13"/>
  <c r="L232" i="13"/>
  <c r="I232" i="13"/>
  <c r="L231" i="13"/>
  <c r="I231" i="13"/>
  <c r="L230" i="13"/>
  <c r="I230" i="13"/>
  <c r="L229" i="13"/>
  <c r="I229" i="13"/>
  <c r="L228" i="13"/>
  <c r="I228" i="13"/>
  <c r="L227" i="13"/>
  <c r="I227" i="13"/>
  <c r="L226" i="13"/>
  <c r="I226" i="13"/>
  <c r="L225" i="13"/>
  <c r="I225" i="13"/>
  <c r="L224" i="13"/>
  <c r="I224" i="13"/>
  <c r="L223" i="13"/>
  <c r="I223" i="13"/>
  <c r="L222" i="13"/>
  <c r="I222" i="13"/>
  <c r="L221" i="13"/>
  <c r="I221" i="13"/>
  <c r="L220" i="13"/>
  <c r="I220" i="13"/>
  <c r="L219" i="13"/>
  <c r="I219" i="13"/>
  <c r="L218" i="13"/>
  <c r="I218" i="13"/>
  <c r="L217" i="13"/>
  <c r="I217" i="13"/>
  <c r="L216" i="13"/>
  <c r="I216" i="13"/>
  <c r="L215" i="13"/>
  <c r="I215" i="13"/>
  <c r="L214" i="13"/>
  <c r="I214" i="13"/>
  <c r="L213" i="13"/>
  <c r="I213" i="13"/>
  <c r="L212" i="13"/>
  <c r="I212" i="13"/>
  <c r="L211" i="13"/>
  <c r="I211" i="13"/>
  <c r="L210" i="13"/>
  <c r="I210" i="13"/>
  <c r="L209" i="13"/>
  <c r="I209" i="13"/>
  <c r="L208" i="13"/>
  <c r="I208" i="13"/>
  <c r="L207" i="13"/>
  <c r="I207" i="13"/>
  <c r="L206" i="13"/>
  <c r="I206" i="13"/>
  <c r="L205" i="13"/>
  <c r="I205" i="13"/>
  <c r="L204" i="13"/>
  <c r="I204" i="13"/>
  <c r="L203" i="13"/>
  <c r="I203" i="13"/>
  <c r="L202" i="13"/>
  <c r="I202" i="13"/>
  <c r="L201" i="13"/>
  <c r="I201" i="13"/>
  <c r="L200" i="13"/>
  <c r="I200" i="13"/>
  <c r="L199" i="13"/>
  <c r="I199" i="13"/>
  <c r="L198" i="13"/>
  <c r="I198" i="13"/>
  <c r="L197" i="13"/>
  <c r="I197" i="13"/>
  <c r="L196" i="13"/>
  <c r="I196" i="13"/>
  <c r="L195" i="13"/>
  <c r="I195" i="13"/>
  <c r="L194" i="13"/>
  <c r="I194" i="13"/>
  <c r="L193" i="13"/>
  <c r="I193" i="13"/>
  <c r="L192" i="13"/>
  <c r="I192" i="13"/>
  <c r="L191" i="13"/>
  <c r="I191" i="13"/>
  <c r="L190" i="13"/>
  <c r="I190" i="13"/>
  <c r="L189" i="13"/>
  <c r="I189" i="13"/>
  <c r="L188" i="13"/>
  <c r="I188" i="13"/>
  <c r="L187" i="13"/>
  <c r="I187" i="13"/>
  <c r="L186" i="13"/>
  <c r="I186" i="13"/>
  <c r="L185" i="13"/>
  <c r="I185" i="13"/>
  <c r="L184" i="13"/>
  <c r="I184" i="13"/>
  <c r="L183" i="13"/>
  <c r="I183" i="13"/>
  <c r="L182" i="13"/>
  <c r="I182" i="13"/>
  <c r="L181" i="13"/>
  <c r="I181" i="13"/>
  <c r="L180" i="13"/>
  <c r="I180" i="13"/>
  <c r="L179" i="13"/>
  <c r="I179" i="13"/>
  <c r="L178" i="13"/>
  <c r="I178" i="13"/>
  <c r="L177" i="13"/>
  <c r="I177" i="13"/>
  <c r="L176" i="13"/>
  <c r="I176" i="13"/>
  <c r="L175" i="13"/>
  <c r="I175" i="13"/>
  <c r="L174" i="13"/>
  <c r="I174" i="13"/>
  <c r="L173" i="13"/>
  <c r="I173" i="13"/>
  <c r="L172" i="13"/>
  <c r="I172" i="13"/>
  <c r="L171" i="13"/>
  <c r="I171" i="13"/>
  <c r="L170" i="13"/>
  <c r="I170" i="13"/>
  <c r="L169" i="13"/>
  <c r="I169" i="13"/>
  <c r="L168" i="13"/>
  <c r="I168" i="13"/>
  <c r="L167" i="13"/>
  <c r="I167" i="13"/>
  <c r="L166" i="13"/>
  <c r="I166" i="13"/>
  <c r="L165" i="13"/>
  <c r="I165" i="13"/>
  <c r="L164" i="13"/>
  <c r="I164" i="13"/>
  <c r="L163" i="13"/>
  <c r="I163" i="13"/>
  <c r="L162" i="13"/>
  <c r="I162" i="13"/>
  <c r="L161" i="13"/>
  <c r="I161" i="13"/>
  <c r="L160" i="13"/>
  <c r="I160" i="13"/>
  <c r="L159" i="13"/>
  <c r="I159" i="13"/>
  <c r="L158" i="13"/>
  <c r="I158" i="13"/>
  <c r="L157" i="13"/>
  <c r="I157" i="13"/>
  <c r="L156" i="13"/>
  <c r="I156" i="13"/>
  <c r="L155" i="13"/>
  <c r="I155" i="13"/>
  <c r="L154" i="13"/>
  <c r="I154" i="13"/>
  <c r="L153" i="13"/>
  <c r="I153" i="13"/>
  <c r="L152" i="13"/>
  <c r="I152" i="13"/>
  <c r="L151" i="13"/>
  <c r="I151" i="13"/>
  <c r="L150" i="13"/>
  <c r="I150" i="13"/>
  <c r="L149" i="13"/>
  <c r="I149" i="13"/>
  <c r="L148" i="13"/>
  <c r="I148" i="13"/>
  <c r="L147" i="13"/>
  <c r="I147" i="13"/>
  <c r="L146" i="13"/>
  <c r="I146" i="13"/>
  <c r="L145" i="13"/>
  <c r="I145" i="13"/>
  <c r="L144" i="13"/>
  <c r="I144" i="13"/>
  <c r="L143" i="13"/>
  <c r="I143" i="13"/>
  <c r="L142" i="13"/>
  <c r="I142" i="13"/>
  <c r="L141" i="13"/>
  <c r="I141" i="13"/>
  <c r="L140" i="13"/>
  <c r="I140" i="13"/>
  <c r="L139" i="13"/>
  <c r="I139" i="13"/>
  <c r="L138" i="13"/>
  <c r="I138" i="13"/>
  <c r="L137" i="13"/>
  <c r="I137" i="13"/>
  <c r="L136" i="13"/>
  <c r="I136" i="13"/>
  <c r="L135" i="13"/>
  <c r="I135" i="13"/>
  <c r="L134" i="13"/>
  <c r="I134" i="13"/>
  <c r="L133" i="13"/>
  <c r="I133" i="13"/>
  <c r="L132" i="13"/>
  <c r="I132" i="13"/>
  <c r="L131" i="13"/>
  <c r="I131" i="13"/>
  <c r="L130" i="13"/>
  <c r="I130" i="13"/>
  <c r="L129" i="13"/>
  <c r="I129" i="13"/>
  <c r="L128" i="13"/>
  <c r="I128" i="13"/>
  <c r="L127" i="13"/>
  <c r="I127" i="13"/>
  <c r="L126" i="13"/>
  <c r="I126" i="13"/>
  <c r="L125" i="13"/>
  <c r="I125" i="13"/>
  <c r="L124" i="13"/>
  <c r="I124" i="13"/>
  <c r="L123" i="13"/>
  <c r="I123" i="13"/>
  <c r="L122" i="13"/>
  <c r="I122" i="13"/>
  <c r="L121" i="13"/>
  <c r="I121" i="13"/>
  <c r="L120" i="13"/>
  <c r="I120" i="13"/>
  <c r="L119" i="13"/>
  <c r="I119" i="13"/>
  <c r="L118" i="13"/>
  <c r="I118" i="13"/>
  <c r="L117" i="13"/>
  <c r="I117" i="13"/>
  <c r="L116" i="13"/>
  <c r="I116" i="13"/>
  <c r="L115" i="13"/>
  <c r="I115" i="13"/>
  <c r="L114" i="13"/>
  <c r="I114" i="13"/>
  <c r="L113" i="13"/>
  <c r="I113" i="13"/>
  <c r="L112" i="13"/>
  <c r="I112" i="13"/>
  <c r="L111" i="13"/>
  <c r="I111" i="13"/>
  <c r="L110" i="13"/>
  <c r="I110" i="13"/>
  <c r="L109" i="13"/>
  <c r="I109" i="13"/>
  <c r="L108" i="13"/>
  <c r="I108" i="13"/>
  <c r="L107" i="13"/>
  <c r="I107" i="13"/>
  <c r="L106" i="13"/>
  <c r="I106" i="13"/>
  <c r="L105" i="13"/>
  <c r="I105" i="13"/>
  <c r="L104" i="13"/>
  <c r="I104" i="13"/>
  <c r="L103" i="13"/>
  <c r="I103" i="13"/>
  <c r="L102" i="13"/>
  <c r="I102" i="13"/>
  <c r="L101" i="13"/>
  <c r="I101" i="13"/>
  <c r="L100" i="13"/>
  <c r="I100" i="13"/>
  <c r="L99" i="13"/>
  <c r="I99" i="13"/>
  <c r="L98" i="13"/>
  <c r="I98" i="13"/>
  <c r="L97" i="13"/>
  <c r="I97" i="13"/>
  <c r="L96" i="13"/>
  <c r="I96" i="13"/>
  <c r="L95" i="13"/>
  <c r="I95" i="13"/>
  <c r="L94" i="13"/>
  <c r="I94" i="13"/>
  <c r="L93" i="13"/>
  <c r="I93" i="13"/>
  <c r="L92" i="13"/>
  <c r="I92" i="13"/>
  <c r="L91" i="13"/>
  <c r="I91" i="13"/>
  <c r="L90" i="13"/>
  <c r="I90" i="13"/>
  <c r="L89" i="13"/>
  <c r="I89" i="13"/>
  <c r="L88" i="13"/>
  <c r="I88" i="13"/>
  <c r="L87" i="13"/>
  <c r="I87" i="13"/>
  <c r="L86" i="13"/>
  <c r="I86" i="13"/>
  <c r="L85" i="13"/>
  <c r="I85" i="13"/>
  <c r="L84" i="13"/>
  <c r="I84" i="13"/>
  <c r="L83" i="13"/>
  <c r="I83" i="13"/>
  <c r="L82" i="13"/>
  <c r="I82" i="13"/>
  <c r="L81" i="13"/>
  <c r="I81" i="13"/>
  <c r="L80" i="13"/>
  <c r="I80" i="13"/>
  <c r="L79" i="13"/>
  <c r="I79" i="13"/>
  <c r="L78" i="13"/>
  <c r="I78" i="13"/>
  <c r="L77" i="13"/>
  <c r="I77" i="13"/>
  <c r="L76" i="13"/>
  <c r="I76" i="13"/>
  <c r="L75" i="13"/>
  <c r="I75" i="13"/>
  <c r="L74" i="13"/>
  <c r="I74" i="13"/>
  <c r="L73" i="13"/>
  <c r="I73" i="13"/>
  <c r="L72" i="13"/>
  <c r="I72" i="13"/>
  <c r="L71" i="13"/>
  <c r="I71" i="13"/>
  <c r="L70" i="13"/>
  <c r="I70" i="13"/>
  <c r="L69" i="13"/>
  <c r="I69" i="13"/>
  <c r="L68" i="13"/>
  <c r="I68" i="13"/>
  <c r="L67" i="13"/>
  <c r="I67" i="13"/>
  <c r="L66" i="13"/>
  <c r="I66" i="13"/>
  <c r="L65" i="13"/>
  <c r="I65" i="13"/>
  <c r="L64" i="13"/>
  <c r="I64" i="13"/>
  <c r="L63" i="13"/>
  <c r="I63" i="13"/>
  <c r="L62" i="13"/>
  <c r="I62" i="13"/>
  <c r="L61" i="13"/>
  <c r="I61" i="13"/>
  <c r="L60" i="13"/>
  <c r="I60" i="13"/>
  <c r="L59" i="13"/>
  <c r="I59" i="13"/>
  <c r="L58" i="13"/>
  <c r="I58" i="13"/>
  <c r="L57" i="13"/>
  <c r="I57" i="13"/>
  <c r="L56" i="13"/>
  <c r="I56" i="13"/>
  <c r="L55" i="13"/>
  <c r="I55" i="13"/>
  <c r="L54" i="13"/>
  <c r="I54" i="13"/>
  <c r="L53" i="13"/>
  <c r="I53" i="13"/>
  <c r="L52" i="13"/>
  <c r="I52" i="13"/>
  <c r="L51" i="13"/>
  <c r="I51" i="13"/>
  <c r="L50" i="13"/>
  <c r="I50" i="13"/>
  <c r="L49" i="13"/>
  <c r="I49" i="13"/>
  <c r="L48" i="13"/>
  <c r="I48" i="13"/>
  <c r="L47" i="13"/>
  <c r="I47" i="13"/>
  <c r="L46" i="13"/>
  <c r="I46" i="13"/>
  <c r="L45" i="13"/>
  <c r="I45" i="13"/>
  <c r="L44" i="13"/>
  <c r="I44" i="13"/>
  <c r="L43" i="13"/>
  <c r="I43" i="13"/>
  <c r="L42" i="13"/>
  <c r="I42" i="13"/>
  <c r="L41" i="13"/>
  <c r="I41" i="13"/>
  <c r="L40" i="13"/>
  <c r="I40" i="13"/>
  <c r="L39" i="13"/>
  <c r="I39" i="13"/>
  <c r="L38" i="13"/>
  <c r="I38" i="13"/>
  <c r="L37" i="13"/>
  <c r="I37" i="13"/>
  <c r="L36" i="13"/>
  <c r="I36" i="13"/>
  <c r="L35" i="13"/>
  <c r="I35" i="13"/>
  <c r="L34" i="13"/>
  <c r="I34" i="13"/>
  <c r="L33" i="13"/>
  <c r="I33" i="13"/>
  <c r="L32" i="13"/>
  <c r="I32" i="13"/>
  <c r="L31" i="13"/>
  <c r="I31" i="13"/>
  <c r="L30" i="13"/>
  <c r="I30" i="13"/>
  <c r="L29" i="13"/>
  <c r="I29" i="13"/>
  <c r="L28" i="13"/>
  <c r="I28" i="13"/>
  <c r="L27" i="13"/>
  <c r="I27" i="13"/>
  <c r="L26" i="13"/>
  <c r="I26" i="13"/>
  <c r="L25" i="13"/>
  <c r="I25" i="13"/>
  <c r="L24" i="13"/>
  <c r="I24" i="13"/>
  <c r="L23" i="13"/>
  <c r="I23" i="13"/>
  <c r="L22" i="13"/>
  <c r="I22" i="13"/>
  <c r="L21" i="13"/>
  <c r="I21" i="13"/>
  <c r="L20" i="13"/>
  <c r="I20" i="13"/>
  <c r="L19" i="13"/>
  <c r="I19" i="13"/>
  <c r="L18" i="13"/>
  <c r="I18" i="13"/>
  <c r="L17" i="13"/>
  <c r="I17" i="13"/>
  <c r="L16" i="13"/>
  <c r="I16" i="13"/>
  <c r="L15" i="13"/>
  <c r="I15" i="13"/>
  <c r="L14" i="13"/>
  <c r="I14" i="13"/>
  <c r="L13" i="13"/>
  <c r="I13" i="13"/>
  <c r="L12" i="13"/>
  <c r="I12" i="13"/>
  <c r="L11" i="13"/>
  <c r="I11" i="13"/>
  <c r="L10" i="13"/>
  <c r="I10" i="13"/>
  <c r="L9" i="13"/>
  <c r="I9" i="13"/>
  <c r="G9" i="13"/>
  <c r="G10" i="13" s="1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L279" i="12"/>
  <c r="L278" i="12"/>
  <c r="I278" i="12"/>
  <c r="L277" i="12"/>
  <c r="I277" i="12"/>
  <c r="L276" i="12"/>
  <c r="I276" i="12"/>
  <c r="L275" i="12"/>
  <c r="I275" i="12"/>
  <c r="L274" i="12"/>
  <c r="I274" i="12"/>
  <c r="L273" i="12"/>
  <c r="I273" i="12"/>
  <c r="L272" i="12"/>
  <c r="I272" i="12"/>
  <c r="L271" i="12"/>
  <c r="I271" i="12"/>
  <c r="L270" i="12"/>
  <c r="I270" i="12"/>
  <c r="L269" i="12"/>
  <c r="I269" i="12"/>
  <c r="L268" i="12"/>
  <c r="I268" i="12"/>
  <c r="L267" i="12"/>
  <c r="I267" i="12"/>
  <c r="L266" i="12"/>
  <c r="I266" i="12"/>
  <c r="L265" i="12"/>
  <c r="I265" i="12"/>
  <c r="L264" i="12"/>
  <c r="I264" i="12"/>
  <c r="L263" i="12"/>
  <c r="I263" i="12"/>
  <c r="L262" i="12"/>
  <c r="I262" i="12"/>
  <c r="L261" i="12"/>
  <c r="I261" i="12"/>
  <c r="L260" i="12"/>
  <c r="I260" i="12"/>
  <c r="L259" i="12"/>
  <c r="I259" i="12"/>
  <c r="L258" i="12"/>
  <c r="I258" i="12"/>
  <c r="L257" i="12"/>
  <c r="I257" i="12"/>
  <c r="L256" i="12"/>
  <c r="I256" i="12"/>
  <c r="L255" i="12"/>
  <c r="I255" i="12"/>
  <c r="L254" i="12"/>
  <c r="I254" i="12"/>
  <c r="L253" i="12"/>
  <c r="I253" i="12"/>
  <c r="L252" i="12"/>
  <c r="I252" i="12"/>
  <c r="L251" i="12"/>
  <c r="I251" i="12"/>
  <c r="L250" i="12"/>
  <c r="I250" i="12"/>
  <c r="L249" i="12"/>
  <c r="I249" i="12"/>
  <c r="L248" i="12"/>
  <c r="I248" i="12"/>
  <c r="L247" i="12"/>
  <c r="I247" i="12"/>
  <c r="L246" i="12"/>
  <c r="I246" i="12"/>
  <c r="L245" i="12"/>
  <c r="I245" i="12"/>
  <c r="L244" i="12"/>
  <c r="I244" i="12"/>
  <c r="L243" i="12"/>
  <c r="I243" i="12"/>
  <c r="L242" i="12"/>
  <c r="I242" i="12"/>
  <c r="L241" i="12"/>
  <c r="I241" i="12"/>
  <c r="L240" i="12"/>
  <c r="I240" i="12"/>
  <c r="L239" i="12"/>
  <c r="I239" i="12"/>
  <c r="L238" i="12"/>
  <c r="I238" i="12"/>
  <c r="L237" i="12"/>
  <c r="I237" i="12"/>
  <c r="L236" i="12"/>
  <c r="I236" i="12"/>
  <c r="L235" i="12"/>
  <c r="I235" i="12"/>
  <c r="L234" i="12"/>
  <c r="I234" i="12"/>
  <c r="L233" i="12"/>
  <c r="I233" i="12"/>
  <c r="L232" i="12"/>
  <c r="I232" i="12"/>
  <c r="L231" i="12"/>
  <c r="I231" i="12"/>
  <c r="L230" i="12"/>
  <c r="I230" i="12"/>
  <c r="L229" i="12"/>
  <c r="I229" i="12"/>
  <c r="L228" i="12"/>
  <c r="I228" i="12"/>
  <c r="L227" i="12"/>
  <c r="I227" i="12"/>
  <c r="L226" i="12"/>
  <c r="I226" i="12"/>
  <c r="L225" i="12"/>
  <c r="I225" i="12"/>
  <c r="L224" i="12"/>
  <c r="I224" i="12"/>
  <c r="L223" i="12"/>
  <c r="I223" i="12"/>
  <c r="L222" i="12"/>
  <c r="I222" i="12"/>
  <c r="L221" i="12"/>
  <c r="I221" i="12"/>
  <c r="L220" i="12"/>
  <c r="I220" i="12"/>
  <c r="L219" i="12"/>
  <c r="I219" i="12"/>
  <c r="L218" i="12"/>
  <c r="I218" i="12"/>
  <c r="L217" i="12"/>
  <c r="I217" i="12"/>
  <c r="L216" i="12"/>
  <c r="I216" i="12"/>
  <c r="L215" i="12"/>
  <c r="I215" i="12"/>
  <c r="L214" i="12"/>
  <c r="I214" i="12"/>
  <c r="L213" i="12"/>
  <c r="I213" i="12"/>
  <c r="L212" i="12"/>
  <c r="I212" i="12"/>
  <c r="L211" i="12"/>
  <c r="I211" i="12"/>
  <c r="L210" i="12"/>
  <c r="I210" i="12"/>
  <c r="L209" i="12"/>
  <c r="I209" i="12"/>
  <c r="L208" i="12"/>
  <c r="I208" i="12"/>
  <c r="L207" i="12"/>
  <c r="I207" i="12"/>
  <c r="L206" i="12"/>
  <c r="I206" i="12"/>
  <c r="L205" i="12"/>
  <c r="I205" i="12"/>
  <c r="L204" i="12"/>
  <c r="I204" i="12"/>
  <c r="L203" i="12"/>
  <c r="I203" i="12"/>
  <c r="L202" i="12"/>
  <c r="I202" i="12"/>
  <c r="L201" i="12"/>
  <c r="I201" i="12"/>
  <c r="L200" i="12"/>
  <c r="I200" i="12"/>
  <c r="L199" i="12"/>
  <c r="I199" i="12"/>
  <c r="L198" i="12"/>
  <c r="I198" i="12"/>
  <c r="L197" i="12"/>
  <c r="I197" i="12"/>
  <c r="L196" i="12"/>
  <c r="I196" i="12"/>
  <c r="L195" i="12"/>
  <c r="I195" i="12"/>
  <c r="L194" i="12"/>
  <c r="I194" i="12"/>
  <c r="L193" i="12"/>
  <c r="I193" i="12"/>
  <c r="L192" i="12"/>
  <c r="I192" i="12"/>
  <c r="L191" i="12"/>
  <c r="I191" i="12"/>
  <c r="L190" i="12"/>
  <c r="I190" i="12"/>
  <c r="L189" i="12"/>
  <c r="I189" i="12"/>
  <c r="L188" i="12"/>
  <c r="I188" i="12"/>
  <c r="L187" i="12"/>
  <c r="I187" i="12"/>
  <c r="L186" i="12"/>
  <c r="I186" i="12"/>
  <c r="L185" i="12"/>
  <c r="I185" i="12"/>
  <c r="L184" i="12"/>
  <c r="I184" i="12"/>
  <c r="L183" i="12"/>
  <c r="I183" i="12"/>
  <c r="L182" i="12"/>
  <c r="I182" i="12"/>
  <c r="L181" i="12"/>
  <c r="I181" i="12"/>
  <c r="L180" i="12"/>
  <c r="I180" i="12"/>
  <c r="L179" i="12"/>
  <c r="I179" i="12"/>
  <c r="L178" i="12"/>
  <c r="I178" i="12"/>
  <c r="L177" i="12"/>
  <c r="I177" i="12"/>
  <c r="L176" i="12"/>
  <c r="I176" i="12"/>
  <c r="L175" i="12"/>
  <c r="I175" i="12"/>
  <c r="L174" i="12"/>
  <c r="I174" i="12"/>
  <c r="L173" i="12"/>
  <c r="I173" i="12"/>
  <c r="L172" i="12"/>
  <c r="I172" i="12"/>
  <c r="L171" i="12"/>
  <c r="I171" i="12"/>
  <c r="L170" i="12"/>
  <c r="I170" i="12"/>
  <c r="L169" i="12"/>
  <c r="I169" i="12"/>
  <c r="L168" i="12"/>
  <c r="I168" i="12"/>
  <c r="L167" i="12"/>
  <c r="I167" i="12"/>
  <c r="L166" i="12"/>
  <c r="I166" i="12"/>
  <c r="L165" i="12"/>
  <c r="I165" i="12"/>
  <c r="L164" i="12"/>
  <c r="I164" i="12"/>
  <c r="L163" i="12"/>
  <c r="I163" i="12"/>
  <c r="L162" i="12"/>
  <c r="I162" i="12"/>
  <c r="L161" i="12"/>
  <c r="I161" i="12"/>
  <c r="L160" i="12"/>
  <c r="I160" i="12"/>
  <c r="L159" i="12"/>
  <c r="I159" i="12"/>
  <c r="L158" i="12"/>
  <c r="I158" i="12"/>
  <c r="L157" i="12"/>
  <c r="I157" i="12"/>
  <c r="L156" i="12"/>
  <c r="I156" i="12"/>
  <c r="L155" i="12"/>
  <c r="I155" i="12"/>
  <c r="L154" i="12"/>
  <c r="I154" i="12"/>
  <c r="L153" i="12"/>
  <c r="I153" i="12"/>
  <c r="L152" i="12"/>
  <c r="I152" i="12"/>
  <c r="L151" i="12"/>
  <c r="I151" i="12"/>
  <c r="L150" i="12"/>
  <c r="I150" i="12"/>
  <c r="L149" i="12"/>
  <c r="I149" i="12"/>
  <c r="L148" i="12"/>
  <c r="I148" i="12"/>
  <c r="L147" i="12"/>
  <c r="I147" i="12"/>
  <c r="L146" i="12"/>
  <c r="I146" i="12"/>
  <c r="L145" i="12"/>
  <c r="I145" i="12"/>
  <c r="L144" i="12"/>
  <c r="I144" i="12"/>
  <c r="L143" i="12"/>
  <c r="I143" i="12"/>
  <c r="L142" i="12"/>
  <c r="I142" i="12"/>
  <c r="L141" i="12"/>
  <c r="I141" i="12"/>
  <c r="L140" i="12"/>
  <c r="I140" i="12"/>
  <c r="L139" i="12"/>
  <c r="I139" i="12"/>
  <c r="L138" i="12"/>
  <c r="I138" i="12"/>
  <c r="L137" i="12"/>
  <c r="I137" i="12"/>
  <c r="L136" i="12"/>
  <c r="I136" i="12"/>
  <c r="L135" i="12"/>
  <c r="I135" i="12"/>
  <c r="L134" i="12"/>
  <c r="I134" i="12"/>
  <c r="L133" i="12"/>
  <c r="I133" i="12"/>
  <c r="L132" i="12"/>
  <c r="I132" i="12"/>
  <c r="L131" i="12"/>
  <c r="I131" i="12"/>
  <c r="L130" i="12"/>
  <c r="I130" i="12"/>
  <c r="L129" i="12"/>
  <c r="I129" i="12"/>
  <c r="L128" i="12"/>
  <c r="I128" i="12"/>
  <c r="L127" i="12"/>
  <c r="I127" i="12"/>
  <c r="L126" i="12"/>
  <c r="I126" i="12"/>
  <c r="L125" i="12"/>
  <c r="I125" i="12"/>
  <c r="L124" i="12"/>
  <c r="I124" i="12"/>
  <c r="L123" i="12"/>
  <c r="I123" i="12"/>
  <c r="L122" i="12"/>
  <c r="I122" i="12"/>
  <c r="L121" i="12"/>
  <c r="I121" i="12"/>
  <c r="L120" i="12"/>
  <c r="I120" i="12"/>
  <c r="L119" i="12"/>
  <c r="I119" i="12"/>
  <c r="L118" i="12"/>
  <c r="I118" i="12"/>
  <c r="L117" i="12"/>
  <c r="I117" i="12"/>
  <c r="L116" i="12"/>
  <c r="I116" i="12"/>
  <c r="L115" i="12"/>
  <c r="I115" i="12"/>
  <c r="L114" i="12"/>
  <c r="I114" i="12"/>
  <c r="L113" i="12"/>
  <c r="I113" i="12"/>
  <c r="L112" i="12"/>
  <c r="I112" i="12"/>
  <c r="L111" i="12"/>
  <c r="I111" i="12"/>
  <c r="L110" i="12"/>
  <c r="I110" i="12"/>
  <c r="L109" i="12"/>
  <c r="I109" i="12"/>
  <c r="L108" i="12"/>
  <c r="I108" i="12"/>
  <c r="L107" i="12"/>
  <c r="I107" i="12"/>
  <c r="L106" i="12"/>
  <c r="I106" i="12"/>
  <c r="L105" i="12"/>
  <c r="I105" i="12"/>
  <c r="L104" i="12"/>
  <c r="I104" i="12"/>
  <c r="L103" i="12"/>
  <c r="I103" i="12"/>
  <c r="L102" i="12"/>
  <c r="I102" i="12"/>
  <c r="L101" i="12"/>
  <c r="I101" i="12"/>
  <c r="L100" i="12"/>
  <c r="I100" i="12"/>
  <c r="L99" i="12"/>
  <c r="I99" i="12"/>
  <c r="L98" i="12"/>
  <c r="I98" i="12"/>
  <c r="L97" i="12"/>
  <c r="I97" i="12"/>
  <c r="L96" i="12"/>
  <c r="I96" i="12"/>
  <c r="L95" i="12"/>
  <c r="I95" i="12"/>
  <c r="L94" i="12"/>
  <c r="I94" i="12"/>
  <c r="L93" i="12"/>
  <c r="I93" i="12"/>
  <c r="L92" i="12"/>
  <c r="I92" i="12"/>
  <c r="L91" i="12"/>
  <c r="I91" i="12"/>
  <c r="L90" i="12"/>
  <c r="I90" i="12"/>
  <c r="L89" i="12"/>
  <c r="I89" i="12"/>
  <c r="L88" i="12"/>
  <c r="I88" i="12"/>
  <c r="L87" i="12"/>
  <c r="I87" i="12"/>
  <c r="L86" i="12"/>
  <c r="I86" i="12"/>
  <c r="L85" i="12"/>
  <c r="I85" i="12"/>
  <c r="L84" i="12"/>
  <c r="I84" i="12"/>
  <c r="L83" i="12"/>
  <c r="I83" i="12"/>
  <c r="L82" i="12"/>
  <c r="I82" i="12"/>
  <c r="L81" i="12"/>
  <c r="I81" i="12"/>
  <c r="L80" i="12"/>
  <c r="I80" i="12"/>
  <c r="L79" i="12"/>
  <c r="I79" i="12"/>
  <c r="L78" i="12"/>
  <c r="I78" i="12"/>
  <c r="L77" i="12"/>
  <c r="I77" i="12"/>
  <c r="L76" i="12"/>
  <c r="I76" i="12"/>
  <c r="L75" i="12"/>
  <c r="I75" i="12"/>
  <c r="L74" i="12"/>
  <c r="I74" i="12"/>
  <c r="L73" i="12"/>
  <c r="I73" i="12"/>
  <c r="L72" i="12"/>
  <c r="I72" i="12"/>
  <c r="L71" i="12"/>
  <c r="I71" i="12"/>
  <c r="L70" i="12"/>
  <c r="I70" i="12"/>
  <c r="L69" i="12"/>
  <c r="I69" i="12"/>
  <c r="L68" i="12"/>
  <c r="I68" i="12"/>
  <c r="L67" i="12"/>
  <c r="I67" i="12"/>
  <c r="L66" i="12"/>
  <c r="I66" i="12"/>
  <c r="L65" i="12"/>
  <c r="I65" i="12"/>
  <c r="L64" i="12"/>
  <c r="I64" i="12"/>
  <c r="L63" i="12"/>
  <c r="I63" i="12"/>
  <c r="L62" i="12"/>
  <c r="I62" i="12"/>
  <c r="L61" i="12"/>
  <c r="I61" i="12"/>
  <c r="L60" i="12"/>
  <c r="I60" i="12"/>
  <c r="L59" i="12"/>
  <c r="I59" i="12"/>
  <c r="L58" i="12"/>
  <c r="I58" i="12"/>
  <c r="L57" i="12"/>
  <c r="I57" i="12"/>
  <c r="L56" i="12"/>
  <c r="I56" i="12"/>
  <c r="L55" i="12"/>
  <c r="I55" i="12"/>
  <c r="L54" i="12"/>
  <c r="I54" i="12"/>
  <c r="L53" i="12"/>
  <c r="I53" i="12"/>
  <c r="L52" i="12"/>
  <c r="I52" i="12"/>
  <c r="L51" i="12"/>
  <c r="I51" i="12"/>
  <c r="L50" i="12"/>
  <c r="I50" i="12"/>
  <c r="L49" i="12"/>
  <c r="I49" i="12"/>
  <c r="L48" i="12"/>
  <c r="I48" i="12"/>
  <c r="L47" i="12"/>
  <c r="I47" i="12"/>
  <c r="L46" i="12"/>
  <c r="I46" i="12"/>
  <c r="L45" i="12"/>
  <c r="I45" i="12"/>
  <c r="L44" i="12"/>
  <c r="I44" i="12"/>
  <c r="L43" i="12"/>
  <c r="I43" i="12"/>
  <c r="L42" i="12"/>
  <c r="I42" i="12"/>
  <c r="L41" i="12"/>
  <c r="I41" i="12"/>
  <c r="L40" i="12"/>
  <c r="I40" i="12"/>
  <c r="L39" i="12"/>
  <c r="I39" i="12"/>
  <c r="L38" i="12"/>
  <c r="I38" i="12"/>
  <c r="L37" i="12"/>
  <c r="I37" i="12"/>
  <c r="L36" i="12"/>
  <c r="I36" i="12"/>
  <c r="L35" i="12"/>
  <c r="I35" i="12"/>
  <c r="L34" i="12"/>
  <c r="I34" i="12"/>
  <c r="L33" i="12"/>
  <c r="I33" i="12"/>
  <c r="L32" i="12"/>
  <c r="I32" i="12"/>
  <c r="L31" i="12"/>
  <c r="I31" i="12"/>
  <c r="L30" i="12"/>
  <c r="I30" i="12"/>
  <c r="L29" i="12"/>
  <c r="I29" i="12"/>
  <c r="L28" i="12"/>
  <c r="I28" i="12"/>
  <c r="L27" i="12"/>
  <c r="I27" i="12"/>
  <c r="L26" i="12"/>
  <c r="I26" i="12"/>
  <c r="L25" i="12"/>
  <c r="I25" i="12"/>
  <c r="L24" i="12"/>
  <c r="I24" i="12"/>
  <c r="L23" i="12"/>
  <c r="I23" i="12"/>
  <c r="L22" i="12"/>
  <c r="I22" i="12"/>
  <c r="L21" i="12"/>
  <c r="I21" i="12"/>
  <c r="L20" i="12"/>
  <c r="I20" i="12"/>
  <c r="L19" i="12"/>
  <c r="I19" i="12"/>
  <c r="E19" i="12"/>
  <c r="F19" i="12" s="1"/>
  <c r="A19" i="12"/>
  <c r="L18" i="12"/>
  <c r="I18" i="12"/>
  <c r="E18" i="12"/>
  <c r="F18" i="12" s="1"/>
  <c r="A18" i="12"/>
  <c r="L17" i="12"/>
  <c r="I17" i="12"/>
  <c r="E17" i="12"/>
  <c r="F17" i="12" s="1"/>
  <c r="A17" i="12"/>
  <c r="L16" i="12"/>
  <c r="I16" i="12"/>
  <c r="E16" i="12"/>
  <c r="F16" i="12" s="1"/>
  <c r="A16" i="12"/>
  <c r="L15" i="12"/>
  <c r="I15" i="12"/>
  <c r="E15" i="12"/>
  <c r="F15" i="12" s="1"/>
  <c r="A15" i="12"/>
  <c r="L14" i="12"/>
  <c r="I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L279" i="11"/>
  <c r="L278" i="11"/>
  <c r="I278" i="11"/>
  <c r="L277" i="11"/>
  <c r="I277" i="11"/>
  <c r="L276" i="11"/>
  <c r="I276" i="11"/>
  <c r="L275" i="11"/>
  <c r="I275" i="11"/>
  <c r="L274" i="11"/>
  <c r="I274" i="11"/>
  <c r="L273" i="11"/>
  <c r="I273" i="11"/>
  <c r="L272" i="11"/>
  <c r="I272" i="11"/>
  <c r="L271" i="11"/>
  <c r="I271" i="11"/>
  <c r="L270" i="11"/>
  <c r="I270" i="11"/>
  <c r="L269" i="11"/>
  <c r="I269" i="11"/>
  <c r="L268" i="11"/>
  <c r="I268" i="11"/>
  <c r="L267" i="11"/>
  <c r="I267" i="11"/>
  <c r="L266" i="11"/>
  <c r="I266" i="11"/>
  <c r="L265" i="11"/>
  <c r="I265" i="11"/>
  <c r="L264" i="11"/>
  <c r="I264" i="11"/>
  <c r="L263" i="11"/>
  <c r="I263" i="11"/>
  <c r="L262" i="11"/>
  <c r="I262" i="11"/>
  <c r="L261" i="11"/>
  <c r="I261" i="11"/>
  <c r="L260" i="11"/>
  <c r="I260" i="11"/>
  <c r="L259" i="11"/>
  <c r="I259" i="11"/>
  <c r="L258" i="11"/>
  <c r="I258" i="11"/>
  <c r="L257" i="11"/>
  <c r="I257" i="11"/>
  <c r="L256" i="11"/>
  <c r="I256" i="11"/>
  <c r="L255" i="11"/>
  <c r="I255" i="11"/>
  <c r="L254" i="11"/>
  <c r="I254" i="11"/>
  <c r="L253" i="11"/>
  <c r="I253" i="11"/>
  <c r="L252" i="11"/>
  <c r="I252" i="11"/>
  <c r="L251" i="11"/>
  <c r="I251" i="11"/>
  <c r="L250" i="11"/>
  <c r="I250" i="11"/>
  <c r="L249" i="11"/>
  <c r="I249" i="11"/>
  <c r="L248" i="11"/>
  <c r="I248" i="11"/>
  <c r="L247" i="11"/>
  <c r="I247" i="11"/>
  <c r="L246" i="11"/>
  <c r="I246" i="11"/>
  <c r="L245" i="11"/>
  <c r="I245" i="11"/>
  <c r="L244" i="11"/>
  <c r="I244" i="11"/>
  <c r="L243" i="11"/>
  <c r="I243" i="11"/>
  <c r="L242" i="11"/>
  <c r="I242" i="11"/>
  <c r="L241" i="11"/>
  <c r="I241" i="11"/>
  <c r="L240" i="11"/>
  <c r="I240" i="11"/>
  <c r="L239" i="11"/>
  <c r="I239" i="11"/>
  <c r="L238" i="11"/>
  <c r="I238" i="11"/>
  <c r="L237" i="11"/>
  <c r="I237" i="11"/>
  <c r="L236" i="11"/>
  <c r="I236" i="11"/>
  <c r="L235" i="11"/>
  <c r="I235" i="11"/>
  <c r="L234" i="11"/>
  <c r="I234" i="11"/>
  <c r="L233" i="11"/>
  <c r="I233" i="11"/>
  <c r="L232" i="11"/>
  <c r="I232" i="11"/>
  <c r="L231" i="11"/>
  <c r="I231" i="11"/>
  <c r="L230" i="11"/>
  <c r="I230" i="11"/>
  <c r="L229" i="11"/>
  <c r="I229" i="11"/>
  <c r="L228" i="11"/>
  <c r="I228" i="11"/>
  <c r="L227" i="11"/>
  <c r="I227" i="11"/>
  <c r="L226" i="11"/>
  <c r="I226" i="11"/>
  <c r="L225" i="11"/>
  <c r="I225" i="11"/>
  <c r="L224" i="11"/>
  <c r="I224" i="11"/>
  <c r="L223" i="11"/>
  <c r="I223" i="11"/>
  <c r="L222" i="11"/>
  <c r="I222" i="11"/>
  <c r="L221" i="11"/>
  <c r="I221" i="11"/>
  <c r="L220" i="11"/>
  <c r="I220" i="11"/>
  <c r="L219" i="11"/>
  <c r="I219" i="11"/>
  <c r="L218" i="11"/>
  <c r="I218" i="11"/>
  <c r="L217" i="11"/>
  <c r="I217" i="11"/>
  <c r="L216" i="11"/>
  <c r="I216" i="11"/>
  <c r="L215" i="11"/>
  <c r="I215" i="11"/>
  <c r="L214" i="11"/>
  <c r="I214" i="11"/>
  <c r="L213" i="11"/>
  <c r="I213" i="11"/>
  <c r="L212" i="11"/>
  <c r="I212" i="11"/>
  <c r="L211" i="11"/>
  <c r="I211" i="11"/>
  <c r="L210" i="11"/>
  <c r="I210" i="11"/>
  <c r="L209" i="11"/>
  <c r="I209" i="11"/>
  <c r="L208" i="11"/>
  <c r="I208" i="11"/>
  <c r="L207" i="11"/>
  <c r="I207" i="11"/>
  <c r="L206" i="11"/>
  <c r="I206" i="11"/>
  <c r="L205" i="11"/>
  <c r="I205" i="11"/>
  <c r="L204" i="11"/>
  <c r="I204" i="11"/>
  <c r="L203" i="11"/>
  <c r="I203" i="11"/>
  <c r="L202" i="11"/>
  <c r="I202" i="11"/>
  <c r="L201" i="11"/>
  <c r="I201" i="11"/>
  <c r="L200" i="11"/>
  <c r="I200" i="11"/>
  <c r="L199" i="11"/>
  <c r="I199" i="11"/>
  <c r="L198" i="11"/>
  <c r="I198" i="11"/>
  <c r="L197" i="11"/>
  <c r="I197" i="11"/>
  <c r="L196" i="11"/>
  <c r="I196" i="11"/>
  <c r="L195" i="11"/>
  <c r="I195" i="11"/>
  <c r="L194" i="11"/>
  <c r="I194" i="11"/>
  <c r="L193" i="11"/>
  <c r="I193" i="11"/>
  <c r="L192" i="11"/>
  <c r="I192" i="11"/>
  <c r="L191" i="11"/>
  <c r="I191" i="11"/>
  <c r="L190" i="11"/>
  <c r="I190" i="11"/>
  <c r="L189" i="11"/>
  <c r="I189" i="11"/>
  <c r="L188" i="11"/>
  <c r="I188" i="11"/>
  <c r="L187" i="11"/>
  <c r="I187" i="11"/>
  <c r="L186" i="11"/>
  <c r="I186" i="11"/>
  <c r="L185" i="11"/>
  <c r="I185" i="11"/>
  <c r="L184" i="11"/>
  <c r="I184" i="11"/>
  <c r="L183" i="11"/>
  <c r="I183" i="11"/>
  <c r="L182" i="11"/>
  <c r="I182" i="11"/>
  <c r="L181" i="11"/>
  <c r="I181" i="11"/>
  <c r="L180" i="11"/>
  <c r="I180" i="11"/>
  <c r="L179" i="11"/>
  <c r="I179" i="11"/>
  <c r="L178" i="11"/>
  <c r="I178" i="11"/>
  <c r="L177" i="11"/>
  <c r="I177" i="11"/>
  <c r="L176" i="11"/>
  <c r="I176" i="11"/>
  <c r="L175" i="11"/>
  <c r="I175" i="11"/>
  <c r="L174" i="11"/>
  <c r="I174" i="11"/>
  <c r="L173" i="11"/>
  <c r="I173" i="11"/>
  <c r="L172" i="11"/>
  <c r="I172" i="11"/>
  <c r="L171" i="11"/>
  <c r="I171" i="11"/>
  <c r="L170" i="11"/>
  <c r="I170" i="11"/>
  <c r="L169" i="11"/>
  <c r="I169" i="11"/>
  <c r="L168" i="11"/>
  <c r="I168" i="11"/>
  <c r="L167" i="11"/>
  <c r="I167" i="11"/>
  <c r="L166" i="11"/>
  <c r="I166" i="11"/>
  <c r="L165" i="11"/>
  <c r="I165" i="11"/>
  <c r="L164" i="11"/>
  <c r="I164" i="11"/>
  <c r="L163" i="11"/>
  <c r="I163" i="11"/>
  <c r="L162" i="11"/>
  <c r="I162" i="11"/>
  <c r="L161" i="11"/>
  <c r="I161" i="11"/>
  <c r="L160" i="11"/>
  <c r="I160" i="11"/>
  <c r="L159" i="11"/>
  <c r="I159" i="11"/>
  <c r="L158" i="11"/>
  <c r="I158" i="11"/>
  <c r="L157" i="11"/>
  <c r="I157" i="11"/>
  <c r="L156" i="11"/>
  <c r="I156" i="11"/>
  <c r="L155" i="11"/>
  <c r="I155" i="11"/>
  <c r="L154" i="11"/>
  <c r="I154" i="11"/>
  <c r="L153" i="11"/>
  <c r="I153" i="11"/>
  <c r="L152" i="11"/>
  <c r="I152" i="11"/>
  <c r="L151" i="11"/>
  <c r="I151" i="11"/>
  <c r="L150" i="11"/>
  <c r="I150" i="11"/>
  <c r="L149" i="11"/>
  <c r="I149" i="11"/>
  <c r="L148" i="11"/>
  <c r="I148" i="11"/>
  <c r="L147" i="11"/>
  <c r="I147" i="11"/>
  <c r="L146" i="11"/>
  <c r="I146" i="11"/>
  <c r="L145" i="11"/>
  <c r="I145" i="11"/>
  <c r="L144" i="11"/>
  <c r="I144" i="11"/>
  <c r="L143" i="11"/>
  <c r="I143" i="11"/>
  <c r="L142" i="11"/>
  <c r="I142" i="11"/>
  <c r="L141" i="11"/>
  <c r="I141" i="11"/>
  <c r="L140" i="11"/>
  <c r="I140" i="11"/>
  <c r="L139" i="11"/>
  <c r="I139" i="11"/>
  <c r="L138" i="11"/>
  <c r="I138" i="11"/>
  <c r="L137" i="11"/>
  <c r="I137" i="11"/>
  <c r="L136" i="11"/>
  <c r="I136" i="11"/>
  <c r="L135" i="11"/>
  <c r="I135" i="11"/>
  <c r="L134" i="11"/>
  <c r="I134" i="11"/>
  <c r="L133" i="11"/>
  <c r="I133" i="11"/>
  <c r="L132" i="11"/>
  <c r="I132" i="11"/>
  <c r="L131" i="11"/>
  <c r="I131" i="11"/>
  <c r="L130" i="11"/>
  <c r="I130" i="11"/>
  <c r="L129" i="11"/>
  <c r="I129" i="11"/>
  <c r="L128" i="11"/>
  <c r="I128" i="11"/>
  <c r="L127" i="11"/>
  <c r="I127" i="11"/>
  <c r="L126" i="11"/>
  <c r="I126" i="11"/>
  <c r="L125" i="11"/>
  <c r="I125" i="11"/>
  <c r="L124" i="11"/>
  <c r="I124" i="11"/>
  <c r="L123" i="11"/>
  <c r="I123" i="11"/>
  <c r="L122" i="11"/>
  <c r="I122" i="11"/>
  <c r="L121" i="11"/>
  <c r="I121" i="11"/>
  <c r="L120" i="11"/>
  <c r="I120" i="11"/>
  <c r="L119" i="11"/>
  <c r="I119" i="11"/>
  <c r="L118" i="11"/>
  <c r="I118" i="11"/>
  <c r="L117" i="11"/>
  <c r="I117" i="11"/>
  <c r="L116" i="11"/>
  <c r="I116" i="11"/>
  <c r="L115" i="11"/>
  <c r="I115" i="11"/>
  <c r="L114" i="11"/>
  <c r="I114" i="11"/>
  <c r="L113" i="11"/>
  <c r="I113" i="11"/>
  <c r="L112" i="11"/>
  <c r="I112" i="11"/>
  <c r="L111" i="11"/>
  <c r="I111" i="11"/>
  <c r="L110" i="11"/>
  <c r="I110" i="11"/>
  <c r="L109" i="11"/>
  <c r="I109" i="11"/>
  <c r="L108" i="11"/>
  <c r="I108" i="11"/>
  <c r="L107" i="11"/>
  <c r="I107" i="11"/>
  <c r="L106" i="11"/>
  <c r="I106" i="11"/>
  <c r="L105" i="11"/>
  <c r="I105" i="11"/>
  <c r="L104" i="11"/>
  <c r="I104" i="11"/>
  <c r="L103" i="11"/>
  <c r="I103" i="11"/>
  <c r="L102" i="11"/>
  <c r="I102" i="11"/>
  <c r="L101" i="11"/>
  <c r="I101" i="11"/>
  <c r="L100" i="11"/>
  <c r="I100" i="11"/>
  <c r="L99" i="11"/>
  <c r="I99" i="11"/>
  <c r="L98" i="11"/>
  <c r="I98" i="11"/>
  <c r="L97" i="11"/>
  <c r="I97" i="11"/>
  <c r="L96" i="11"/>
  <c r="I96" i="11"/>
  <c r="L95" i="11"/>
  <c r="I95" i="11"/>
  <c r="L94" i="11"/>
  <c r="I94" i="11"/>
  <c r="L93" i="11"/>
  <c r="I93" i="11"/>
  <c r="L92" i="11"/>
  <c r="I92" i="11"/>
  <c r="L91" i="11"/>
  <c r="I91" i="11"/>
  <c r="L90" i="11"/>
  <c r="I90" i="11"/>
  <c r="L89" i="11"/>
  <c r="I89" i="11"/>
  <c r="L88" i="11"/>
  <c r="I88" i="11"/>
  <c r="L87" i="11"/>
  <c r="I87" i="11"/>
  <c r="L86" i="11"/>
  <c r="I86" i="11"/>
  <c r="L85" i="11"/>
  <c r="I85" i="11"/>
  <c r="L84" i="11"/>
  <c r="I84" i="11"/>
  <c r="L83" i="11"/>
  <c r="I83" i="11"/>
  <c r="L82" i="11"/>
  <c r="I82" i="11"/>
  <c r="L81" i="11"/>
  <c r="I81" i="11"/>
  <c r="L80" i="11"/>
  <c r="I80" i="11"/>
  <c r="L79" i="11"/>
  <c r="I79" i="11"/>
  <c r="L78" i="11"/>
  <c r="I78" i="11"/>
  <c r="L77" i="11"/>
  <c r="I77" i="11"/>
  <c r="L76" i="11"/>
  <c r="I76" i="11"/>
  <c r="L75" i="11"/>
  <c r="I75" i="11"/>
  <c r="L74" i="11"/>
  <c r="I74" i="11"/>
  <c r="L73" i="11"/>
  <c r="I73" i="11"/>
  <c r="L72" i="11"/>
  <c r="I72" i="11"/>
  <c r="L71" i="11"/>
  <c r="I71" i="11"/>
  <c r="L70" i="11"/>
  <c r="I70" i="11"/>
  <c r="L69" i="11"/>
  <c r="I69" i="11"/>
  <c r="L68" i="11"/>
  <c r="I68" i="11"/>
  <c r="L67" i="11"/>
  <c r="I67" i="11"/>
  <c r="L66" i="11"/>
  <c r="I66" i="11"/>
  <c r="L65" i="11"/>
  <c r="I65" i="11"/>
  <c r="L64" i="11"/>
  <c r="I64" i="11"/>
  <c r="L63" i="11"/>
  <c r="I63" i="11"/>
  <c r="L62" i="11"/>
  <c r="I62" i="11"/>
  <c r="L61" i="11"/>
  <c r="I61" i="11"/>
  <c r="L60" i="11"/>
  <c r="I60" i="11"/>
  <c r="L59" i="11"/>
  <c r="I59" i="11"/>
  <c r="L58" i="11"/>
  <c r="I58" i="11"/>
  <c r="L57" i="11"/>
  <c r="I57" i="11"/>
  <c r="L56" i="11"/>
  <c r="I56" i="11"/>
  <c r="L55" i="11"/>
  <c r="I55" i="11"/>
  <c r="L54" i="11"/>
  <c r="I54" i="11"/>
  <c r="L53" i="11"/>
  <c r="I53" i="11"/>
  <c r="L52" i="11"/>
  <c r="I52" i="11"/>
  <c r="L51" i="11"/>
  <c r="I51" i="11"/>
  <c r="L50" i="11"/>
  <c r="I50" i="11"/>
  <c r="L49" i="11"/>
  <c r="I49" i="11"/>
  <c r="L48" i="11"/>
  <c r="I48" i="11"/>
  <c r="L47" i="11"/>
  <c r="I47" i="11"/>
  <c r="L46" i="11"/>
  <c r="I46" i="11"/>
  <c r="L45" i="11"/>
  <c r="I45" i="11"/>
  <c r="L44" i="11"/>
  <c r="I44" i="11"/>
  <c r="L43" i="11"/>
  <c r="I43" i="11"/>
  <c r="L42" i="11"/>
  <c r="I42" i="11"/>
  <c r="L41" i="11"/>
  <c r="I41" i="11"/>
  <c r="L40" i="11"/>
  <c r="I40" i="11"/>
  <c r="L39" i="11"/>
  <c r="I39" i="11"/>
  <c r="L38" i="11"/>
  <c r="I38" i="11"/>
  <c r="L37" i="11"/>
  <c r="I37" i="11"/>
  <c r="L36" i="11"/>
  <c r="I36" i="11"/>
  <c r="L35" i="11"/>
  <c r="I35" i="11"/>
  <c r="L34" i="11"/>
  <c r="I34" i="11"/>
  <c r="L33" i="11"/>
  <c r="I33" i="11"/>
  <c r="L32" i="11"/>
  <c r="I32" i="11"/>
  <c r="L31" i="11"/>
  <c r="I31" i="11"/>
  <c r="L30" i="11"/>
  <c r="I30" i="11"/>
  <c r="L29" i="11"/>
  <c r="I29" i="11"/>
  <c r="L28" i="11"/>
  <c r="I28" i="11"/>
  <c r="L27" i="11"/>
  <c r="I27" i="11"/>
  <c r="L26" i="11"/>
  <c r="I26" i="11"/>
  <c r="L25" i="11"/>
  <c r="I25" i="11"/>
  <c r="L24" i="11"/>
  <c r="I24" i="11"/>
  <c r="L23" i="11"/>
  <c r="I23" i="11"/>
  <c r="L22" i="11"/>
  <c r="I22" i="11"/>
  <c r="L21" i="11"/>
  <c r="I21" i="11"/>
  <c r="L20" i="11"/>
  <c r="I20" i="11"/>
  <c r="L19" i="11"/>
  <c r="I19" i="11"/>
  <c r="L18" i="11"/>
  <c r="I18" i="11"/>
  <c r="L17" i="11"/>
  <c r="I17" i="11"/>
  <c r="L16" i="11"/>
  <c r="I16" i="11"/>
  <c r="L15" i="11"/>
  <c r="I15" i="11"/>
  <c r="L14" i="11"/>
  <c r="I14" i="11"/>
  <c r="L13" i="11"/>
  <c r="I13" i="11"/>
  <c r="L12" i="11"/>
  <c r="I12" i="11"/>
  <c r="L11" i="11"/>
  <c r="I11" i="11"/>
  <c r="L10" i="11"/>
  <c r="I10" i="11"/>
  <c r="L9" i="11"/>
  <c r="G9" i="11"/>
  <c r="E2" i="11"/>
  <c r="G5" i="9" l="1"/>
  <c r="E5" i="9"/>
  <c r="H5" i="9"/>
  <c r="G11" i="13"/>
  <c r="G12" i="13" s="1"/>
  <c r="G13" i="13" s="1"/>
  <c r="G11" i="12"/>
  <c r="I6" i="9"/>
  <c r="D6" i="9"/>
  <c r="C7" i="9"/>
  <c r="B7" i="9" s="1"/>
  <c r="F7" i="9" s="1"/>
  <c r="A6" i="9"/>
  <c r="G10" i="1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D2" i="12"/>
  <c r="F2" i="12" s="1"/>
  <c r="K2" i="12" s="1"/>
  <c r="D2" i="13"/>
  <c r="F2" i="13" s="1"/>
  <c r="K2" i="13" s="1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F10" i="5"/>
  <c r="G6" i="9" l="1"/>
  <c r="E6" i="9"/>
  <c r="G11" i="11"/>
  <c r="G12" i="12"/>
  <c r="G13" i="12" s="1"/>
  <c r="G14" i="12" s="1"/>
  <c r="G15" i="12" s="1"/>
  <c r="G16" i="12" s="1"/>
  <c r="G17" i="12" s="1"/>
  <c r="G18" i="12" s="1"/>
  <c r="G19" i="12" s="1"/>
  <c r="G20" i="12" s="1"/>
  <c r="G14" i="13"/>
  <c r="I7" i="9"/>
  <c r="D7" i="9"/>
  <c r="H6" i="9"/>
  <c r="C8" i="9"/>
  <c r="B8" i="9" s="1"/>
  <c r="F8" i="9" s="1"/>
  <c r="A7" i="9"/>
  <c r="F11" i="5"/>
  <c r="G12" i="11"/>
  <c r="G13" i="11" s="1"/>
  <c r="E2" i="5"/>
  <c r="G7" i="9" l="1"/>
  <c r="E7" i="9"/>
  <c r="G14" i="11"/>
  <c r="G21" i="12"/>
  <c r="G15" i="13"/>
  <c r="G16" i="13" s="1"/>
  <c r="D8" i="9"/>
  <c r="G8" i="9" s="1"/>
  <c r="I8" i="9"/>
  <c r="H7" i="9"/>
  <c r="A8" i="9"/>
  <c r="C9" i="9"/>
  <c r="B9" i="9" s="1"/>
  <c r="F9" i="9" s="1"/>
  <c r="F12" i="5"/>
  <c r="F13" i="5"/>
  <c r="L9" i="5"/>
  <c r="L10" i="5"/>
  <c r="L11" i="5"/>
  <c r="L12" i="5"/>
  <c r="L13" i="5"/>
  <c r="E8" i="9" l="1"/>
  <c r="G15" i="11"/>
  <c r="G16" i="11" s="1"/>
  <c r="G17" i="11" s="1"/>
  <c r="G22" i="12"/>
  <c r="G23" i="12" s="1"/>
  <c r="G24" i="12" s="1"/>
  <c r="G17" i="13"/>
  <c r="D9" i="9"/>
  <c r="G9" i="9" s="1"/>
  <c r="I9" i="9"/>
  <c r="A9" i="9"/>
  <c r="C10" i="9"/>
  <c r="B10" i="9" s="1"/>
  <c r="F10" i="9" s="1"/>
  <c r="H8" i="9"/>
  <c r="F14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E9" i="9" l="1"/>
  <c r="G18" i="11"/>
  <c r="G25" i="12"/>
  <c r="G18" i="13"/>
  <c r="G19" i="13"/>
  <c r="I10" i="9"/>
  <c r="D10" i="9"/>
  <c r="G10" i="9" s="1"/>
  <c r="H9" i="9"/>
  <c r="A10" i="9"/>
  <c r="C11" i="9"/>
  <c r="B11" i="9" s="1"/>
  <c r="F11" i="9" s="1"/>
  <c r="F15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E10" i="9" l="1"/>
  <c r="G20" i="13"/>
  <c r="G21" i="13" s="1"/>
  <c r="G22" i="13" s="1"/>
  <c r="G19" i="11"/>
  <c r="G26" i="12"/>
  <c r="I11" i="9"/>
  <c r="D11" i="9"/>
  <c r="G11" i="9" s="1"/>
  <c r="A11" i="9"/>
  <c r="C12" i="9"/>
  <c r="B12" i="9" s="1"/>
  <c r="F12" i="9" s="1"/>
  <c r="H10" i="9"/>
  <c r="F16" i="5"/>
  <c r="F17" i="5"/>
  <c r="L18" i="5"/>
  <c r="L19" i="5"/>
  <c r="E11" i="9" l="1"/>
  <c r="G20" i="11"/>
  <c r="G27" i="12"/>
  <c r="G23" i="13"/>
  <c r="G24" i="13" s="1"/>
  <c r="D12" i="9"/>
  <c r="G12" i="9" s="1"/>
  <c r="I12" i="9"/>
  <c r="C13" i="9"/>
  <c r="B13" i="9" s="1"/>
  <c r="F13" i="9" s="1"/>
  <c r="A12" i="9"/>
  <c r="H11" i="9"/>
  <c r="F18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E12" i="9" l="1"/>
  <c r="G21" i="11"/>
  <c r="G28" i="12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 s="1"/>
  <c r="G139" i="12" s="1"/>
  <c r="G140" i="12" s="1"/>
  <c r="G141" i="12" s="1"/>
  <c r="G142" i="12" s="1"/>
  <c r="G143" i="12" s="1"/>
  <c r="G144" i="12" s="1"/>
  <c r="G145" i="12" s="1"/>
  <c r="G146" i="12" s="1"/>
  <c r="G147" i="12" s="1"/>
  <c r="G148" i="12" s="1"/>
  <c r="G149" i="12" s="1"/>
  <c r="G150" i="12" s="1"/>
  <c r="G151" i="12" s="1"/>
  <c r="G152" i="12" s="1"/>
  <c r="G153" i="12" s="1"/>
  <c r="G154" i="12" s="1"/>
  <c r="G155" i="12" s="1"/>
  <c r="G156" i="12" s="1"/>
  <c r="G157" i="12" s="1"/>
  <c r="G158" i="12" s="1"/>
  <c r="G159" i="12" s="1"/>
  <c r="G160" i="12" s="1"/>
  <c r="G161" i="12" s="1"/>
  <c r="G162" i="12" s="1"/>
  <c r="G163" i="12" s="1"/>
  <c r="G164" i="12" s="1"/>
  <c r="G165" i="12" s="1"/>
  <c r="G166" i="12" s="1"/>
  <c r="G167" i="12" s="1"/>
  <c r="G168" i="12" s="1"/>
  <c r="G169" i="12" s="1"/>
  <c r="G170" i="12" s="1"/>
  <c r="G171" i="12" s="1"/>
  <c r="G172" i="12" s="1"/>
  <c r="G173" i="12" s="1"/>
  <c r="G174" i="12" s="1"/>
  <c r="G175" i="12" s="1"/>
  <c r="G176" i="12" s="1"/>
  <c r="G177" i="12" s="1"/>
  <c r="G178" i="12" s="1"/>
  <c r="G179" i="12" s="1"/>
  <c r="G180" i="12" s="1"/>
  <c r="G181" i="12" s="1"/>
  <c r="G182" i="12" s="1"/>
  <c r="G183" i="12" s="1"/>
  <c r="G184" i="12" s="1"/>
  <c r="G185" i="12" s="1"/>
  <c r="G186" i="12" s="1"/>
  <c r="G187" i="12" s="1"/>
  <c r="G188" i="12" s="1"/>
  <c r="G189" i="12" s="1"/>
  <c r="G190" i="12" s="1"/>
  <c r="G191" i="12" s="1"/>
  <c r="G192" i="12" s="1"/>
  <c r="G193" i="12" s="1"/>
  <c r="G194" i="12" s="1"/>
  <c r="G195" i="12" s="1"/>
  <c r="G196" i="12" s="1"/>
  <c r="G197" i="12" s="1"/>
  <c r="G198" i="12" s="1"/>
  <c r="G199" i="12" s="1"/>
  <c r="G200" i="12" s="1"/>
  <c r="G201" i="12" s="1"/>
  <c r="G202" i="12" s="1"/>
  <c r="G203" i="12" s="1"/>
  <c r="G204" i="12" s="1"/>
  <c r="G205" i="12" s="1"/>
  <c r="G206" i="12" s="1"/>
  <c r="G207" i="12" s="1"/>
  <c r="G208" i="12" s="1"/>
  <c r="G209" i="12" s="1"/>
  <c r="G210" i="12" s="1"/>
  <c r="G211" i="12" s="1"/>
  <c r="G212" i="12" s="1"/>
  <c r="G213" i="12" s="1"/>
  <c r="G214" i="12" s="1"/>
  <c r="G215" i="12" s="1"/>
  <c r="G216" i="12" s="1"/>
  <c r="G217" i="12" s="1"/>
  <c r="G218" i="12" s="1"/>
  <c r="G219" i="12" s="1"/>
  <c r="G220" i="12" s="1"/>
  <c r="G221" i="12" s="1"/>
  <c r="G222" i="12" s="1"/>
  <c r="G223" i="12" s="1"/>
  <c r="G224" i="12" s="1"/>
  <c r="G225" i="12" s="1"/>
  <c r="G226" i="12" s="1"/>
  <c r="G227" i="12" s="1"/>
  <c r="G228" i="12" s="1"/>
  <c r="G229" i="12" s="1"/>
  <c r="G230" i="12" s="1"/>
  <c r="G231" i="12" s="1"/>
  <c r="G232" i="12" s="1"/>
  <c r="G233" i="12" s="1"/>
  <c r="G234" i="12" s="1"/>
  <c r="G235" i="12" s="1"/>
  <c r="G236" i="12" s="1"/>
  <c r="G237" i="12" s="1"/>
  <c r="G238" i="12" s="1"/>
  <c r="G239" i="12" s="1"/>
  <c r="G240" i="12" s="1"/>
  <c r="G241" i="12" s="1"/>
  <c r="G242" i="12" s="1"/>
  <c r="G243" i="12" s="1"/>
  <c r="G244" i="12" s="1"/>
  <c r="G245" i="12" s="1"/>
  <c r="G246" i="12" s="1"/>
  <c r="G247" i="12" s="1"/>
  <c r="G248" i="12" s="1"/>
  <c r="G249" i="12" s="1"/>
  <c r="G250" i="12" s="1"/>
  <c r="G251" i="12" s="1"/>
  <c r="G252" i="12" s="1"/>
  <c r="G253" i="12" s="1"/>
  <c r="G254" i="12" s="1"/>
  <c r="G255" i="12" s="1"/>
  <c r="G256" i="12" s="1"/>
  <c r="G257" i="12" s="1"/>
  <c r="G258" i="12" s="1"/>
  <c r="G259" i="12" s="1"/>
  <c r="G260" i="12" s="1"/>
  <c r="G261" i="12" s="1"/>
  <c r="G262" i="12" s="1"/>
  <c r="G263" i="12" s="1"/>
  <c r="G264" i="12" s="1"/>
  <c r="G265" i="12" s="1"/>
  <c r="G266" i="12" s="1"/>
  <c r="G267" i="12" s="1"/>
  <c r="G268" i="12" s="1"/>
  <c r="G269" i="12" s="1"/>
  <c r="G270" i="12" s="1"/>
  <c r="G271" i="12" s="1"/>
  <c r="G272" i="12" s="1"/>
  <c r="G273" i="12" s="1"/>
  <c r="G274" i="12" s="1"/>
  <c r="G275" i="12" s="1"/>
  <c r="G276" i="12" s="1"/>
  <c r="G277" i="12" s="1"/>
  <c r="G278" i="12" s="1"/>
  <c r="G279" i="12" s="1"/>
  <c r="G280" i="12" s="1"/>
  <c r="G25" i="13"/>
  <c r="G26" i="13"/>
  <c r="D13" i="9"/>
  <c r="G13" i="9" s="1"/>
  <c r="I13" i="9"/>
  <c r="A13" i="9"/>
  <c r="C14" i="9"/>
  <c r="B14" i="9" s="1"/>
  <c r="F14" i="9" s="1"/>
  <c r="H12" i="9"/>
  <c r="F19" i="5"/>
  <c r="G10" i="5"/>
  <c r="E13" i="9" l="1"/>
  <c r="G27" i="13"/>
  <c r="G28" i="13" s="1"/>
  <c r="G29" i="13" s="1"/>
  <c r="G22" i="11"/>
  <c r="G30" i="13"/>
  <c r="G31" i="13" s="1"/>
  <c r="G32" i="13" s="1"/>
  <c r="G33" i="13" s="1"/>
  <c r="G34" i="13" s="1"/>
  <c r="G35" i="13" s="1"/>
  <c r="I14" i="9"/>
  <c r="D14" i="9"/>
  <c r="G14" i="9" s="1"/>
  <c r="C15" i="9"/>
  <c r="B15" i="9" s="1"/>
  <c r="F15" i="9" s="1"/>
  <c r="A14" i="9"/>
  <c r="H13" i="9"/>
  <c r="F21" i="5"/>
  <c r="F20" i="5"/>
  <c r="G11" i="5"/>
  <c r="G12" i="5" s="1"/>
  <c r="G13" i="5" s="1"/>
  <c r="G14" i="5" s="1"/>
  <c r="G15" i="5" s="1"/>
  <c r="G16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E14" i="9" l="1"/>
  <c r="G23" i="11"/>
  <c r="G36" i="13"/>
  <c r="G37" i="13" s="1"/>
  <c r="G38" i="13" s="1"/>
  <c r="G39" i="13" s="1"/>
  <c r="I15" i="9"/>
  <c r="D15" i="9"/>
  <c r="G15" i="9" s="1"/>
  <c r="A15" i="9"/>
  <c r="C16" i="9"/>
  <c r="B16" i="9" s="1"/>
  <c r="F16" i="9" s="1"/>
  <c r="H14" i="9"/>
  <c r="F23" i="5"/>
  <c r="F22" i="5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F9" i="5"/>
  <c r="E15" i="9" l="1"/>
  <c r="G24" i="11"/>
  <c r="G40" i="13"/>
  <c r="G41" i="13" s="1"/>
  <c r="G42" i="13" s="1"/>
  <c r="G43" i="13" s="1"/>
  <c r="D16" i="9"/>
  <c r="G16" i="9" s="1"/>
  <c r="I16" i="9"/>
  <c r="C17" i="9"/>
  <c r="B17" i="9" s="1"/>
  <c r="F17" i="9" s="1"/>
  <c r="A16" i="9"/>
  <c r="H15" i="9"/>
  <c r="F24" i="5"/>
  <c r="E16" i="9" l="1"/>
  <c r="G44" i="13"/>
  <c r="G45" i="13" s="1"/>
  <c r="G46" i="13" s="1"/>
  <c r="G47" i="13" s="1"/>
  <c r="G48" i="13" s="1"/>
  <c r="G49" i="13" s="1"/>
  <c r="G50" i="13" s="1"/>
  <c r="G25" i="11"/>
  <c r="G51" i="13"/>
  <c r="D17" i="9"/>
  <c r="G17" i="9" s="1"/>
  <c r="I17" i="9"/>
  <c r="H16" i="9"/>
  <c r="A17" i="9"/>
  <c r="C18" i="9"/>
  <c r="B18" i="9" s="1"/>
  <c r="F18" i="9" s="1"/>
  <c r="F25" i="5"/>
  <c r="E17" i="9" l="1"/>
  <c r="G26" i="11"/>
  <c r="G52" i="13"/>
  <c r="I18" i="9"/>
  <c r="D18" i="9"/>
  <c r="G18" i="9" s="1"/>
  <c r="H17" i="9"/>
  <c r="A18" i="9"/>
  <c r="C19" i="9"/>
  <c r="B19" i="9" s="1"/>
  <c r="F19" i="9" s="1"/>
  <c r="F27" i="5"/>
  <c r="F26" i="5"/>
  <c r="F28" i="5"/>
  <c r="E18" i="9" l="1"/>
  <c r="G27" i="11"/>
  <c r="G53" i="13"/>
  <c r="A19" i="9"/>
  <c r="I19" i="9"/>
  <c r="D19" i="9"/>
  <c r="G19" i="9" s="1"/>
  <c r="H18" i="9"/>
  <c r="C20" i="9"/>
  <c r="B20" i="9" s="1"/>
  <c r="F20" i="9" s="1"/>
  <c r="F29" i="5"/>
  <c r="E19" i="9" l="1"/>
  <c r="G28" i="11"/>
  <c r="G54" i="13"/>
  <c r="A20" i="9"/>
  <c r="D20" i="9"/>
  <c r="G20" i="9" s="1"/>
  <c r="I20" i="9"/>
  <c r="C21" i="9"/>
  <c r="B21" i="9" s="1"/>
  <c r="F21" i="9" s="1"/>
  <c r="F30" i="5"/>
  <c r="F31" i="5"/>
  <c r="F32" i="5"/>
  <c r="E20" i="9" l="1"/>
  <c r="G29" i="11"/>
  <c r="G55" i="13"/>
  <c r="A21" i="9"/>
  <c r="D21" i="9"/>
  <c r="G21" i="9" s="1"/>
  <c r="I21" i="9"/>
  <c r="C22" i="9"/>
  <c r="B22" i="9" s="1"/>
  <c r="F22" i="9" s="1"/>
  <c r="F33" i="5"/>
  <c r="E21" i="9" l="1"/>
  <c r="G30" i="11"/>
  <c r="G56" i="13"/>
  <c r="A22" i="9"/>
  <c r="I22" i="9"/>
  <c r="D22" i="9"/>
  <c r="G22" i="9" s="1"/>
  <c r="C23" i="9"/>
  <c r="B23" i="9" s="1"/>
  <c r="F23" i="9" s="1"/>
  <c r="F34" i="5"/>
  <c r="E22" i="9" l="1"/>
  <c r="G31" i="11"/>
  <c r="G57" i="13"/>
  <c r="A23" i="9"/>
  <c r="I23" i="9"/>
  <c r="D23" i="9"/>
  <c r="G23" i="9" s="1"/>
  <c r="C24" i="9"/>
  <c r="B24" i="9" s="1"/>
  <c r="F24" i="9" s="1"/>
  <c r="F35" i="5"/>
  <c r="F36" i="5"/>
  <c r="E23" i="9" l="1"/>
  <c r="G32" i="11"/>
  <c r="G58" i="13"/>
  <c r="A24" i="9"/>
  <c r="D24" i="9"/>
  <c r="G24" i="9" s="1"/>
  <c r="I24" i="9"/>
  <c r="C25" i="9"/>
  <c r="B25" i="9" s="1"/>
  <c r="F25" i="9" s="1"/>
  <c r="F37" i="5"/>
  <c r="E24" i="9" l="1"/>
  <c r="G33" i="11"/>
  <c r="G59" i="13"/>
  <c r="A25" i="9"/>
  <c r="D25" i="9"/>
  <c r="G25" i="9" s="1"/>
  <c r="I25" i="9"/>
  <c r="C26" i="9"/>
  <c r="B26" i="9" s="1"/>
  <c r="F26" i="9" s="1"/>
  <c r="F38" i="5"/>
  <c r="E25" i="9" l="1"/>
  <c r="G34" i="11"/>
  <c r="G60" i="13"/>
  <c r="A26" i="9"/>
  <c r="I26" i="9"/>
  <c r="D26" i="9"/>
  <c r="G26" i="9" s="1"/>
  <c r="C27" i="9"/>
  <c r="B27" i="9" s="1"/>
  <c r="F27" i="9" s="1"/>
  <c r="F39" i="5"/>
  <c r="E26" i="9" l="1"/>
  <c r="G35" i="11"/>
  <c r="G61" i="13"/>
  <c r="A27" i="9"/>
  <c r="I27" i="9"/>
  <c r="D27" i="9"/>
  <c r="G27" i="9" s="1"/>
  <c r="C28" i="9"/>
  <c r="B28" i="9" s="1"/>
  <c r="F28" i="9" s="1"/>
  <c r="E27" i="9" l="1"/>
  <c r="G36" i="11"/>
  <c r="G62" i="13"/>
  <c r="A28" i="9"/>
  <c r="D28" i="9"/>
  <c r="G28" i="9" s="1"/>
  <c r="I28" i="9"/>
  <c r="C29" i="9"/>
  <c r="B29" i="9" s="1"/>
  <c r="F29" i="9" s="1"/>
  <c r="E28" i="9" l="1"/>
  <c r="G37" i="11"/>
  <c r="G63" i="13"/>
  <c r="A29" i="9"/>
  <c r="D29" i="9"/>
  <c r="G29" i="9" s="1"/>
  <c r="I29" i="9"/>
  <c r="C30" i="9"/>
  <c r="B30" i="9" s="1"/>
  <c r="F30" i="9" s="1"/>
  <c r="E29" i="9" l="1"/>
  <c r="G38" i="11"/>
  <c r="G64" i="13"/>
  <c r="A30" i="9"/>
  <c r="I30" i="9"/>
  <c r="D30" i="9"/>
  <c r="G30" i="9" s="1"/>
  <c r="C31" i="9"/>
  <c r="B31" i="9" s="1"/>
  <c r="F31" i="9" s="1"/>
  <c r="E30" i="9" l="1"/>
  <c r="G39" i="11"/>
  <c r="G65" i="13"/>
  <c r="A31" i="9"/>
  <c r="I31" i="9"/>
  <c r="D31" i="9"/>
  <c r="G31" i="9" s="1"/>
  <c r="C32" i="9"/>
  <c r="B32" i="9" s="1"/>
  <c r="F32" i="9" s="1"/>
  <c r="E31" i="9" l="1"/>
  <c r="G40" i="11"/>
  <c r="G66" i="13"/>
  <c r="A32" i="9"/>
  <c r="D32" i="9"/>
  <c r="G32" i="9" s="1"/>
  <c r="I32" i="9"/>
  <c r="C33" i="9"/>
  <c r="B33" i="9" s="1"/>
  <c r="F33" i="9" s="1"/>
  <c r="E32" i="9" l="1"/>
  <c r="G41" i="11"/>
  <c r="G67" i="13"/>
  <c r="A33" i="9"/>
  <c r="D33" i="9"/>
  <c r="G33" i="9" s="1"/>
  <c r="I33" i="9"/>
  <c r="C34" i="9"/>
  <c r="E33" i="9" l="1"/>
  <c r="B34" i="9"/>
  <c r="F34" i="9" s="1"/>
  <c r="C35" i="9"/>
  <c r="G42" i="11"/>
  <c r="G68" i="13"/>
  <c r="A34" i="9"/>
  <c r="I34" i="9"/>
  <c r="D34" i="9"/>
  <c r="G34" i="9" s="1"/>
  <c r="E34" i="9" l="1"/>
  <c r="A35" i="9"/>
  <c r="D35" i="9"/>
  <c r="G35" i="9" s="1"/>
  <c r="I35" i="9"/>
  <c r="B35" i="9"/>
  <c r="F35" i="9" s="1"/>
  <c r="G43" i="11"/>
  <c r="G69" i="13"/>
  <c r="L28" i="9"/>
  <c r="E35" i="9" l="1"/>
  <c r="H35" i="9"/>
  <c r="H36" i="9" s="1"/>
  <c r="G44" i="11"/>
  <c r="G70" i="13"/>
  <c r="H19" i="9"/>
  <c r="G45" i="11" l="1"/>
  <c r="G71" i="13"/>
  <c r="H20" i="9"/>
  <c r="G46" i="11" l="1"/>
  <c r="G72" i="13"/>
  <c r="H21" i="9"/>
  <c r="G47" i="11" l="1"/>
  <c r="G73" i="13"/>
  <c r="H22" i="9"/>
  <c r="G48" i="11" l="1"/>
  <c r="G74" i="13"/>
  <c r="H23" i="9"/>
  <c r="G49" i="11" l="1"/>
  <c r="G75" i="13"/>
  <c r="H24" i="9"/>
  <c r="G50" i="11" l="1"/>
  <c r="G76" i="13"/>
  <c r="H25" i="9"/>
  <c r="G51" i="11" l="1"/>
  <c r="G77" i="13"/>
  <c r="H26" i="9"/>
  <c r="G52" i="11" l="1"/>
  <c r="G78" i="13"/>
  <c r="H27" i="9"/>
  <c r="G53" i="11" l="1"/>
  <c r="G79" i="13"/>
  <c r="H28" i="9"/>
  <c r="G54" i="11" l="1"/>
  <c r="G80" i="13"/>
  <c r="H29" i="9"/>
  <c r="G55" i="11" l="1"/>
  <c r="G81" i="13"/>
  <c r="F81" i="5"/>
  <c r="H30" i="9"/>
  <c r="G56" i="11" l="1"/>
  <c r="G82" i="13"/>
  <c r="F83" i="5"/>
  <c r="F82" i="5"/>
  <c r="H31" i="9"/>
  <c r="G57" i="11" l="1"/>
  <c r="G83" i="13"/>
  <c r="F85" i="5"/>
  <c r="F84" i="5"/>
  <c r="H32" i="9"/>
  <c r="G58" i="11" l="1"/>
  <c r="G84" i="13"/>
  <c r="F87" i="5"/>
  <c r="F86" i="5"/>
  <c r="H33" i="9"/>
  <c r="G59" i="11" l="1"/>
  <c r="G85" i="13"/>
  <c r="F89" i="5"/>
  <c r="F88" i="5"/>
  <c r="H34" i="9"/>
  <c r="G60" i="11" l="1"/>
  <c r="G86" i="13"/>
  <c r="F91" i="5"/>
  <c r="F90" i="5"/>
  <c r="G61" i="11" l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 s="1"/>
  <c r="G157" i="11" s="1"/>
  <c r="G158" i="11" s="1"/>
  <c r="G159" i="11" s="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70" i="11" s="1"/>
  <c r="G171" i="11" s="1"/>
  <c r="G172" i="11" s="1"/>
  <c r="G173" i="11" s="1"/>
  <c r="G174" i="11" s="1"/>
  <c r="G175" i="11" s="1"/>
  <c r="G176" i="11" s="1"/>
  <c r="G177" i="11" s="1"/>
  <c r="G178" i="11" s="1"/>
  <c r="G179" i="11" s="1"/>
  <c r="G180" i="11" s="1"/>
  <c r="G181" i="11" s="1"/>
  <c r="G182" i="11" s="1"/>
  <c r="G183" i="11" s="1"/>
  <c r="G184" i="11" s="1"/>
  <c r="G185" i="11" s="1"/>
  <c r="G186" i="11" s="1"/>
  <c r="G187" i="11" s="1"/>
  <c r="G188" i="11" s="1"/>
  <c r="G189" i="11" s="1"/>
  <c r="G190" i="11" s="1"/>
  <c r="G191" i="11" s="1"/>
  <c r="G192" i="11" s="1"/>
  <c r="G193" i="11" s="1"/>
  <c r="G194" i="11" s="1"/>
  <c r="G195" i="11" s="1"/>
  <c r="G196" i="11" s="1"/>
  <c r="G197" i="11" s="1"/>
  <c r="G198" i="11" s="1"/>
  <c r="G199" i="11" s="1"/>
  <c r="G200" i="11" s="1"/>
  <c r="G201" i="11" s="1"/>
  <c r="G202" i="11" s="1"/>
  <c r="G203" i="11" s="1"/>
  <c r="G204" i="11" s="1"/>
  <c r="G205" i="11" s="1"/>
  <c r="G206" i="11" s="1"/>
  <c r="G207" i="11" s="1"/>
  <c r="G208" i="11" s="1"/>
  <c r="G209" i="11" s="1"/>
  <c r="G210" i="11" s="1"/>
  <c r="G211" i="11" s="1"/>
  <c r="G212" i="11" s="1"/>
  <c r="G213" i="11" s="1"/>
  <c r="G214" i="11" s="1"/>
  <c r="G215" i="11" s="1"/>
  <c r="G216" i="11" s="1"/>
  <c r="G217" i="11" s="1"/>
  <c r="G218" i="11" s="1"/>
  <c r="G219" i="11" s="1"/>
  <c r="G220" i="11" s="1"/>
  <c r="G221" i="11" s="1"/>
  <c r="G222" i="11" s="1"/>
  <c r="G223" i="11" s="1"/>
  <c r="G224" i="11" s="1"/>
  <c r="G225" i="11" s="1"/>
  <c r="G226" i="11" s="1"/>
  <c r="G227" i="11" s="1"/>
  <c r="G228" i="11" s="1"/>
  <c r="G229" i="11" s="1"/>
  <c r="G230" i="11" s="1"/>
  <c r="G231" i="11" s="1"/>
  <c r="G232" i="11" s="1"/>
  <c r="G233" i="11" s="1"/>
  <c r="G234" i="11" s="1"/>
  <c r="G235" i="11" s="1"/>
  <c r="G236" i="11" s="1"/>
  <c r="G237" i="11" s="1"/>
  <c r="G238" i="11" s="1"/>
  <c r="G239" i="11" s="1"/>
  <c r="G240" i="11" s="1"/>
  <c r="G241" i="11" s="1"/>
  <c r="G242" i="11" s="1"/>
  <c r="G243" i="11" s="1"/>
  <c r="G244" i="11" s="1"/>
  <c r="G245" i="11" s="1"/>
  <c r="G246" i="11" s="1"/>
  <c r="G247" i="11" s="1"/>
  <c r="G248" i="11" s="1"/>
  <c r="G249" i="11" s="1"/>
  <c r="G250" i="11" s="1"/>
  <c r="G251" i="11" s="1"/>
  <c r="G252" i="11" s="1"/>
  <c r="G253" i="11" s="1"/>
  <c r="G254" i="11" s="1"/>
  <c r="G255" i="11" s="1"/>
  <c r="G256" i="11" s="1"/>
  <c r="G257" i="11" s="1"/>
  <c r="G258" i="11" s="1"/>
  <c r="G259" i="11" s="1"/>
  <c r="G260" i="11" s="1"/>
  <c r="G261" i="11" s="1"/>
  <c r="G262" i="11" s="1"/>
  <c r="G263" i="11" s="1"/>
  <c r="G264" i="11" s="1"/>
  <c r="G265" i="11" s="1"/>
  <c r="G266" i="11" s="1"/>
  <c r="G267" i="11" s="1"/>
  <c r="G268" i="11" s="1"/>
  <c r="G269" i="11" s="1"/>
  <c r="G270" i="11" s="1"/>
  <c r="G271" i="11" s="1"/>
  <c r="G272" i="11" s="1"/>
  <c r="G273" i="11" s="1"/>
  <c r="G274" i="11" s="1"/>
  <c r="G87" i="13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G147" i="13" s="1"/>
  <c r="G148" i="13" s="1"/>
  <c r="G149" i="13" s="1"/>
  <c r="G150" i="13" s="1"/>
  <c r="G151" i="13" s="1"/>
  <c r="G152" i="13" s="1"/>
  <c r="G153" i="13" s="1"/>
  <c r="G154" i="13" s="1"/>
  <c r="G155" i="13" s="1"/>
  <c r="G156" i="13" s="1"/>
  <c r="G157" i="13" s="1"/>
  <c r="G158" i="13" s="1"/>
  <c r="G159" i="13" s="1"/>
  <c r="G160" i="13" s="1"/>
  <c r="G161" i="13" s="1"/>
  <c r="G162" i="13" s="1"/>
  <c r="G163" i="13" s="1"/>
  <c r="G164" i="13" s="1"/>
  <c r="G165" i="13" s="1"/>
  <c r="G166" i="13" s="1"/>
  <c r="G167" i="13" s="1"/>
  <c r="G168" i="13" s="1"/>
  <c r="G169" i="13" s="1"/>
  <c r="G170" i="13" s="1"/>
  <c r="G171" i="13" s="1"/>
  <c r="G172" i="13" s="1"/>
  <c r="G173" i="13" s="1"/>
  <c r="G174" i="13" s="1"/>
  <c r="G175" i="13" s="1"/>
  <c r="G176" i="13" s="1"/>
  <c r="G177" i="13" s="1"/>
  <c r="G178" i="13" s="1"/>
  <c r="G179" i="13" s="1"/>
  <c r="G180" i="13" s="1"/>
  <c r="G181" i="13" s="1"/>
  <c r="G182" i="13" s="1"/>
  <c r="G183" i="13" s="1"/>
  <c r="G184" i="13" s="1"/>
  <c r="G185" i="13" s="1"/>
  <c r="G186" i="13" s="1"/>
  <c r="G187" i="13" s="1"/>
  <c r="G188" i="13" s="1"/>
  <c r="G189" i="13" s="1"/>
  <c r="G190" i="13" s="1"/>
  <c r="G191" i="13" s="1"/>
  <c r="G192" i="13" s="1"/>
  <c r="G193" i="13" s="1"/>
  <c r="G194" i="13" s="1"/>
  <c r="G195" i="13" s="1"/>
  <c r="G196" i="13" s="1"/>
  <c r="G197" i="13" s="1"/>
  <c r="G198" i="13" s="1"/>
  <c r="G199" i="13" s="1"/>
  <c r="G200" i="13" s="1"/>
  <c r="G201" i="13" s="1"/>
  <c r="G202" i="13" s="1"/>
  <c r="G203" i="13" s="1"/>
  <c r="G204" i="13" s="1"/>
  <c r="G205" i="13" s="1"/>
  <c r="G206" i="13" s="1"/>
  <c r="G207" i="13" s="1"/>
  <c r="G208" i="13" s="1"/>
  <c r="G209" i="13" s="1"/>
  <c r="G210" i="13" s="1"/>
  <c r="G211" i="13" s="1"/>
  <c r="G212" i="13" s="1"/>
  <c r="G213" i="13" s="1"/>
  <c r="G214" i="13" s="1"/>
  <c r="G215" i="13" s="1"/>
  <c r="G216" i="13" s="1"/>
  <c r="G217" i="13" s="1"/>
  <c r="G218" i="13" s="1"/>
  <c r="G219" i="13" s="1"/>
  <c r="G220" i="13" s="1"/>
  <c r="G221" i="13" s="1"/>
  <c r="G222" i="13" s="1"/>
  <c r="G223" i="13" s="1"/>
  <c r="G224" i="13" s="1"/>
  <c r="G225" i="13" s="1"/>
  <c r="G226" i="13" s="1"/>
  <c r="G227" i="13" s="1"/>
  <c r="G228" i="13" s="1"/>
  <c r="G229" i="13" s="1"/>
  <c r="G230" i="13" s="1"/>
  <c r="G231" i="13" s="1"/>
  <c r="G232" i="13" s="1"/>
  <c r="G233" i="13" s="1"/>
  <c r="G234" i="13" s="1"/>
  <c r="G235" i="13" s="1"/>
  <c r="G236" i="13" s="1"/>
  <c r="G237" i="13" s="1"/>
  <c r="G238" i="13" s="1"/>
  <c r="G239" i="13" s="1"/>
  <c r="G240" i="13" s="1"/>
  <c r="G241" i="13" s="1"/>
  <c r="G242" i="13" s="1"/>
  <c r="G243" i="13" s="1"/>
  <c r="G244" i="13" s="1"/>
  <c r="G245" i="13" s="1"/>
  <c r="G246" i="13" s="1"/>
  <c r="G247" i="13" s="1"/>
  <c r="G248" i="13" s="1"/>
  <c r="G249" i="13" s="1"/>
  <c r="G250" i="13" s="1"/>
  <c r="G251" i="13" s="1"/>
  <c r="G252" i="13" s="1"/>
  <c r="G253" i="13" s="1"/>
  <c r="G254" i="13" s="1"/>
  <c r="G255" i="13" s="1"/>
  <c r="G256" i="13" s="1"/>
  <c r="G257" i="13" s="1"/>
  <c r="G258" i="13" s="1"/>
  <c r="G259" i="13" s="1"/>
  <c r="G260" i="13" s="1"/>
  <c r="G261" i="13" s="1"/>
  <c r="G262" i="13" s="1"/>
  <c r="G263" i="13" s="1"/>
  <c r="G264" i="13" s="1"/>
  <c r="G265" i="13" s="1"/>
  <c r="G266" i="13" s="1"/>
  <c r="G267" i="13" s="1"/>
  <c r="G268" i="13" s="1"/>
  <c r="G269" i="13" s="1"/>
  <c r="G270" i="13" s="1"/>
  <c r="G271" i="13" s="1"/>
  <c r="G272" i="13" s="1"/>
  <c r="G273" i="13" s="1"/>
  <c r="G274" i="13" s="1"/>
  <c r="G275" i="13" s="1"/>
  <c r="G276" i="13" s="1"/>
  <c r="F93" i="5"/>
  <c r="F92" i="5"/>
  <c r="G275" i="11" l="1"/>
  <c r="G276" i="11" s="1"/>
  <c r="G277" i="11" s="1"/>
  <c r="G278" i="11" s="1"/>
  <c r="G279" i="11" s="1"/>
  <c r="G280" i="11" s="1"/>
  <c r="G277" i="13"/>
  <c r="G278" i="13" s="1"/>
  <c r="G279" i="13" s="1"/>
  <c r="G280" i="13" s="1"/>
  <c r="F95" i="5"/>
  <c r="F94" i="5"/>
  <c r="F97" i="5" l="1"/>
  <c r="F96" i="5"/>
  <c r="F99" i="5" l="1"/>
  <c r="F98" i="5"/>
  <c r="F101" i="5" l="1"/>
  <c r="F100" i="5"/>
  <c r="F103" i="5" l="1"/>
  <c r="F102" i="5"/>
  <c r="F105" i="5" l="1"/>
  <c r="F104" i="5"/>
  <c r="F107" i="5" l="1"/>
  <c r="F106" i="5"/>
  <c r="F109" i="5" l="1"/>
  <c r="F108" i="5"/>
  <c r="F111" i="5" l="1"/>
  <c r="F110" i="5"/>
  <c r="F113" i="5" l="1"/>
  <c r="F112" i="5"/>
  <c r="F115" i="5" l="1"/>
  <c r="F114" i="5"/>
  <c r="F117" i="5" l="1"/>
  <c r="F116" i="5"/>
  <c r="F119" i="5" l="1"/>
  <c r="F118" i="5"/>
  <c r="F121" i="5" l="1"/>
  <c r="F120" i="5"/>
  <c r="F123" i="5" l="1"/>
  <c r="F122" i="5"/>
  <c r="F125" i="5" l="1"/>
  <c r="F124" i="5"/>
  <c r="F127" i="5" l="1"/>
  <c r="F126" i="5"/>
  <c r="F129" i="5" l="1"/>
  <c r="F128" i="5"/>
  <c r="F131" i="5" l="1"/>
  <c r="F130" i="5"/>
  <c r="F133" i="5" l="1"/>
  <c r="F132" i="5"/>
  <c r="F135" i="5" l="1"/>
  <c r="F134" i="5"/>
  <c r="F137" i="5" l="1"/>
  <c r="F136" i="5"/>
  <c r="F139" i="5" l="1"/>
  <c r="F138" i="5"/>
  <c r="F141" i="5" l="1"/>
  <c r="F140" i="5"/>
  <c r="F143" i="5" l="1"/>
  <c r="F142" i="5"/>
  <c r="F145" i="5" l="1"/>
  <c r="F144" i="5"/>
  <c r="F147" i="5" l="1"/>
  <c r="F146" i="5"/>
  <c r="F149" i="5" l="1"/>
  <c r="F148" i="5"/>
  <c r="F151" i="5" l="1"/>
  <c r="F150" i="5"/>
  <c r="F153" i="5" l="1"/>
  <c r="F152" i="5"/>
  <c r="F155" i="5" l="1"/>
  <c r="F154" i="5"/>
  <c r="F157" i="5" l="1"/>
  <c r="F156" i="5"/>
  <c r="F159" i="5" l="1"/>
  <c r="F158" i="5"/>
  <c r="F161" i="5" l="1"/>
  <c r="F160" i="5"/>
  <c r="F163" i="5" l="1"/>
  <c r="F162" i="5"/>
  <c r="F165" i="5" l="1"/>
  <c r="F164" i="5"/>
  <c r="F167" i="5" l="1"/>
  <c r="F166" i="5"/>
  <c r="F169" i="5" l="1"/>
  <c r="F168" i="5"/>
  <c r="F171" i="5" l="1"/>
  <c r="F170" i="5"/>
  <c r="F173" i="5" l="1"/>
  <c r="F172" i="5"/>
  <c r="F175" i="5" l="1"/>
  <c r="F174" i="5"/>
  <c r="F177" i="5" l="1"/>
  <c r="F176" i="5"/>
  <c r="F179" i="5" l="1"/>
  <c r="F178" i="5"/>
  <c r="F181" i="5" l="1"/>
  <c r="F180" i="5"/>
  <c r="F183" i="5" l="1"/>
  <c r="F182" i="5"/>
  <c r="F185" i="5" l="1"/>
  <c r="F184" i="5"/>
  <c r="F187" i="5" l="1"/>
  <c r="F186" i="5"/>
  <c r="F189" i="5" l="1"/>
  <c r="F188" i="5"/>
  <c r="F191" i="5" l="1"/>
  <c r="F190" i="5"/>
  <c r="F193" i="5" l="1"/>
  <c r="F192" i="5"/>
  <c r="F195" i="5" l="1"/>
  <c r="F194" i="5"/>
  <c r="F197" i="5" l="1"/>
  <c r="F196" i="5"/>
  <c r="F199" i="5" l="1"/>
  <c r="F198" i="5"/>
  <c r="F201" i="5" l="1"/>
  <c r="F200" i="5"/>
  <c r="F203" i="5" l="1"/>
  <c r="F202" i="5"/>
  <c r="F205" i="5" l="1"/>
  <c r="F204" i="5"/>
  <c r="F207" i="5" l="1"/>
  <c r="F206" i="5"/>
  <c r="F209" i="5" l="1"/>
  <c r="F208" i="5"/>
  <c r="F211" i="5" l="1"/>
  <c r="F210" i="5"/>
  <c r="F213" i="5" l="1"/>
  <c r="F212" i="5"/>
  <c r="F215" i="5" l="1"/>
  <c r="F214" i="5"/>
  <c r="F217" i="5" l="1"/>
  <c r="F216" i="5"/>
  <c r="F219" i="5" l="1"/>
  <c r="F218" i="5"/>
  <c r="F221" i="5" l="1"/>
  <c r="F220" i="5"/>
  <c r="F223" i="5" l="1"/>
  <c r="F222" i="5"/>
  <c r="F225" i="5" l="1"/>
  <c r="F224" i="5"/>
  <c r="F227" i="5" l="1"/>
  <c r="F226" i="5"/>
  <c r="F229" i="5" l="1"/>
  <c r="F228" i="5"/>
  <c r="F231" i="5" l="1"/>
  <c r="F230" i="5"/>
  <c r="F233" i="5" l="1"/>
  <c r="F232" i="5"/>
  <c r="F235" i="5" l="1"/>
  <c r="F234" i="5"/>
  <c r="F237" i="5" l="1"/>
  <c r="F236" i="5"/>
  <c r="F239" i="5" l="1"/>
  <c r="F238" i="5"/>
  <c r="F241" i="5" l="1"/>
  <c r="F240" i="5"/>
  <c r="F243" i="5" l="1"/>
  <c r="F242" i="5"/>
  <c r="F245" i="5" l="1"/>
  <c r="F244" i="5"/>
  <c r="F247" i="5" l="1"/>
  <c r="F246" i="5"/>
  <c r="F249" i="5" l="1"/>
  <c r="F248" i="5"/>
  <c r="F251" i="5" l="1"/>
  <c r="F250" i="5"/>
  <c r="F253" i="5" l="1"/>
  <c r="F252" i="5"/>
  <c r="F255" i="5" l="1"/>
  <c r="F254" i="5"/>
  <c r="F257" i="5" l="1"/>
  <c r="F256" i="5"/>
  <c r="F259" i="5" l="1"/>
  <c r="F258" i="5"/>
  <c r="F261" i="5" l="1"/>
  <c r="F260" i="5"/>
  <c r="F263" i="5" l="1"/>
  <c r="F262" i="5"/>
  <c r="F265" i="5" l="1"/>
  <c r="F264" i="5"/>
  <c r="F267" i="5" l="1"/>
  <c r="F266" i="5"/>
  <c r="F269" i="5" l="1"/>
  <c r="F268" i="5"/>
  <c r="F271" i="5" l="1"/>
  <c r="F270" i="5"/>
  <c r="F273" i="5" l="1"/>
  <c r="F272" i="5"/>
  <c r="F275" i="5" l="1"/>
  <c r="F274" i="5"/>
  <c r="F277" i="5" l="1"/>
  <c r="F276" i="5"/>
  <c r="F278" i="5"/>
  <c r="F279" i="5" l="1"/>
  <c r="D2" i="5"/>
  <c r="F280" i="5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sharedStrings.xml><?xml version="1.0" encoding="utf-8"?>
<sst xmlns="http://schemas.openxmlformats.org/spreadsheetml/2006/main" count="140" uniqueCount="33">
  <si>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</si>
  <si>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</si>
  <si>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</si>
  <si>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</si>
  <si>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</si>
  <si>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</si>
  <si>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</si>
  <si>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</si>
  <si>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</si>
  <si>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</si>
  <si>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</si>
  <si>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</si>
  <si>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</si>
  <si>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</si>
  <si>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</si>
  <si>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</si>
  <si>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</si>
  <si>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</si>
  <si>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</si>
  <si>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</si>
  <si>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</si>
  <si>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הכנס ידני סך שעות שלא נקלט במונה</t>
  </si>
  <si>
    <t>תאריך עברי</t>
  </si>
  <si>
    <t>מונה שעות עבודה אוטומטית</t>
  </si>
  <si>
    <t>סכום לתשלום</t>
  </si>
  <si>
    <t>סה_כ</t>
  </si>
  <si>
    <t>הכנס יום</t>
  </si>
  <si>
    <t>יום</t>
  </si>
  <si>
    <t>צפי מצטבר</t>
  </si>
  <si>
    <t>צפי ליום</t>
  </si>
  <si>
    <t>ימי עבודה</t>
  </si>
  <si>
    <t>הכנס סכום חודשי</t>
  </si>
  <si>
    <t>סה"כ מצטבר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</si>
</sst>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  <numFmt numFmtId="169" formatCode="dd/mm"/>
  </numFmts>
  <fonts count="40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b/>
      <sz val="12"/>
      <color rgb="FF1E1E1E"/>
      <name val="Segoe UI"/>
      <family val="2"/>
      <charset val="177"/>
    </font>
    <font>
      <b/>
      <sz val="16"/>
      <color theme="7" tint="-0.249977111117893"/>
      <name val="David"/>
      <family val="2"/>
    </font>
    <font>
      <b/>
      <sz val="16"/>
      <color rgb="FFFF0000"/>
      <name val="David"/>
      <family val="2"/>
    </font>
  </fonts>
  <fills count="2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7" borderId="15" applyNumberFormat="0">
      <alignment horizontal="center" vertical="center"/>
    </xf>
  </cellStyleXfs>
  <cellXfs count="136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0" xfId="0" applyNumberFormat="1"/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3" borderId="14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7" borderId="20" xfId="4" applyNumberFormat="1" applyFill="1" applyBorder="1">
      <alignment horizontal="center" vertical="center"/>
    </xf>
    <xf numFmtId="14" fontId="17" fillId="17" borderId="21" xfId="4" applyNumberFormat="1" applyFill="1" applyBorder="1">
      <alignment horizontal="center" vertical="center"/>
    </xf>
    <xf numFmtId="14" fontId="17" fillId="17" borderId="22" xfId="4" applyNumberFormat="1" applyFill="1" applyBorder="1">
      <alignment horizontal="center" vertical="center"/>
    </xf>
    <xf numFmtId="14" fontId="19" fillId="2" borderId="23" xfId="0" applyNumberFormat="1" applyFont="1" applyFill="1" applyBorder="1" applyAlignment="1">
      <alignment horizontal="center" vertical="center"/>
    </xf>
    <xf numFmtId="14" fontId="4" fillId="2" borderId="24" xfId="0" applyNumberFormat="1" applyFont="1" applyFill="1" applyBorder="1" applyAlignment="1">
      <alignment horizontal="center" vertical="center"/>
    </xf>
    <xf numFmtId="165" fontId="4" fillId="2" borderId="25" xfId="0" applyNumberFormat="1" applyFont="1" applyFill="1" applyBorder="1" applyAlignment="1">
      <alignment horizontal="center" vertical="center"/>
    </xf>
    <xf numFmtId="165" fontId="4" fillId="2" borderId="26" xfId="0" applyNumberFormat="1" applyFont="1" applyFill="1" applyBorder="1" applyAlignment="1">
      <alignment horizontal="center" vertical="center"/>
    </xf>
    <xf numFmtId="165" fontId="4" fillId="2" borderId="27" xfId="0" applyNumberFormat="1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4" fontId="26" fillId="12" borderId="4" xfId="3" applyNumberFormat="1" applyFont="1" applyFill="1" applyBorder="1" applyAlignment="1">
      <alignment horizontal="center" vertical="center"/>
    </xf>
    <xf numFmtId="46" fontId="28" fillId="13" borderId="18" xfId="1" applyNumberFormat="1" applyFont="1" applyFill="1" applyBorder="1" applyAlignment="1">
      <alignment horizontal="center" vertical="center"/>
    </xf>
    <xf numFmtId="164" fontId="26" fillId="12" borderId="17" xfId="3" applyNumberFormat="1" applyFont="1" applyFill="1" applyBorder="1" applyAlignment="1">
      <alignment horizontal="center" vertical="center"/>
    </xf>
    <xf numFmtId="164" fontId="27" fillId="14" borderId="17" xfId="3" applyNumberFormat="1" applyFont="1" applyFill="1" applyBorder="1" applyAlignment="1">
      <alignment horizontal="center" vertical="center"/>
    </xf>
    <xf numFmtId="10" fontId="28" fillId="13" borderId="15" xfId="1" applyNumberFormat="1" applyFont="1" applyFill="1" applyBorder="1" applyAlignment="1">
      <alignment horizontal="center"/>
    </xf>
    <xf numFmtId="10" fontId="29" fillId="15" borderId="15" xfId="1" applyNumberFormat="1" applyFont="1" applyFill="1" applyBorder="1" applyAlignment="1">
      <alignment horizontal="center"/>
    </xf>
    <xf numFmtId="165" fontId="25" fillId="0" borderId="0" xfId="0" applyNumberFormat="1" applyFont="1"/>
    <xf numFmtId="10" fontId="10" fillId="16" borderId="16" xfId="0" applyNumberFormat="1" applyFont="1" applyFill="1" applyBorder="1" applyAlignment="1">
      <alignment horizontal="center" vertical="center"/>
    </xf>
    <xf numFmtId="14" fontId="31" fillId="17" borderId="15" xfId="4" applyNumberFormat="1" applyFont="1" applyFill="1" applyBorder="1">
      <alignment horizontal="center" vertical="center"/>
    </xf>
    <xf numFmtId="167" fontId="31" fillId="17" borderId="15" xfId="5" applyNumberFormat="1">
      <alignment horizontal="center" vertical="center"/>
    </xf>
    <xf numFmtId="14" fontId="30" fillId="17" borderId="28" xfId="0" applyNumberFormat="1" applyFont="1" applyFill="1" applyBorder="1" applyAlignment="1">
      <alignment horizontal="center" vertical="center"/>
    </xf>
    <xf numFmtId="167" fontId="17" fillId="17" borderId="20" xfId="4" applyNumberFormat="1" applyFill="1" applyBorder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/>
    </xf>
    <xf numFmtId="168" fontId="30" fillId="18" borderId="29" xfId="0" applyNumberFormat="1" applyFont="1" applyFill="1" applyBorder="1" applyAlignment="1">
      <alignment horizontal="center" vertical="center"/>
    </xf>
    <xf numFmtId="169" fontId="33" fillId="0" borderId="0" xfId="0" applyNumberFormat="1" applyFont="1" applyAlignment="1">
      <alignment horizontal="center" vertical="center"/>
    </xf>
    <xf numFmtId="46" fontId="34" fillId="0" borderId="0" xfId="0" applyNumberFormat="1" applyFont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32" fillId="11" borderId="15" xfId="0" applyFont="1" applyFill="1" applyBorder="1" applyAlignment="1">
      <alignment horizontal="center" vertical="center"/>
    </xf>
    <xf numFmtId="0" fontId="35" fillId="11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36" fillId="0" borderId="0" xfId="0" applyNumberFormat="1" applyFont="1"/>
    <xf numFmtId="0" fontId="37" fillId="0" borderId="0" xfId="0" applyFont="1"/>
    <xf numFmtId="0" fontId="36" fillId="0" borderId="0" xfId="0" applyFont="1"/>
    <xf numFmtId="14" fontId="2" fillId="7" borderId="9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9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5" fontId="10" fillId="2" borderId="9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13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164" fontId="9" fillId="3" borderId="11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4" fontId="10" fillId="8" borderId="9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2" xfId="0" applyNumberFormat="1" applyFont="1" applyFill="1" applyBorder="1" applyAlignment="1">
      <alignment horizontal="center" vertical="center"/>
    </xf>
    <xf numFmtId="166" fontId="10" fillId="11" borderId="15" xfId="0" applyNumberFormat="1" applyFont="1" applyFill="1" applyBorder="1" applyAlignment="1">
      <alignment horizontal="center" vertical="center"/>
    </xf>
    <xf numFmtId="164" fontId="10" fillId="2" borderId="31" xfId="3" applyNumberFormat="1" applyFont="1" applyFill="1" applyBorder="1" applyAlignment="1">
      <alignment horizontal="center" vertical="center"/>
    </xf>
    <xf numFmtId="164" fontId="10" fillId="2" borderId="32" xfId="3" applyNumberFormat="1" applyFont="1" applyFill="1" applyBorder="1" applyAlignment="1">
      <alignment horizontal="center" vertical="center"/>
    </xf>
    <xf numFmtId="164" fontId="10" fillId="2" borderId="33" xfId="3" applyNumberFormat="1" applyFont="1" applyFill="1" applyBorder="1" applyAlignment="1">
      <alignment horizontal="center" vertical="center"/>
    </xf>
    <xf numFmtId="164" fontId="32" fillId="5" borderId="34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5" xfId="0" applyFont="1" applyFill="1" applyBorder="1" applyAlignment="1">
      <alignment horizontal="center"/>
    </xf>
    <xf numFmtId="167" fontId="7" fillId="0" borderId="0" xfId="0" applyNumberFormat="1" applyFont="1" applyAlignment="1">
      <alignment horizontal="center"/>
    </xf>
    <xf numFmtId="166" fontId="10" fillId="0" borderId="15" xfId="0" applyNumberFormat="1" applyFont="1" applyFill="1" applyBorder="1" applyAlignment="1">
      <alignment horizontal="center" vertical="center"/>
    </xf>
    <xf numFmtId="166" fontId="10" fillId="0" borderId="36" xfId="0" applyNumberFormat="1" applyFont="1" applyFill="1" applyBorder="1" applyAlignment="1">
      <alignment horizontal="center" vertical="center"/>
    </xf>
    <xf numFmtId="0" fontId="25" fillId="0" borderId="0" xfId="0" applyFont="1" applyFill="1"/>
    <xf numFmtId="164" fontId="13" fillId="3" borderId="17" xfId="0" applyNumberFormat="1" applyFont="1" applyFill="1" applyBorder="1" applyAlignment="1">
      <alignment horizontal="center" vertical="center"/>
    </xf>
    <xf numFmtId="164" fontId="13" fillId="3" borderId="39" xfId="0" applyNumberFormat="1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25" fillId="0" borderId="14" xfId="0" applyFont="1" applyFill="1" applyBorder="1"/>
    <xf numFmtId="0" fontId="35" fillId="0" borderId="42" xfId="0" applyFont="1" applyFill="1" applyBorder="1" applyAlignment="1">
      <alignment horizontal="center" vertical="center"/>
    </xf>
    <xf numFmtId="46" fontId="28" fillId="0" borderId="32" xfId="1" applyNumberFormat="1" applyFont="1" applyFill="1" applyBorder="1" applyAlignment="1">
      <alignment horizontal="center" vertical="center"/>
    </xf>
    <xf numFmtId="46" fontId="29" fillId="0" borderId="32" xfId="2" applyNumberFormat="1" applyFont="1" applyFill="1" applyBorder="1" applyAlignment="1">
      <alignment horizontal="center" vertical="center"/>
    </xf>
    <xf numFmtId="167" fontId="36" fillId="0" borderId="0" xfId="0" applyNumberFormat="1" applyFont="1"/>
    <xf numFmtId="0" fontId="13" fillId="0" borderId="15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164" fontId="38" fillId="19" borderId="18" xfId="0" applyNumberFormat="1" applyFont="1" applyFill="1" applyBorder="1" applyAlignment="1">
      <alignment horizontal="center" vertical="center"/>
    </xf>
    <xf numFmtId="164" fontId="38" fillId="19" borderId="44" xfId="3" applyNumberFormat="1" applyFont="1" applyFill="1" applyBorder="1" applyAlignment="1">
      <alignment horizontal="center" vertical="center"/>
    </xf>
    <xf numFmtId="168" fontId="30" fillId="20" borderId="16" xfId="0" applyNumberFormat="1" applyFont="1" applyFill="1" applyBorder="1" applyAlignment="1">
      <alignment horizontal="center" vertical="center"/>
    </xf>
    <xf numFmtId="168" fontId="36" fillId="0" borderId="0" xfId="0" applyNumberFormat="1" applyFont="1"/>
    <xf numFmtId="168" fontId="34" fillId="0" borderId="0" xfId="0" applyNumberFormat="1" applyFont="1" applyAlignment="1">
      <alignment horizontal="center" vertical="center"/>
    </xf>
    <xf numFmtId="46" fontId="30" fillId="20" borderId="38" xfId="0" applyNumberFormat="1" applyFont="1" applyFill="1" applyBorder="1" applyAlignment="1">
      <alignment horizontal="center" vertical="center"/>
    </xf>
    <xf numFmtId="0" fontId="25" fillId="0" borderId="0" xfId="0" applyFont="1" applyFill="1" applyBorder="1"/>
    <xf numFmtId="0" fontId="0" fillId="0" borderId="0" xfId="0" applyFill="1"/>
    <xf numFmtId="164" fontId="13" fillId="0" borderId="0" xfId="0" applyNumberFormat="1" applyFont="1" applyFill="1" applyBorder="1" applyAlignment="1">
      <alignment horizontal="center" vertical="center"/>
    </xf>
    <xf numFmtId="164" fontId="30" fillId="0" borderId="0" xfId="0" applyNumberFormat="1" applyFont="1" applyFill="1" applyBorder="1" applyAlignment="1">
      <alignment horizontal="center" vertical="center"/>
    </xf>
    <xf numFmtId="164" fontId="10" fillId="2" borderId="41" xfId="0" applyNumberFormat="1" applyFont="1" applyFill="1" applyBorder="1" applyAlignment="1">
      <alignment horizontal="center" vertical="center"/>
    </xf>
    <xf numFmtId="164" fontId="39" fillId="0" borderId="5" xfId="0" applyNumberFormat="1" applyFont="1" applyFill="1" applyBorder="1" applyAlignment="1">
      <alignment horizontal="center" vertical="center"/>
    </xf>
    <xf numFmtId="0" fontId="27" fillId="14" borderId="43" xfId="0" applyFont="1" applyFill="1" applyBorder="1" applyAlignment="1">
      <alignment horizontal="center" vertical="center"/>
    </xf>
    <xf numFmtId="46" fontId="29" fillId="15" borderId="45" xfId="2" applyNumberFormat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/>
    </xf>
    <xf numFmtId="164" fontId="39" fillId="0" borderId="15" xfId="0" applyNumberFormat="1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168" fontId="30" fillId="18" borderId="14" xfId="0" applyNumberFormat="1" applyFont="1" applyFill="1" applyBorder="1" applyAlignment="1">
      <alignment horizontal="center" vertical="center"/>
    </xf>
  </cellXfs>
  <cellStyles count="6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2"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numFmt numFmtId="164" formatCode="&quot;₪&quot;\ #,##0.00"/>
    </dxf>
    <dxf>
      <numFmt numFmtId="165" formatCode="[$-F400]h:mm:ss\ AM/PM"/>
    </dxf>
    <dxf>
      <numFmt numFmtId="27" formatCode="dd/mm/yyyy\ hh:mm"/>
    </dxf>
    <dxf>
      <numFmt numFmtId="27" formatCode="dd/mm/yyyy\ hh:mm"/>
    </dxf>
    <dxf>
      <numFmt numFmtId="19" formatCode="dd/mm/yyyy"/>
    </dxf>
    <dxf>
      <numFmt numFmtId="165" formatCode="[$-F400]h:mm:ss\ AM/PM"/>
    </dxf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0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1"/>
      <tableStyleElement type="headerRow" dxfId="130"/>
    </tableStyle>
  </tableStyles>
  <colors>
    <mruColors>
      <color rgb="FFFF5353"/>
      <color rgb="FFFF6969"/>
      <color rgb="FFFFFAE5"/>
      <color rgb="FFFF6D4B"/>
      <color rgb="FFFF3300"/>
      <color rgb="FFB4DE86"/>
      <color rgb="FFF8F9D7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43"/>
          <c:dPt>
            <c:idx val="0"/>
            <c:bubble3D val="0"/>
            <c:explosion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explosion val="16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חודשי'!$H$35:$H$36</c:f>
              <c:numCache>
                <c:formatCode>0.00%</c:formatCode>
                <c:ptCount val="2"/>
                <c:pt idx="0">
                  <c:v>0.30589359200470301</c:v>
                </c:pt>
                <c:pt idx="1">
                  <c:v>0.69410640799529699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v>יעד חודשי</c:v>
          </c:tx>
          <c:spPr>
            <a:ln w="50800" cap="rnd">
              <a:solidFill>
                <a:srgbClr val="FF6969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6969"/>
              </a:solidFill>
              <a:ln w="57150">
                <a:solidFill>
                  <a:srgbClr val="FF6969"/>
                </a:solidFill>
              </a:ln>
              <a:effectLst/>
            </c:spPr>
          </c:marker>
          <c:dPt>
            <c:idx val="12"/>
            <c:marker>
              <c:symbol val="circle"/>
              <c:size val="5"/>
              <c:spPr>
                <a:solidFill>
                  <a:srgbClr val="FF5353"/>
                </a:solidFill>
                <a:ln w="57150">
                  <a:solidFill>
                    <a:srgbClr val="FF6969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2E4D-4748-9D94-4F118368944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'סיכום חודשי'!$A$5:$A$35</c:f>
              <c:strCache>
                <c:ptCount val="31"/>
                <c:pt idx="0">
                  <c:v>א טבת תשפד</c:v>
                </c:pt>
                <c:pt idx="1">
                  <c:v>ב טבת תשפד</c:v>
                </c:pt>
                <c:pt idx="2">
                  <c:v>ג טבת תשפד</c:v>
                </c:pt>
                <c:pt idx="3">
                  <c:v>ד טבת תשפד</c:v>
                </c:pt>
                <c:pt idx="4">
                  <c:v>ה טבת תשפד</c:v>
                </c:pt>
                <c:pt idx="5">
                  <c:v>ו טבת תשפד</c:v>
                </c:pt>
                <c:pt idx="6">
                  <c:v>ז טבת תשפד</c:v>
                </c:pt>
                <c:pt idx="7">
                  <c:v>ח טבת תשפד</c:v>
                </c:pt>
                <c:pt idx="8">
                  <c:v>ט טבת תשפד</c:v>
                </c:pt>
                <c:pt idx="9">
                  <c:v>י טבת תשפד</c:v>
                </c:pt>
                <c:pt idx="10">
                  <c:v>יא טבת תשפד</c:v>
                </c:pt>
                <c:pt idx="11">
                  <c:v>יב טבת תשפד</c:v>
                </c:pt>
                <c:pt idx="12">
                  <c:v>יג טבת תשפד</c:v>
                </c:pt>
                <c:pt idx="13">
                  <c:v>יד טבת תשפד</c:v>
                </c:pt>
                <c:pt idx="14">
                  <c:v>טו טבת תשפד</c:v>
                </c:pt>
                <c:pt idx="15">
                  <c:v>טז טבת תשפד</c:v>
                </c:pt>
                <c:pt idx="16">
                  <c:v>יז טבת תשפד</c:v>
                </c:pt>
                <c:pt idx="17">
                  <c:v>יח טבת תשפד</c:v>
                </c:pt>
                <c:pt idx="18">
                  <c:v>יט טבת תשפד</c:v>
                </c:pt>
                <c:pt idx="19">
                  <c:v>כ טבת תשפד</c:v>
                </c:pt>
                <c:pt idx="20">
                  <c:v>כא טבת תשפד</c:v>
                </c:pt>
                <c:pt idx="21">
                  <c:v>כב טבת תשפד</c:v>
                </c:pt>
                <c:pt idx="22">
                  <c:v>כג טבת תשפד</c:v>
                </c:pt>
                <c:pt idx="23">
                  <c:v>כד טבת תשפד</c:v>
                </c:pt>
                <c:pt idx="24">
                  <c:v>כה טבת תשפד</c:v>
                </c:pt>
                <c:pt idx="25">
                  <c:v>כו טבת תשפד</c:v>
                </c:pt>
                <c:pt idx="26">
                  <c:v>כז טבת תשפד</c:v>
                </c:pt>
                <c:pt idx="27">
                  <c:v>כח טבת תשפד</c:v>
                </c:pt>
                <c:pt idx="28">
                  <c:v>כט טבת תשפד</c:v>
                </c:pt>
                <c:pt idx="29">
                  <c:v>א שבט תשפד</c:v>
                </c:pt>
                <c:pt idx="30">
                  <c:v>ב שבט תשפד</c:v>
                </c:pt>
              </c:strCache>
            </c:strRef>
          </c:cat>
          <c:val>
            <c:numRef>
              <c:f>'סיכום חודשי'!$F$5:$F$35</c:f>
              <c:numCache>
                <c:formatCode>[h]:mm:ss</c:formatCode>
                <c:ptCount val="31"/>
                <c:pt idx="0">
                  <c:v>0.1875</c:v>
                </c:pt>
                <c:pt idx="1">
                  <c:v>0.375</c:v>
                </c:pt>
                <c:pt idx="2">
                  <c:v>0.375</c:v>
                </c:pt>
                <c:pt idx="3">
                  <c:v>0.375</c:v>
                </c:pt>
                <c:pt idx="4">
                  <c:v>0.5625</c:v>
                </c:pt>
                <c:pt idx="5">
                  <c:v>0.75</c:v>
                </c:pt>
                <c:pt idx="6">
                  <c:v>0.9375</c:v>
                </c:pt>
                <c:pt idx="7">
                  <c:v>1.125</c:v>
                </c:pt>
                <c:pt idx="8">
                  <c:v>1.3125</c:v>
                </c:pt>
                <c:pt idx="9">
                  <c:v>1.3125</c:v>
                </c:pt>
                <c:pt idx="10">
                  <c:v>1.3125</c:v>
                </c:pt>
                <c:pt idx="11">
                  <c:v>1.5</c:v>
                </c:pt>
                <c:pt idx="12">
                  <c:v>1.6875</c:v>
                </c:pt>
                <c:pt idx="13">
                  <c:v>1.875</c:v>
                </c:pt>
                <c:pt idx="14">
                  <c:v>2.0625</c:v>
                </c:pt>
                <c:pt idx="15">
                  <c:v>2.25</c:v>
                </c:pt>
                <c:pt idx="16">
                  <c:v>2.25</c:v>
                </c:pt>
                <c:pt idx="17">
                  <c:v>2.25</c:v>
                </c:pt>
                <c:pt idx="18">
                  <c:v>2.4375</c:v>
                </c:pt>
                <c:pt idx="19">
                  <c:v>2.625</c:v>
                </c:pt>
                <c:pt idx="20">
                  <c:v>2.8125</c:v>
                </c:pt>
                <c:pt idx="21">
                  <c:v>3</c:v>
                </c:pt>
                <c:pt idx="22">
                  <c:v>3.1875</c:v>
                </c:pt>
                <c:pt idx="23">
                  <c:v>3.1875</c:v>
                </c:pt>
                <c:pt idx="24">
                  <c:v>3.1875</c:v>
                </c:pt>
                <c:pt idx="25">
                  <c:v>3.375</c:v>
                </c:pt>
                <c:pt idx="26">
                  <c:v>3.5625</c:v>
                </c:pt>
                <c:pt idx="27">
                  <c:v>3.75</c:v>
                </c:pt>
                <c:pt idx="28">
                  <c:v>3.9375</c:v>
                </c:pt>
                <c:pt idx="29">
                  <c:v>4.125</c:v>
                </c:pt>
                <c:pt idx="30">
                  <c:v>4.125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4D-4748-9D94-4F1183689442}"/>
            </c:ext>
          </c:extLst>
        </c:ser>
        <c:ser>
          <c:idx val="3"/>
          <c:order val="3"/>
          <c:tx>
            <c:v>התקדמות חודשית</c:v>
          </c:tx>
          <c:spPr>
            <a:ln w="5080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>
                  <a:lumMod val="60000"/>
                  <a:lumOff val="40000"/>
                </a:schemeClr>
              </a:solidFill>
              <a:ln w="57150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'סיכום חודשי'!$A$5:$A$35</c:f>
              <c:strCache>
                <c:ptCount val="31"/>
                <c:pt idx="0">
                  <c:v>א טבת תשפד</c:v>
                </c:pt>
                <c:pt idx="1">
                  <c:v>ב טבת תשפד</c:v>
                </c:pt>
                <c:pt idx="2">
                  <c:v>ג טבת תשפד</c:v>
                </c:pt>
                <c:pt idx="3">
                  <c:v>ד טבת תשפד</c:v>
                </c:pt>
                <c:pt idx="4">
                  <c:v>ה טבת תשפד</c:v>
                </c:pt>
                <c:pt idx="5">
                  <c:v>ו טבת תשפד</c:v>
                </c:pt>
                <c:pt idx="6">
                  <c:v>ז טבת תשפד</c:v>
                </c:pt>
                <c:pt idx="7">
                  <c:v>ח טבת תשפד</c:v>
                </c:pt>
                <c:pt idx="8">
                  <c:v>ט טבת תשפד</c:v>
                </c:pt>
                <c:pt idx="9">
                  <c:v>י טבת תשפד</c:v>
                </c:pt>
                <c:pt idx="10">
                  <c:v>יא טבת תשפד</c:v>
                </c:pt>
                <c:pt idx="11">
                  <c:v>יב טבת תשפד</c:v>
                </c:pt>
                <c:pt idx="12">
                  <c:v>יג טבת תשפד</c:v>
                </c:pt>
                <c:pt idx="13">
                  <c:v>יד טבת תשפד</c:v>
                </c:pt>
                <c:pt idx="14">
                  <c:v>טו טבת תשפד</c:v>
                </c:pt>
                <c:pt idx="15">
                  <c:v>טז טבת תשפד</c:v>
                </c:pt>
                <c:pt idx="16">
                  <c:v>יז טבת תשפד</c:v>
                </c:pt>
                <c:pt idx="17">
                  <c:v>יח טבת תשפד</c:v>
                </c:pt>
                <c:pt idx="18">
                  <c:v>יט טבת תשפד</c:v>
                </c:pt>
                <c:pt idx="19">
                  <c:v>כ טבת תשפד</c:v>
                </c:pt>
                <c:pt idx="20">
                  <c:v>כא טבת תשפד</c:v>
                </c:pt>
                <c:pt idx="21">
                  <c:v>כב טבת תשפד</c:v>
                </c:pt>
                <c:pt idx="22">
                  <c:v>כג טבת תשפד</c:v>
                </c:pt>
                <c:pt idx="23">
                  <c:v>כד טבת תשפד</c:v>
                </c:pt>
                <c:pt idx="24">
                  <c:v>כה טבת תשפד</c:v>
                </c:pt>
                <c:pt idx="25">
                  <c:v>כו טבת תשפד</c:v>
                </c:pt>
                <c:pt idx="26">
                  <c:v>כז טבת תשפד</c:v>
                </c:pt>
                <c:pt idx="27">
                  <c:v>כח טבת תשפד</c:v>
                </c:pt>
                <c:pt idx="28">
                  <c:v>כט טבת תשפד</c:v>
                </c:pt>
                <c:pt idx="29">
                  <c:v>א שבט תשפד</c:v>
                </c:pt>
                <c:pt idx="30">
                  <c:v>ב שבט תשפד</c:v>
                </c:pt>
              </c:strCache>
            </c:strRef>
          </c:cat>
          <c:val>
            <c:numRef>
              <c:f>'סיכום חודשי'!$E$5:$E$35</c:f>
              <c:numCache>
                <c:formatCode>[$-1000000]h:mm:ss;@</c:formatCode>
                <c:ptCount val="31"/>
                <c:pt idx="0">
                  <c:v>0.15964120370370372</c:v>
                </c:pt>
                <c:pt idx="1">
                  <c:v>0.20925925925925926</c:v>
                </c:pt>
                <c:pt idx="2">
                  <c:v>0.32542824074074073</c:v>
                </c:pt>
                <c:pt idx="3">
                  <c:v>0.34855324074074073</c:v>
                </c:pt>
                <c:pt idx="4">
                  <c:v>0.49417824074074068</c:v>
                </c:pt>
                <c:pt idx="5">
                  <c:v>0.52416666666666656</c:v>
                </c:pt>
                <c:pt idx="6">
                  <c:v>0.55771990740740729</c:v>
                </c:pt>
                <c:pt idx="7">
                  <c:v>0.58937499999999987</c:v>
                </c:pt>
                <c:pt idx="8">
                  <c:v>0.65553240740740726</c:v>
                </c:pt>
                <c:pt idx="9">
                  <c:v>0.66270833333333323</c:v>
                </c:pt>
                <c:pt idx="10">
                  <c:v>0.69083333333333319</c:v>
                </c:pt>
                <c:pt idx="11">
                  <c:v>0.69336805555555536</c:v>
                </c:pt>
                <c:pt idx="12">
                  <c:v>0.72878472222222201</c:v>
                </c:pt>
                <c:pt idx="13">
                  <c:v>0.74248842592592568</c:v>
                </c:pt>
                <c:pt idx="14">
                  <c:v>0.76886574074074054</c:v>
                </c:pt>
                <c:pt idx="15">
                  <c:v>0.79425925925925911</c:v>
                </c:pt>
                <c:pt idx="16">
                  <c:v>0.81170138888888876</c:v>
                </c:pt>
                <c:pt idx="17">
                  <c:v>0.82252314814814798</c:v>
                </c:pt>
                <c:pt idx="18">
                  <c:v>0.85893518518518497</c:v>
                </c:pt>
                <c:pt idx="19">
                  <c:v>0.8808217592592591</c:v>
                </c:pt>
                <c:pt idx="20">
                  <c:v>0.91554398148148131</c:v>
                </c:pt>
                <c:pt idx="21">
                  <c:v>0.96158564814814795</c:v>
                </c:pt>
                <c:pt idx="22">
                  <c:v>0.98025462962962939</c:v>
                </c:pt>
                <c:pt idx="23">
                  <c:v>1.01537037037037</c:v>
                </c:pt>
                <c:pt idx="24">
                  <c:v>1.10037037037037</c:v>
                </c:pt>
                <c:pt idx="25">
                  <c:v>1.130844907407407</c:v>
                </c:pt>
                <c:pt idx="26">
                  <c:v>1.1495486111111106</c:v>
                </c:pt>
                <c:pt idx="27">
                  <c:v>1.1758796296296292</c:v>
                </c:pt>
                <c:pt idx="28">
                  <c:v>1.1835069444444439</c:v>
                </c:pt>
                <c:pt idx="29">
                  <c:v>1.1998842592592587</c:v>
                </c:pt>
                <c:pt idx="30">
                  <c:v>1.204456018518518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E4D-4748-9D94-4F1183689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829359"/>
        <c:axId val="55691571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יעד חודשי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ellipsis" wrap="square" lIns="38100" tIns="19050" rIns="38100" bIns="19050" anchor="ctr" anchorCtr="0">
                      <a:spAutoFit/>
                    </a:bodyPr>
                    <a:lstStyle/>
                    <a:p>
                      <a:pPr>
                        <a:defRPr sz="1400" b="1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he-I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'סיכום חודשי'!$A$5:$A$35</c15:sqref>
                        </c15:formulaRef>
                      </c:ext>
                    </c:extLst>
                    <c:strCache>
                      <c:ptCount val="31"/>
                      <c:pt idx="0">
                        <c:v>א טבת תשפד</c:v>
                      </c:pt>
                      <c:pt idx="1">
                        <c:v>ב טבת תשפד</c:v>
                      </c:pt>
                      <c:pt idx="2">
                        <c:v>ג טבת תשפד</c:v>
                      </c:pt>
                      <c:pt idx="3">
                        <c:v>ד טבת תשפד</c:v>
                      </c:pt>
                      <c:pt idx="4">
                        <c:v>ה טבת תשפד</c:v>
                      </c:pt>
                      <c:pt idx="5">
                        <c:v>ו טבת תשפד</c:v>
                      </c:pt>
                      <c:pt idx="6">
                        <c:v>ז טבת תשפד</c:v>
                      </c:pt>
                      <c:pt idx="7">
                        <c:v>ח טבת תשפד</c:v>
                      </c:pt>
                      <c:pt idx="8">
                        <c:v>ט טבת תשפד</c:v>
                      </c:pt>
                      <c:pt idx="9">
                        <c:v>י טבת תשפד</c:v>
                      </c:pt>
                      <c:pt idx="10">
                        <c:v>יא טבת תשפד</c:v>
                      </c:pt>
                      <c:pt idx="11">
                        <c:v>יב טבת תשפד</c:v>
                      </c:pt>
                      <c:pt idx="12">
                        <c:v>יג טבת תשפד</c:v>
                      </c:pt>
                      <c:pt idx="13">
                        <c:v>יד טבת תשפד</c:v>
                      </c:pt>
                      <c:pt idx="14">
                        <c:v>טו טבת תשפד</c:v>
                      </c:pt>
                      <c:pt idx="15">
                        <c:v>טז טבת תשפד</c:v>
                      </c:pt>
                      <c:pt idx="16">
                        <c:v>יז טבת תשפד</c:v>
                      </c:pt>
                      <c:pt idx="17">
                        <c:v>יח טבת תשפד</c:v>
                      </c:pt>
                      <c:pt idx="18">
                        <c:v>יט טבת תשפד</c:v>
                      </c:pt>
                      <c:pt idx="19">
                        <c:v>כ טבת תשפד</c:v>
                      </c:pt>
                      <c:pt idx="20">
                        <c:v>כא טבת תשפד</c:v>
                      </c:pt>
                      <c:pt idx="21">
                        <c:v>כב טבת תשפד</c:v>
                      </c:pt>
                      <c:pt idx="22">
                        <c:v>כג טבת תשפד</c:v>
                      </c:pt>
                      <c:pt idx="23">
                        <c:v>כד טבת תשפד</c:v>
                      </c:pt>
                      <c:pt idx="24">
                        <c:v>כה טבת תשפד</c:v>
                      </c:pt>
                      <c:pt idx="25">
                        <c:v>כו טבת תשפד</c:v>
                      </c:pt>
                      <c:pt idx="26">
                        <c:v>כז טבת תשפד</c:v>
                      </c:pt>
                      <c:pt idx="27">
                        <c:v>כח טבת תשפד</c:v>
                      </c:pt>
                      <c:pt idx="28">
                        <c:v>כט טבת תשפד</c:v>
                      </c:pt>
                      <c:pt idx="29">
                        <c:v>א שבט תשפד</c:v>
                      </c:pt>
                      <c:pt idx="30">
                        <c:v>ב שבט תשפד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'סיכום חודשי'!$T$5:$AX$5</c15:sqref>
                        </c15:formulaRef>
                      </c:ext>
                    </c:extLst>
                    <c:numCache>
                      <c:formatCode>[h]:mm:ss</c:formatCode>
                      <c:ptCount val="31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449D-43D0-BAE4-81DD24E8034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v>התקדמות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420000" spcFirstLastPara="1" vertOverflow="ellipsis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400" b="1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he-IL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'סיכום חודשי'!$A$5:$A$35</c15:sqref>
                        </c15:formulaRef>
                      </c:ext>
                    </c:extLst>
                    <c:strCache>
                      <c:ptCount val="31"/>
                      <c:pt idx="0">
                        <c:v>א טבת תשפד</c:v>
                      </c:pt>
                      <c:pt idx="1">
                        <c:v>ב טבת תשפד</c:v>
                      </c:pt>
                      <c:pt idx="2">
                        <c:v>ג טבת תשפד</c:v>
                      </c:pt>
                      <c:pt idx="3">
                        <c:v>ד טבת תשפד</c:v>
                      </c:pt>
                      <c:pt idx="4">
                        <c:v>ה טבת תשפד</c:v>
                      </c:pt>
                      <c:pt idx="5">
                        <c:v>ו טבת תשפד</c:v>
                      </c:pt>
                      <c:pt idx="6">
                        <c:v>ז טבת תשפד</c:v>
                      </c:pt>
                      <c:pt idx="7">
                        <c:v>ח טבת תשפד</c:v>
                      </c:pt>
                      <c:pt idx="8">
                        <c:v>ט טבת תשפד</c:v>
                      </c:pt>
                      <c:pt idx="9">
                        <c:v>י טבת תשפד</c:v>
                      </c:pt>
                      <c:pt idx="10">
                        <c:v>יא טבת תשפד</c:v>
                      </c:pt>
                      <c:pt idx="11">
                        <c:v>יב טבת תשפד</c:v>
                      </c:pt>
                      <c:pt idx="12">
                        <c:v>יג טבת תשפד</c:v>
                      </c:pt>
                      <c:pt idx="13">
                        <c:v>יד טבת תשפד</c:v>
                      </c:pt>
                      <c:pt idx="14">
                        <c:v>טו טבת תשפד</c:v>
                      </c:pt>
                      <c:pt idx="15">
                        <c:v>טז טבת תשפד</c:v>
                      </c:pt>
                      <c:pt idx="16">
                        <c:v>יז טבת תשפד</c:v>
                      </c:pt>
                      <c:pt idx="17">
                        <c:v>יח טבת תשפד</c:v>
                      </c:pt>
                      <c:pt idx="18">
                        <c:v>יט טבת תשפד</c:v>
                      </c:pt>
                      <c:pt idx="19">
                        <c:v>כ טבת תשפד</c:v>
                      </c:pt>
                      <c:pt idx="20">
                        <c:v>כא טבת תשפד</c:v>
                      </c:pt>
                      <c:pt idx="21">
                        <c:v>כב טבת תשפד</c:v>
                      </c:pt>
                      <c:pt idx="22">
                        <c:v>כג טבת תשפד</c:v>
                      </c:pt>
                      <c:pt idx="23">
                        <c:v>כד טבת תשפד</c:v>
                      </c:pt>
                      <c:pt idx="24">
                        <c:v>כה טבת תשפד</c:v>
                      </c:pt>
                      <c:pt idx="25">
                        <c:v>כו טבת תשפד</c:v>
                      </c:pt>
                      <c:pt idx="26">
                        <c:v>כז טבת תשפד</c:v>
                      </c:pt>
                      <c:pt idx="27">
                        <c:v>כח טבת תשפד</c:v>
                      </c:pt>
                      <c:pt idx="28">
                        <c:v>כט טבת תשפד</c:v>
                      </c:pt>
                      <c:pt idx="29">
                        <c:v>א שבט תשפד</c:v>
                      </c:pt>
                      <c:pt idx="30">
                        <c:v>ב שבט תשפד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'סיכום חודשי'!$Y$7:$AX$7</c15:sqref>
                        </c15:formulaRef>
                      </c:ext>
                    </c:extLst>
                    <c:numCache>
                      <c:formatCode>[h]:mm:ss</c:formatCode>
                      <c:ptCount val="26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49D-43D0-BAE4-81DD24E80348}"/>
                  </c:ext>
                </c:extLst>
              </c15:ser>
            </c15:filteredLineSeries>
          </c:ext>
        </c:extLst>
      </c:lineChart>
      <c:catAx>
        <c:axId val="1332829359"/>
        <c:scaling>
          <c:orientation val="maxMin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David" panose="020E0502060401010101" pitchFamily="34" charset="-79"/>
                <a:ea typeface="+mn-ea"/>
                <a:cs typeface="David" panose="020E0502060401010101" pitchFamily="34" charset="-79"/>
              </a:defRPr>
            </a:pPr>
            <a:endParaRPr lang="he-IL"/>
          </a:p>
        </c:txPr>
        <c:crossAx val="556915711"/>
        <c:crossesAt val="0"/>
        <c:auto val="1"/>
        <c:lblAlgn val="ctr"/>
        <c:lblOffset val="100"/>
        <c:noMultiLvlLbl val="1"/>
      </c:catAx>
      <c:valAx>
        <c:axId val="55691571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[h]:mm:ss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3328293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100" baseline="0">
              <a:solidFill>
                <a:schemeClr val="tx1">
                  <a:lumMod val="65000"/>
                  <a:lumOff val="35000"/>
                </a:schemeClr>
              </a:solidFill>
              <a:latin typeface="David" panose="020E0502060401010101" pitchFamily="34" charset="-79"/>
              <a:ea typeface="+mn-ea"/>
              <a:cs typeface="David" panose="020E0502060401010101" pitchFamily="34" charset="-79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312420</xdr:colOff>
          <xdr:row>4</xdr:row>
          <xdr:rowOff>617220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655320</xdr:colOff>
          <xdr:row>4</xdr:row>
          <xdr:rowOff>68580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76200</xdr:rowOff>
        </xdr:from>
        <xdr:to>
          <xdr:col>2</xdr:col>
          <xdr:colOff>99060</xdr:colOff>
          <xdr:row>4</xdr:row>
          <xdr:rowOff>617220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60960</xdr:rowOff>
        </xdr:from>
        <xdr:to>
          <xdr:col>9</xdr:col>
          <xdr:colOff>594360</xdr:colOff>
          <xdr:row>4</xdr:row>
          <xdr:rowOff>601980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487680</xdr:colOff>
          <xdr:row>4</xdr:row>
          <xdr:rowOff>76200</xdr:rowOff>
        </xdr:from>
        <xdr:to>
          <xdr:col>11</xdr:col>
          <xdr:colOff>419100</xdr:colOff>
          <xdr:row>4</xdr:row>
          <xdr:rowOff>617220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28219</xdr:colOff>
      <xdr:row>3</xdr:row>
      <xdr:rowOff>177461</xdr:rowOff>
    </xdr:from>
    <xdr:to>
      <xdr:col>15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388620</xdr:colOff>
          <xdr:row>0</xdr:row>
          <xdr:rowOff>152400</xdr:rowOff>
        </xdr:from>
        <xdr:to>
          <xdr:col>14</xdr:col>
          <xdr:colOff>38100</xdr:colOff>
          <xdr:row>3</xdr:row>
          <xdr:rowOff>22860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630790</xdr:colOff>
      <xdr:row>4</xdr:row>
      <xdr:rowOff>98245</xdr:rowOff>
    </xdr:from>
    <xdr:to>
      <xdr:col>49</xdr:col>
      <xdr:colOff>682337</xdr:colOff>
      <xdr:row>27</xdr:row>
      <xdr:rowOff>151354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FFE2E732-11C6-4C1D-AB01-CD412B45DD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9" dataDxfId="127" headerRowBorderDxfId="128" tableBorderDxfId="126">
  <tableColumns count="5">
    <tableColumn id="1" xr3:uid="{C4366D9E-ED37-445D-9532-195B73165F04}" name="תאריך" dataDxfId="125"/>
    <tableColumn id="2" xr3:uid="{727D597E-CD62-47A0-B216-244919FAA0AD}" name="שעת התחלה" dataDxfId="124"/>
    <tableColumn id="3" xr3:uid="{1CB0F16B-4CC6-41BF-9109-13E4F0465094}" name="שעת סיום" dataDxfId="123"/>
    <tableColumn id="4" xr3:uid="{A47C5E0F-5F25-4806-A743-95B0E1AF9742}" name="סה&quot;כ" dataDxfId="122"/>
    <tableColumn id="5" xr3:uid="{54C16085-01D0-40A2-B1E5-B3500C423385}" name="לתשלום" dataDxfId="121"/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20" dataDxfId="118" headerRowBorderDxfId="119" tableBorderDxfId="117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16"/>
    <tableColumn id="2" xr3:uid="{E5067C94-C317-4417-BD71-D0E2321BEDFD}" name="סך שעות" dataDxfId="115"/>
    <tableColumn id="3" xr3:uid="{E94EB848-D3EF-44AC-8E12-344ED41FB26C}" name="לתשלום" dataDxfId="114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113" dataDxfId="111" headerRowBorderDxfId="112" tableBorderDxfId="110">
  <tableColumns count="5">
    <tableColumn id="1" xr3:uid="{7C8B41A2-89CC-467C-9AA4-2596C45622E7}" name="תאריך" dataDxfId="109"/>
    <tableColumn id="2" xr3:uid="{619DB5C9-D0FE-4B58-A170-36402EA90852}" name="שעת התחלה" dataDxfId="108"/>
    <tableColumn id="3" xr3:uid="{5F873196-6406-4ECC-870E-083E448BEEF8}" name="שעת סיום" dataDxfId="107"/>
    <tableColumn id="4" xr3:uid="{1B3862FF-215F-4D9A-8149-30FB50ABE358}" name="סה&quot;כ" dataDxfId="106">
      <calculatedColumnFormula>IF(D9="","",(SUM(D9-C9)))</calculatedColumnFormula>
    </tableColumn>
    <tableColumn id="5" xr3:uid="{4DDC38F3-C374-4BD8-83F7-D213DA500DDC}" name="לתשלום" dataDxfId="105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104" dataDxfId="102" headerRowBorderDxfId="103" tableBorderDxfId="101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100"/>
    <tableColumn id="2" xr3:uid="{AB4F2948-8AA0-4FCB-80BD-11BE1A9D730E}" name="סך שעות" dataDxfId="99"/>
    <tableColumn id="3" xr3:uid="{35216A4C-1AE3-4F97-8C95-F265DDBD31A7}" name="לתשלום" dataDxfId="98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97" dataDxfId="95" headerRowBorderDxfId="96" tableBorderDxfId="94">
  <tableColumns count="5">
    <tableColumn id="1" xr3:uid="{7C04654A-CB81-4517-A22F-23442511A85C}" name="תאריך" dataDxfId="93"/>
    <tableColumn id="2" xr3:uid="{535C3D37-66FA-4887-8D95-68CCDE06FFE5}" name="שעת התחלה" dataDxfId="92"/>
    <tableColumn id="3" xr3:uid="{31A10745-2E21-4F8F-98C5-4DF5A924CF10}" name="שעת סיום" dataDxfId="91"/>
    <tableColumn id="4" xr3:uid="{BE34F913-94FD-4E45-BD8D-1D52B6463298}" name="סה&quot;כ" dataDxfId="90"/>
    <tableColumn id="5" xr3:uid="{090F0399-E1D8-4128-BA05-46EC0E110644}" name="לתשלום" dataDxfId="89"/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88" dataDxfId="86" headerRowBorderDxfId="87" tableBorderDxfId="8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84"/>
    <tableColumn id="2" xr3:uid="{68897719-861C-4276-A03D-2DF20FB582F5}" name="סך שעות" dataDxfId="83"/>
    <tableColumn id="3" xr3:uid="{3E61783B-AB77-44C9-B89A-326893E76596}" name="לתשלום" dataDxfId="82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81" dataDxfId="79" headerRowBorderDxfId="80" tableBorderDxfId="78">
  <tableColumns count="5">
    <tableColumn id="1" xr3:uid="{F336B5BC-2B0D-4CE8-9874-BB8940A88394}" name="תאריך" dataDxfId="77"/>
    <tableColumn id="2" xr3:uid="{E2680BD5-C18A-462D-8638-1140268FD62A}" name="שעת התחלה" dataDxfId="76"/>
    <tableColumn id="3" xr3:uid="{32F9A340-E751-41AA-B2F2-C49583EC2BE4}" name="שעת סיום" dataDxfId="75"/>
    <tableColumn id="4" xr3:uid="{9DD415D8-1229-4C54-B36D-0F276292F84A}" name="סה&quot;כ" dataDxfId="74">
      <calculatedColumnFormula>IF(D9="","",(SUM(D9-C9)))</calculatedColumnFormula>
    </tableColumn>
    <tableColumn id="5" xr3:uid="{ED5595B8-7E92-4D5E-8E5C-B9D4DC2698F7}" name="לתשלום" dataDxfId="73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72" dataDxfId="70" headerRowBorderDxfId="71" tableBorderDxfId="6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68"/>
    <tableColumn id="2" xr3:uid="{790BCE12-E9C1-44FF-8225-D3CAFEB57EB1}" name="סך שעות" dataDxfId="67"/>
    <tableColumn id="3" xr3:uid="{C26C5E7A-E84C-4369-B731-11B228138075}" name="לתשלום" dataDxfId="66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65" dataDxfId="63" headerRowBorderDxfId="64" tableBorderDxfId="62">
  <tableColumns count="5">
    <tableColumn id="1" xr3:uid="{00000000-0010-0000-0000-000001000000}" name="תאריך" dataDxfId="61"/>
    <tableColumn id="2" xr3:uid="{00000000-0010-0000-0000-000002000000}" name="שעת התחלה" dataDxfId="60"/>
    <tableColumn id="3" xr3:uid="{00000000-0010-0000-0000-000003000000}" name="שעת סיום" dataDxfId="59"/>
    <tableColumn id="4" xr3:uid="{00000000-0010-0000-0000-000004000000}" name="סה&quot;כ" dataDxfId="58">
      <calculatedColumnFormula>IF(D9="","",(SUM(D9-C9)))</calculatedColumnFormula>
    </tableColumn>
    <tableColumn id="5" xr3:uid="{00000000-0010-0000-0000-000005000000}" name="לתשלום" dataDxfId="57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56" dataDxfId="54" headerRowBorderDxfId="55" tableBorderDxfId="5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52"/>
    <tableColumn id="2" xr3:uid="{00000000-0010-0000-0100-000002000000}" name="סך שעות" dataDxfId="51"/>
    <tableColumn id="3" xr3:uid="{00000000-0010-0000-0100-000003000000}" name="לתשלום" dataDxfId="50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48"/>
    <tableColumn id="2" xr3:uid="{8A4B1101-5461-47B9-83FE-BFCC5AF51721}" uniqueName="2" name="סך שעות" queryTableFieldId="2" dataDxfId="47"/>
    <tableColumn id="3" xr3:uid="{7199A64D-9315-4661-8867-330B70671A46}" uniqueName="3" name="לתשלום" queryTableFieldId="3" dataDxfId="4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46"/>
    <tableColumn id="2" xr3:uid="{E27A9BE3-816E-4568-B301-689F7315F952}" uniqueName="2" name="שעת התחלה" queryTableFieldId="2" dataDxfId="45"/>
    <tableColumn id="3" xr3:uid="{85B8A2A3-4D89-44EA-832F-892DF3EFE8D4}" uniqueName="3" name="שעת סיום" queryTableFieldId="3" dataDxfId="44"/>
    <tableColumn id="6" xr3:uid="{3CDDE6C1-AE00-47FC-97CA-4C6E6057253B}" uniqueName="6" name="סה_כ" queryTableFieldId="6" dataDxfId="43"/>
    <tableColumn id="5" xr3:uid="{AC527838-392D-4A97-A4D2-A6774045F78C}" uniqueName="5" name="לתשלום" queryTableFieldId="5" dataDxfId="4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272" activePane="bottomLeft" state="frozen"/>
      <selection activeCell="K264" sqref="K264"/>
      <selection pane="bottomLeft" activeCell="A9" sqref="A9:F280"/>
    </sheetView>
  </sheetViews>
  <sheetFormatPr defaultColWidth="9" defaultRowHeight="15.6" x14ac:dyDescent="0.25"/>
  <cols>
    <col min="1" max="1" width="14.59765625" style="1" customWidth="1"/>
    <col min="2" max="2" width="16.6992187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26</v>
      </c>
      <c r="C1" s="24" t="s">
        <v>13</v>
      </c>
      <c r="D1" s="17" t="s">
        <v>18</v>
      </c>
      <c r="E1" s="17" t="s">
        <v>11</v>
      </c>
      <c r="F1" s="89" t="s">
        <v>7</v>
      </c>
      <c r="G1" s="90"/>
      <c r="H1" s="91"/>
      <c r="I1" s="92" t="s">
        <v>6</v>
      </c>
      <c r="J1" s="93"/>
      <c r="K1" s="82" t="s">
        <v>10</v>
      </c>
      <c r="L1" s="83"/>
    </row>
    <row r="2" spans="1:26" ht="24.75" customHeight="1" thickTop="1" thickBot="1" x14ac:dyDescent="0.3">
      <c r="A2" s="25">
        <f>'סיכום חודשי'!$B$2</f>
        <v>45261</v>
      </c>
      <c r="B2" s="64">
        <f>'סיכום חודשי'!A2</f>
        <v>13</v>
      </c>
      <c r="C2" s="60">
        <v>100</v>
      </c>
      <c r="D2" s="16">
        <f>SUM(E9:E280)</f>
        <v>0</v>
      </c>
      <c r="E2" s="16">
        <f>SUM(K9:K280)</f>
        <v>0</v>
      </c>
      <c r="F2" s="94">
        <f>SUM(D2*(C2*24),E2*(C2*24))</f>
        <v>0</v>
      </c>
      <c r="G2" s="95"/>
      <c r="H2" s="84"/>
      <c r="I2" s="94">
        <v>0</v>
      </c>
      <c r="J2" s="84"/>
      <c r="K2" s="84">
        <f>SUM(F2,I2,)</f>
        <v>0</v>
      </c>
      <c r="L2" s="85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6" t="s">
        <v>14</v>
      </c>
      <c r="B4" s="87"/>
      <c r="C4" s="87"/>
      <c r="D4" s="87"/>
      <c r="E4" s="87"/>
      <c r="F4" s="88"/>
      <c r="G4" s="26"/>
      <c r="H4" s="27"/>
      <c r="I4" s="86" t="s">
        <v>14</v>
      </c>
      <c r="J4" s="87"/>
      <c r="K4" s="87"/>
      <c r="L4" s="88"/>
      <c r="Z4" s="3"/>
    </row>
    <row r="5" spans="1:26" ht="52.2" customHeight="1" thickBot="1" x14ac:dyDescent="0.3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3"/>
    <row r="7" spans="1:26" ht="27.75" customHeight="1" thickBot="1" x14ac:dyDescent="0.3">
      <c r="A7" s="77" t="s">
        <v>23</v>
      </c>
      <c r="B7" s="78"/>
      <c r="C7" s="78"/>
      <c r="D7" s="78"/>
      <c r="E7" s="78"/>
      <c r="F7" s="78"/>
      <c r="G7" s="79"/>
      <c r="H7" s="12"/>
      <c r="I7" s="80" t="s">
        <v>21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22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22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/>
      <c r="B9" s="22"/>
      <c r="C9" s="21"/>
      <c r="D9" s="21"/>
      <c r="E9" s="21"/>
      <c r="F9" s="23"/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0">IF(K9="","",SUM(K9*($C$2*24)))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/>
      <c r="B10" s="22"/>
      <c r="C10" s="21"/>
      <c r="D10" s="21"/>
      <c r="E10" s="21"/>
      <c r="F10" s="23"/>
      <c r="G10" s="20" t="str">
        <f>IF($B10=$B11,"",MAX($G$8:G9)+1)</f>
        <v/>
      </c>
      <c r="H10" s="35"/>
      <c r="I10" s="38" t="str">
        <f t="shared" ref="I10:I73" si="1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0"/>
        <v/>
      </c>
      <c r="M10" s="8"/>
      <c r="N10" s="8"/>
      <c r="O10" s="10"/>
      <c r="P10" s="11"/>
      <c r="R10" s="3">
        <v>43862</v>
      </c>
    </row>
    <row r="11" spans="1:26" x14ac:dyDescent="0.25">
      <c r="A11" s="36"/>
      <c r="B11" s="22"/>
      <c r="C11" s="21"/>
      <c r="D11" s="21"/>
      <c r="E11" s="21"/>
      <c r="F11" s="23"/>
      <c r="G11" s="20" t="str">
        <f>IF($B11=$B12,"",MAX($G$8:G10)+1)</f>
        <v/>
      </c>
      <c r="H11" s="35"/>
      <c r="I11" s="38" t="str">
        <f t="shared" si="1"/>
        <v/>
      </c>
      <c r="J11" s="22"/>
      <c r="K11" s="21"/>
      <c r="L11" s="23" t="str">
        <f t="shared" si="0"/>
        <v/>
      </c>
      <c r="M11" s="8"/>
      <c r="N11" s="8"/>
      <c r="O11" s="10"/>
      <c r="P11" s="11"/>
      <c r="R11" s="3">
        <v>43891</v>
      </c>
    </row>
    <row r="12" spans="1:26" x14ac:dyDescent="0.25">
      <c r="A12" s="36"/>
      <c r="B12" s="22"/>
      <c r="C12" s="21"/>
      <c r="D12" s="21"/>
      <c r="E12" s="21"/>
      <c r="F12" s="23"/>
      <c r="G12" s="20" t="str">
        <f>IF($B12=$B13,"",MAX($G$8:G11)+1)</f>
        <v/>
      </c>
      <c r="H12" s="35"/>
      <c r="I12" s="38" t="str">
        <f t="shared" si="1"/>
        <v/>
      </c>
      <c r="J12" s="22"/>
      <c r="K12" s="21"/>
      <c r="L12" s="23" t="str">
        <f t="shared" si="0"/>
        <v/>
      </c>
      <c r="M12" s="8"/>
      <c r="N12" s="8"/>
      <c r="O12" s="10"/>
      <c r="P12" s="11"/>
      <c r="R12" s="3">
        <v>43922</v>
      </c>
    </row>
    <row r="13" spans="1:26" x14ac:dyDescent="0.25">
      <c r="A13" s="36"/>
      <c r="B13" s="22"/>
      <c r="C13" s="21"/>
      <c r="D13" s="21"/>
      <c r="E13" s="21"/>
      <c r="F13" s="23"/>
      <c r="G13" s="20" t="str">
        <f>IF($B13=$B14,"",MAX($G$8:G12)+1)</f>
        <v/>
      </c>
      <c r="H13" s="35"/>
      <c r="I13" s="38" t="str">
        <f t="shared" si="1"/>
        <v/>
      </c>
      <c r="J13" s="22"/>
      <c r="K13" s="21"/>
      <c r="L13" s="23" t="str">
        <f t="shared" si="0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/>
      <c r="B14" s="22"/>
      <c r="C14" s="21"/>
      <c r="D14" s="21"/>
      <c r="E14" s="21"/>
      <c r="F14" s="23"/>
      <c r="G14" s="20" t="str">
        <f>IF($B14=$B15,"",MAX($G$8:G13)+1)</f>
        <v/>
      </c>
      <c r="H14" s="35"/>
      <c r="I14" s="38" t="str">
        <f t="shared" si="1"/>
        <v/>
      </c>
      <c r="J14" s="22"/>
      <c r="K14" s="21"/>
      <c r="L14" s="23" t="str">
        <f t="shared" si="0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/>
      <c r="B15" s="22"/>
      <c r="C15" s="21"/>
      <c r="D15" s="21"/>
      <c r="E15" s="21"/>
      <c r="F15" s="23"/>
      <c r="G15" s="20" t="str">
        <f>IF($B15=$B16,"",MAX($G$8:G14)+1)</f>
        <v/>
      </c>
      <c r="H15" s="35"/>
      <c r="I15" s="38" t="str">
        <f t="shared" si="1"/>
        <v/>
      </c>
      <c r="J15" s="22"/>
      <c r="K15" s="21"/>
      <c r="L15" s="23" t="str">
        <f t="shared" si="0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/>
      <c r="B16" s="22"/>
      <c r="C16" s="21"/>
      <c r="D16" s="21"/>
      <c r="E16" s="21"/>
      <c r="F16" s="23"/>
      <c r="G16" s="20" t="str">
        <f>IF($B16=$B17,"",MAX($G$8:G15)+1)</f>
        <v/>
      </c>
      <c r="H16" s="35"/>
      <c r="I16" s="38" t="str">
        <f t="shared" si="1"/>
        <v/>
      </c>
      <c r="J16" s="22"/>
      <c r="K16" s="21"/>
      <c r="L16" s="23" t="str">
        <f t="shared" si="0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/>
      <c r="B17" s="22"/>
      <c r="C17" s="21"/>
      <c r="D17" s="21"/>
      <c r="E17" s="21"/>
      <c r="F17" s="23"/>
      <c r="G17" s="20" t="str">
        <f>IF($B17=$B18,"",MAX($G$8:G16)+1)</f>
        <v/>
      </c>
      <c r="H17" s="35"/>
      <c r="I17" s="38" t="str">
        <f t="shared" si="1"/>
        <v/>
      </c>
      <c r="J17" s="22"/>
      <c r="K17" s="21"/>
      <c r="L17" s="23" t="str">
        <f t="shared" si="0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/>
      <c r="B18" s="22"/>
      <c r="C18" s="21"/>
      <c r="D18" s="21"/>
      <c r="E18" s="21"/>
      <c r="F18" s="23"/>
      <c r="G18" s="20" t="str">
        <f>IF($B18=$B19,"",MAX($G$8:G17)+1)</f>
        <v/>
      </c>
      <c r="H18" s="35"/>
      <c r="I18" s="38" t="str">
        <f t="shared" si="1"/>
        <v/>
      </c>
      <c r="J18" s="22"/>
      <c r="K18" s="21"/>
      <c r="L18" s="23" t="str">
        <f t="shared" si="0"/>
        <v/>
      </c>
      <c r="M18" s="8"/>
      <c r="N18" s="8"/>
      <c r="O18" s="10"/>
      <c r="P18" s="11"/>
      <c r="R18" s="3">
        <v>44105</v>
      </c>
    </row>
    <row r="19" spans="1:28" x14ac:dyDescent="0.25">
      <c r="A19" s="36"/>
      <c r="B19" s="22"/>
      <c r="C19" s="21"/>
      <c r="D19" s="21"/>
      <c r="E19" s="21"/>
      <c r="F19" s="23"/>
      <c r="G19" s="20" t="str">
        <f>IF($B19=$B20,"",MAX($G$8:G18)+1)</f>
        <v/>
      </c>
      <c r="H19" s="35"/>
      <c r="I19" s="38" t="str">
        <f t="shared" si="1"/>
        <v/>
      </c>
      <c r="J19" s="22"/>
      <c r="K19" s="21"/>
      <c r="L19" s="23" t="str">
        <f t="shared" si="0"/>
        <v/>
      </c>
      <c r="M19" s="8"/>
      <c r="N19" s="8"/>
      <c r="O19" s="10"/>
      <c r="P19" s="11"/>
      <c r="R19" s="3">
        <v>44136</v>
      </c>
    </row>
    <row r="20" spans="1:28" x14ac:dyDescent="0.25">
      <c r="A20" s="36"/>
      <c r="B20" s="22"/>
      <c r="C20" s="21"/>
      <c r="D20" s="21"/>
      <c r="E20" s="21"/>
      <c r="F20" s="23"/>
      <c r="G20" s="20" t="str">
        <f>IF($B20=$B21,"",MAX($G$8:G19)+1)</f>
        <v/>
      </c>
      <c r="H20" s="35"/>
      <c r="I20" s="38" t="str">
        <f t="shared" si="1"/>
        <v/>
      </c>
      <c r="J20" s="22"/>
      <c r="K20" s="21"/>
      <c r="L20" s="23" t="str">
        <f t="shared" si="0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/>
      <c r="B21" s="22"/>
      <c r="C21" s="21"/>
      <c r="D21" s="21"/>
      <c r="E21" s="21"/>
      <c r="F21" s="23"/>
      <c r="G21" s="20" t="str">
        <f>IF($B21=$B22,"",MAX($G$8:G20)+1)</f>
        <v/>
      </c>
      <c r="H21" s="35"/>
      <c r="I21" s="38" t="str">
        <f t="shared" si="1"/>
        <v/>
      </c>
      <c r="J21" s="22"/>
      <c r="K21" s="21"/>
      <c r="L21" s="23" t="str">
        <f t="shared" si="0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/>
      <c r="B22" s="22"/>
      <c r="C22" s="21"/>
      <c r="D22" s="21"/>
      <c r="E22" s="21"/>
      <c r="F22" s="23"/>
      <c r="G22" s="20" t="str">
        <f>IF($B22=$B23,"",MAX($G$8:G21)+1)</f>
        <v/>
      </c>
      <c r="H22" s="35"/>
      <c r="I22" s="38" t="str">
        <f t="shared" si="1"/>
        <v/>
      </c>
      <c r="J22" s="22"/>
      <c r="K22" s="21"/>
      <c r="L22" s="23" t="str">
        <f t="shared" si="0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/>
      <c r="B23" s="22"/>
      <c r="C23" s="21"/>
      <c r="D23" s="21"/>
      <c r="E23" s="21"/>
      <c r="F23" s="23"/>
      <c r="G23" s="20" t="str">
        <f>IF($B23=$B24,"",MAX($G$8:G22)+1)</f>
        <v/>
      </c>
      <c r="H23" s="35"/>
      <c r="I23" s="38" t="str">
        <f t="shared" si="1"/>
        <v/>
      </c>
      <c r="J23" s="22"/>
      <c r="K23" s="21"/>
      <c r="L23" s="23" t="str">
        <f t="shared" si="0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/>
      <c r="B24" s="22"/>
      <c r="C24" s="21"/>
      <c r="D24" s="21"/>
      <c r="E24" s="21"/>
      <c r="F24" s="23"/>
      <c r="G24" s="20" t="str">
        <f>IF($B24=$B25,"",MAX($G$8:G23)+1)</f>
        <v/>
      </c>
      <c r="H24" s="35"/>
      <c r="I24" s="38" t="str">
        <f t="shared" si="1"/>
        <v/>
      </c>
      <c r="J24" s="22"/>
      <c r="K24" s="21"/>
      <c r="L24" s="23" t="str">
        <f t="shared" si="0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/>
      <c r="B25" s="22"/>
      <c r="C25" s="21"/>
      <c r="D25" s="21"/>
      <c r="E25" s="21"/>
      <c r="F25" s="23"/>
      <c r="G25" s="20" t="str">
        <f>IF($B25=$B26,"",MAX($G$8:G24)+1)</f>
        <v/>
      </c>
      <c r="H25" s="35"/>
      <c r="I25" s="38" t="str">
        <f t="shared" si="1"/>
        <v/>
      </c>
      <c r="J25" s="22"/>
      <c r="K25" s="21"/>
      <c r="L25" s="23" t="str">
        <f t="shared" si="0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/>
      <c r="B26" s="22"/>
      <c r="C26" s="21"/>
      <c r="D26" s="21"/>
      <c r="E26" s="21"/>
      <c r="F26" s="23"/>
      <c r="G26" s="20" t="str">
        <f>IF($B26=$B27,"",MAX($G$8:G25)+1)</f>
        <v/>
      </c>
      <c r="H26" s="35"/>
      <c r="I26" s="38" t="str">
        <f t="shared" si="1"/>
        <v/>
      </c>
      <c r="J26" s="22"/>
      <c r="K26" s="21"/>
      <c r="L26" s="23" t="str">
        <f t="shared" si="0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/>
      <c r="B27" s="22"/>
      <c r="C27" s="21"/>
      <c r="D27" s="21"/>
      <c r="E27" s="21"/>
      <c r="F27" s="23"/>
      <c r="G27" s="20" t="str">
        <f>IF($B27=$B28,"",MAX($G$8:G26)+1)</f>
        <v/>
      </c>
      <c r="H27" s="35"/>
      <c r="I27" s="38" t="str">
        <f t="shared" si="1"/>
        <v/>
      </c>
      <c r="J27" s="22"/>
      <c r="K27" s="21"/>
      <c r="L27" s="23" t="str">
        <f t="shared" si="0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/>
      <c r="B28" s="22"/>
      <c r="C28" s="21"/>
      <c r="D28" s="21"/>
      <c r="E28" s="21"/>
      <c r="F28" s="23"/>
      <c r="G28" s="20" t="str">
        <f>IF($B28=$B29,"",MAX($G$8:G27)+1)</f>
        <v/>
      </c>
      <c r="H28" s="35"/>
      <c r="I28" s="38" t="str">
        <f t="shared" si="1"/>
        <v/>
      </c>
      <c r="J28" s="22"/>
      <c r="K28" s="21"/>
      <c r="L28" s="23" t="str">
        <f t="shared" si="0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/>
      <c r="B29" s="22"/>
      <c r="C29" s="21"/>
      <c r="D29" s="21"/>
      <c r="E29" s="21"/>
      <c r="F29" s="23"/>
      <c r="G29" s="20" t="str">
        <f>IF($B29=$B30,"",MAX($G$8:G28)+1)</f>
        <v/>
      </c>
      <c r="H29" s="35"/>
      <c r="I29" s="38" t="str">
        <f t="shared" si="1"/>
        <v/>
      </c>
      <c r="J29" s="22"/>
      <c r="K29" s="21"/>
      <c r="L29" s="23" t="str">
        <f t="shared" si="0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/>
      <c r="B30" s="22"/>
      <c r="C30" s="21"/>
      <c r="D30" s="21"/>
      <c r="E30" s="21"/>
      <c r="F30" s="23"/>
      <c r="G30" s="20" t="str">
        <f>IF($B30=$B31,"",MAX($G$8:G29)+1)</f>
        <v/>
      </c>
      <c r="H30" s="35"/>
      <c r="I30" s="38" t="str">
        <f t="shared" si="1"/>
        <v/>
      </c>
      <c r="J30" s="22"/>
      <c r="K30" s="21"/>
      <c r="L30" s="23" t="str">
        <f t="shared" si="0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/>
      <c r="B31" s="22"/>
      <c r="C31" s="21"/>
      <c r="D31" s="21"/>
      <c r="E31" s="21"/>
      <c r="F31" s="23"/>
      <c r="G31" s="20" t="str">
        <f>IF($B31=$B32,"",MAX($G$8:G30)+1)</f>
        <v/>
      </c>
      <c r="H31" s="35"/>
      <c r="I31" s="38" t="str">
        <f t="shared" si="1"/>
        <v/>
      </c>
      <c r="J31" s="22"/>
      <c r="K31" s="21"/>
      <c r="L31" s="23" t="str">
        <f t="shared" si="0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/>
      <c r="B32" s="22"/>
      <c r="C32" s="21"/>
      <c r="D32" s="21"/>
      <c r="E32" s="21"/>
      <c r="F32" s="23"/>
      <c r="G32" s="20" t="str">
        <f>IF($B32=$B33,"",MAX($G$8:G31)+1)</f>
        <v/>
      </c>
      <c r="H32" s="35"/>
      <c r="I32" s="38" t="str">
        <f t="shared" si="1"/>
        <v/>
      </c>
      <c r="J32" s="22"/>
      <c r="K32" s="21"/>
      <c r="L32" s="23" t="str">
        <f t="shared" si="0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/>
      <c r="B33" s="22"/>
      <c r="C33" s="21"/>
      <c r="D33" s="21"/>
      <c r="E33" s="21"/>
      <c r="F33" s="23"/>
      <c r="G33" s="20" t="str">
        <f>IF($B33=$B34,"",MAX($G$8:G32)+1)</f>
        <v/>
      </c>
      <c r="H33" s="35"/>
      <c r="I33" s="38" t="str">
        <f t="shared" si="1"/>
        <v/>
      </c>
      <c r="J33" s="22"/>
      <c r="K33" s="21"/>
      <c r="L33" s="23" t="str">
        <f t="shared" si="0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/>
      <c r="B34" s="22"/>
      <c r="C34" s="21"/>
      <c r="D34" s="21"/>
      <c r="E34" s="21"/>
      <c r="F34" s="23"/>
      <c r="G34" s="20" t="str">
        <f>IF($B34=$B35,"",MAX($G$8:G33)+1)</f>
        <v/>
      </c>
      <c r="H34" s="35"/>
      <c r="I34" s="38" t="str">
        <f t="shared" si="1"/>
        <v/>
      </c>
      <c r="J34" s="22"/>
      <c r="K34" s="21"/>
      <c r="L34" s="23" t="str">
        <f t="shared" si="0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/>
      <c r="B35" s="22"/>
      <c r="C35" s="21"/>
      <c r="D35" s="21"/>
      <c r="E35" s="21"/>
      <c r="F35" s="23"/>
      <c r="G35" s="20" t="str">
        <f>IF($B35=$B36,"",MAX($G$8:G34)+1)</f>
        <v/>
      </c>
      <c r="H35" s="35"/>
      <c r="I35" s="38" t="str">
        <f t="shared" si="1"/>
        <v/>
      </c>
      <c r="J35" s="22"/>
      <c r="K35" s="21"/>
      <c r="L35" s="23" t="str">
        <f t="shared" si="0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/>
      <c r="B36" s="22"/>
      <c r="C36" s="21"/>
      <c r="D36" s="21"/>
      <c r="E36" s="21"/>
      <c r="F36" s="23"/>
      <c r="G36" s="20" t="str">
        <f>IF($B36=$B37,"",MAX($G$8:G35)+1)</f>
        <v/>
      </c>
      <c r="H36" s="35"/>
      <c r="I36" s="38" t="str">
        <f t="shared" si="1"/>
        <v/>
      </c>
      <c r="J36" s="22"/>
      <c r="K36" s="21"/>
      <c r="L36" s="23" t="str">
        <f t="shared" si="0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/>
      <c r="B37" s="22"/>
      <c r="C37" s="21"/>
      <c r="D37" s="21"/>
      <c r="E37" s="21"/>
      <c r="F37" s="23"/>
      <c r="G37" s="20" t="str">
        <f>IF($B37=$B38,"",MAX($G$8:G36)+1)</f>
        <v/>
      </c>
      <c r="H37" s="35"/>
      <c r="I37" s="38" t="str">
        <f t="shared" si="1"/>
        <v/>
      </c>
      <c r="J37" s="22"/>
      <c r="K37" s="21"/>
      <c r="L37" s="23" t="str">
        <f t="shared" si="0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/>
      <c r="B38" s="22"/>
      <c r="C38" s="21"/>
      <c r="D38" s="21"/>
      <c r="E38" s="21"/>
      <c r="F38" s="23"/>
      <c r="G38" s="20" t="str">
        <f>IF($B38=$B39,"",MAX($G$8:G37)+1)</f>
        <v/>
      </c>
      <c r="H38" s="35"/>
      <c r="I38" s="38" t="str">
        <f t="shared" si="1"/>
        <v/>
      </c>
      <c r="J38" s="22"/>
      <c r="K38" s="21"/>
      <c r="L38" s="23" t="str">
        <f t="shared" si="0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/>
      <c r="B39" s="22"/>
      <c r="C39" s="21"/>
      <c r="D39" s="21"/>
      <c r="E39" s="21"/>
      <c r="F39" s="23"/>
      <c r="G39" s="20" t="str">
        <f>IF($B39=$B40,"",MAX($G$8:G38)+1)</f>
        <v/>
      </c>
      <c r="H39" s="35"/>
      <c r="I39" s="38" t="str">
        <f t="shared" si="1"/>
        <v/>
      </c>
      <c r="J39" s="22"/>
      <c r="K39" s="21"/>
      <c r="L39" s="23" t="str">
        <f t="shared" si="0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/>
      <c r="B40" s="22"/>
      <c r="C40" s="21"/>
      <c r="D40" s="21"/>
      <c r="E40" s="21"/>
      <c r="F40" s="23"/>
      <c r="G40" s="20" t="str">
        <f>IF($B40=$B41,"",MAX($G$8:G39)+1)</f>
        <v/>
      </c>
      <c r="H40" s="35"/>
      <c r="I40" s="38" t="str">
        <f t="shared" si="1"/>
        <v/>
      </c>
      <c r="J40" s="22"/>
      <c r="K40" s="21"/>
      <c r="L40" s="23" t="str">
        <f t="shared" si="0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/>
      <c r="B41" s="22"/>
      <c r="C41" s="21"/>
      <c r="D41" s="21"/>
      <c r="E41" s="21"/>
      <c r="F41" s="23"/>
      <c r="G41" s="20" t="str">
        <f>IF($B41=$B42,"",MAX($G$8:G40)+1)</f>
        <v/>
      </c>
      <c r="H41" s="35"/>
      <c r="I41" s="38" t="str">
        <f t="shared" si="1"/>
        <v/>
      </c>
      <c r="J41" s="22"/>
      <c r="K41" s="21"/>
      <c r="L41" s="23" t="str">
        <f t="shared" si="0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/>
      <c r="B42" s="22"/>
      <c r="C42" s="21"/>
      <c r="D42" s="21"/>
      <c r="E42" s="21"/>
      <c r="F42" s="23"/>
      <c r="G42" s="20" t="str">
        <f>IF($B42=$B43,"",MAX($G$8:G41)+1)</f>
        <v/>
      </c>
      <c r="H42" s="35"/>
      <c r="I42" s="38" t="str">
        <f t="shared" si="1"/>
        <v/>
      </c>
      <c r="J42" s="22"/>
      <c r="K42" s="21"/>
      <c r="L42" s="23" t="str">
        <f t="shared" si="0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/>
      <c r="B43" s="22"/>
      <c r="C43" s="21"/>
      <c r="D43" s="21"/>
      <c r="E43" s="21"/>
      <c r="F43" s="23"/>
      <c r="G43" s="20" t="str">
        <f>IF($B43=$B44,"",MAX($G$8:G42)+1)</f>
        <v/>
      </c>
      <c r="H43" s="35"/>
      <c r="I43" s="38" t="str">
        <f t="shared" si="1"/>
        <v/>
      </c>
      <c r="J43" s="22"/>
      <c r="K43" s="21"/>
      <c r="L43" s="23" t="str">
        <f t="shared" si="0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/>
      <c r="B44" s="22"/>
      <c r="C44" s="21"/>
      <c r="D44" s="21"/>
      <c r="E44" s="21"/>
      <c r="F44" s="23"/>
      <c r="G44" s="20" t="str">
        <f>IF($B44=$B45,"",MAX($G$8:G43)+1)</f>
        <v/>
      </c>
      <c r="H44" s="35"/>
      <c r="I44" s="38" t="str">
        <f t="shared" si="1"/>
        <v/>
      </c>
      <c r="J44" s="22"/>
      <c r="K44" s="21"/>
      <c r="L44" s="23" t="str">
        <f t="shared" si="0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/>
      <c r="B45" s="22"/>
      <c r="C45" s="21"/>
      <c r="D45" s="21"/>
      <c r="E45" s="21"/>
      <c r="F45" s="23"/>
      <c r="G45" s="20" t="str">
        <f>IF($B45=$B46,"",MAX($G$8:G44)+1)</f>
        <v/>
      </c>
      <c r="H45" s="35"/>
      <c r="I45" s="38" t="str">
        <f t="shared" si="1"/>
        <v/>
      </c>
      <c r="J45" s="22"/>
      <c r="K45" s="21"/>
      <c r="L45" s="23" t="str">
        <f t="shared" si="0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/>
      <c r="B46" s="22"/>
      <c r="C46" s="21"/>
      <c r="D46" s="21"/>
      <c r="E46" s="21"/>
      <c r="F46" s="23"/>
      <c r="G46" s="20" t="str">
        <f>IF($B46=$B47,"",MAX($G$8:G45)+1)</f>
        <v/>
      </c>
      <c r="H46" s="35"/>
      <c r="I46" s="38" t="str">
        <f t="shared" si="1"/>
        <v/>
      </c>
      <c r="J46" s="22"/>
      <c r="K46" s="21"/>
      <c r="L46" s="23" t="str">
        <f t="shared" si="0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/>
      <c r="B47" s="22"/>
      <c r="C47" s="21"/>
      <c r="D47" s="21"/>
      <c r="E47" s="21"/>
      <c r="F47" s="23"/>
      <c r="G47" s="20" t="str">
        <f>IF($B47=$B48,"",MAX($G$8:G46)+1)</f>
        <v/>
      </c>
      <c r="H47" s="35"/>
      <c r="I47" s="38" t="str">
        <f t="shared" si="1"/>
        <v/>
      </c>
      <c r="J47" s="22"/>
      <c r="K47" s="21"/>
      <c r="L47" s="23" t="str">
        <f t="shared" si="0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/>
      <c r="B48" s="22"/>
      <c r="C48" s="21"/>
      <c r="D48" s="21"/>
      <c r="E48" s="21"/>
      <c r="F48" s="23"/>
      <c r="G48" s="20" t="str">
        <f>IF($B48=$B49,"",MAX($G$8:G47)+1)</f>
        <v/>
      </c>
      <c r="H48" s="35"/>
      <c r="I48" s="38" t="str">
        <f t="shared" si="1"/>
        <v/>
      </c>
      <c r="J48" s="22"/>
      <c r="K48" s="21"/>
      <c r="L48" s="23" t="str">
        <f t="shared" si="0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/>
      <c r="B49" s="22"/>
      <c r="C49" s="21"/>
      <c r="D49" s="21"/>
      <c r="E49" s="21"/>
      <c r="F49" s="23"/>
      <c r="G49" s="20" t="str">
        <f>IF($B49=$B50,"",MAX($G$8:G48)+1)</f>
        <v/>
      </c>
      <c r="H49" s="35"/>
      <c r="I49" s="38" t="str">
        <f t="shared" si="1"/>
        <v/>
      </c>
      <c r="J49" s="22"/>
      <c r="K49" s="21"/>
      <c r="L49" s="23" t="str">
        <f t="shared" si="0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/>
      <c r="B50" s="22"/>
      <c r="C50" s="21"/>
      <c r="D50" s="21"/>
      <c r="E50" s="21"/>
      <c r="F50" s="23"/>
      <c r="G50" s="20" t="str">
        <f>IF($B50=$B51,"",MAX($G$8:G49)+1)</f>
        <v/>
      </c>
      <c r="H50" s="35"/>
      <c r="I50" s="38" t="str">
        <f t="shared" si="1"/>
        <v/>
      </c>
      <c r="J50" s="22"/>
      <c r="K50" s="21"/>
      <c r="L50" s="23" t="str">
        <f t="shared" si="0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/>
      <c r="B51" s="22"/>
      <c r="C51" s="21"/>
      <c r="D51" s="21"/>
      <c r="E51" s="21"/>
      <c r="F51" s="23"/>
      <c r="G51" s="20" t="str">
        <f>IF($B51=$B52,"",MAX($G$8:G50)+1)</f>
        <v/>
      </c>
      <c r="H51" s="35"/>
      <c r="I51" s="38" t="str">
        <f t="shared" si="1"/>
        <v/>
      </c>
      <c r="J51" s="22"/>
      <c r="K51" s="21"/>
      <c r="L51" s="23" t="str">
        <f t="shared" si="0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/>
      <c r="B52" s="22"/>
      <c r="C52" s="21"/>
      <c r="D52" s="21"/>
      <c r="E52" s="21"/>
      <c r="F52" s="23"/>
      <c r="G52" s="20" t="str">
        <f>IF($B52=$B53,"",MAX($G$8:G51)+1)</f>
        <v/>
      </c>
      <c r="H52" s="35"/>
      <c r="I52" s="38" t="str">
        <f t="shared" si="1"/>
        <v/>
      </c>
      <c r="J52" s="22"/>
      <c r="K52" s="21"/>
      <c r="L52" s="23" t="str">
        <f t="shared" si="0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/>
      <c r="B53" s="22"/>
      <c r="C53" s="21"/>
      <c r="D53" s="21"/>
      <c r="E53" s="21"/>
      <c r="F53" s="23"/>
      <c r="G53" s="20" t="str">
        <f>IF($B53=$B54,"",MAX($G$8:G52)+1)</f>
        <v/>
      </c>
      <c r="H53" s="35"/>
      <c r="I53" s="38" t="str">
        <f t="shared" si="1"/>
        <v/>
      </c>
      <c r="J53" s="22"/>
      <c r="K53" s="21"/>
      <c r="L53" s="23" t="str">
        <f t="shared" si="0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/>
      <c r="B54" s="22"/>
      <c r="C54" s="21"/>
      <c r="D54" s="21"/>
      <c r="E54" s="21"/>
      <c r="F54" s="23"/>
      <c r="G54" s="20" t="str">
        <f>IF($B54=$B55,"",MAX($G$8:G53)+1)</f>
        <v/>
      </c>
      <c r="H54" s="35"/>
      <c r="I54" s="38" t="str">
        <f t="shared" si="1"/>
        <v/>
      </c>
      <c r="J54" s="22"/>
      <c r="K54" s="21"/>
      <c r="L54" s="23" t="str">
        <f t="shared" si="0"/>
        <v/>
      </c>
      <c r="R54" s="3">
        <v>45200</v>
      </c>
      <c r="T54" s="11"/>
      <c r="AN54" s="11"/>
      <c r="AP54" s="11"/>
    </row>
    <row r="55" spans="1:48" x14ac:dyDescent="0.25">
      <c r="A55" s="36"/>
      <c r="B55" s="22"/>
      <c r="C55" s="21"/>
      <c r="D55" s="21"/>
      <c r="E55" s="21"/>
      <c r="F55" s="23"/>
      <c r="G55" s="20" t="str">
        <f>IF($B55=$B56,"",MAX($G$8:G54)+1)</f>
        <v/>
      </c>
      <c r="H55" s="35"/>
      <c r="I55" s="38" t="str">
        <f t="shared" si="1"/>
        <v/>
      </c>
      <c r="J55" s="22"/>
      <c r="K55" s="21"/>
      <c r="L55" s="23" t="str">
        <f t="shared" si="0"/>
        <v/>
      </c>
      <c r="R55" s="3">
        <v>45231</v>
      </c>
      <c r="T55" s="11"/>
      <c r="AP55" s="11"/>
    </row>
    <row r="56" spans="1:48" x14ac:dyDescent="0.25">
      <c r="A56" s="36"/>
      <c r="B56" s="22"/>
      <c r="C56" s="21"/>
      <c r="D56" s="21"/>
      <c r="E56" s="21"/>
      <c r="F56" s="23"/>
      <c r="G56" s="20" t="str">
        <f>IF($B56=$B57,"",MAX($G$8:G55)+1)</f>
        <v/>
      </c>
      <c r="H56" s="35"/>
      <c r="I56" s="38" t="str">
        <f t="shared" si="1"/>
        <v/>
      </c>
      <c r="J56" s="22"/>
      <c r="K56" s="21"/>
      <c r="L56" s="23" t="str">
        <f t="shared" si="0"/>
        <v/>
      </c>
      <c r="R56" s="3">
        <v>45261</v>
      </c>
      <c r="AP56" s="11"/>
      <c r="AR56" s="11"/>
    </row>
    <row r="57" spans="1:48" x14ac:dyDescent="0.25">
      <c r="A57" s="36"/>
      <c r="B57" s="22"/>
      <c r="C57" s="21"/>
      <c r="D57" s="21"/>
      <c r="E57" s="21"/>
      <c r="F57" s="23"/>
      <c r="G57" s="20" t="str">
        <f>IF($B57=$B58,"",MAX($G$8:G56)+1)</f>
        <v/>
      </c>
      <c r="H57" s="35"/>
      <c r="I57" s="38" t="str">
        <f t="shared" si="1"/>
        <v/>
      </c>
      <c r="J57" s="22"/>
      <c r="K57" s="21"/>
      <c r="L57" s="23" t="str">
        <f t="shared" si="0"/>
        <v/>
      </c>
      <c r="R57" s="3">
        <v>45292</v>
      </c>
      <c r="AP57" s="11"/>
      <c r="AR57" s="11"/>
    </row>
    <row r="58" spans="1:48" x14ac:dyDescent="0.25">
      <c r="A58" s="36"/>
      <c r="B58" s="22"/>
      <c r="C58" s="21"/>
      <c r="D58" s="21"/>
      <c r="E58" s="21"/>
      <c r="F58" s="23"/>
      <c r="G58" s="20" t="str">
        <f>IF($B58=$B59,"",MAX($G$8:G57)+1)</f>
        <v/>
      </c>
      <c r="H58" s="35"/>
      <c r="I58" s="38" t="str">
        <f t="shared" si="1"/>
        <v/>
      </c>
      <c r="J58" s="22"/>
      <c r="K58" s="21"/>
      <c r="L58" s="23" t="str">
        <f t="shared" si="0"/>
        <v/>
      </c>
      <c r="R58" s="3">
        <v>45323</v>
      </c>
      <c r="AR58" s="11"/>
    </row>
    <row r="59" spans="1:48" x14ac:dyDescent="0.25">
      <c r="A59" s="36"/>
      <c r="B59" s="22"/>
      <c r="C59" s="21"/>
      <c r="D59" s="21"/>
      <c r="E59" s="21"/>
      <c r="F59" s="23"/>
      <c r="G59" s="20" t="str">
        <f>IF($B59=$B60,"",MAX($G$8:G58)+1)</f>
        <v/>
      </c>
      <c r="H59" s="35"/>
      <c r="I59" s="38" t="str">
        <f t="shared" si="1"/>
        <v/>
      </c>
      <c r="J59" s="22"/>
      <c r="K59" s="21"/>
      <c r="L59" s="23" t="str">
        <f t="shared" si="0"/>
        <v/>
      </c>
      <c r="R59" s="3">
        <v>45352</v>
      </c>
      <c r="AR59" s="11"/>
      <c r="AT59" s="11"/>
    </row>
    <row r="60" spans="1:48" x14ac:dyDescent="0.25">
      <c r="A60" s="36"/>
      <c r="B60" s="22"/>
      <c r="C60" s="21"/>
      <c r="D60" s="21"/>
      <c r="E60" s="21"/>
      <c r="F60" s="23"/>
      <c r="G60" s="20" t="str">
        <f>IF($B60=$B61,"",MAX($G$8:G59)+1)</f>
        <v/>
      </c>
      <c r="H60" s="35"/>
      <c r="I60" s="38" t="str">
        <f t="shared" si="1"/>
        <v/>
      </c>
      <c r="J60" s="22"/>
      <c r="K60" s="21"/>
      <c r="L60" s="23" t="str">
        <f t="shared" si="0"/>
        <v/>
      </c>
      <c r="R60" s="3">
        <v>45383</v>
      </c>
      <c r="AR60" s="11"/>
      <c r="AT60" s="11"/>
    </row>
    <row r="61" spans="1:48" x14ac:dyDescent="0.25">
      <c r="A61" s="36"/>
      <c r="B61" s="22"/>
      <c r="C61" s="21"/>
      <c r="D61" s="21"/>
      <c r="E61" s="21"/>
      <c r="F61" s="23"/>
      <c r="G61" s="20" t="str">
        <f>IF($B61=$B62,"",MAX($G$8:G60)+1)</f>
        <v/>
      </c>
      <c r="H61" s="35"/>
      <c r="I61" s="38" t="str">
        <f t="shared" si="1"/>
        <v/>
      </c>
      <c r="J61" s="22"/>
      <c r="K61" s="21"/>
      <c r="L61" s="23" t="str">
        <f t="shared" si="0"/>
        <v/>
      </c>
      <c r="R61" s="3">
        <v>45413</v>
      </c>
      <c r="AT61" s="11"/>
    </row>
    <row r="62" spans="1:48" x14ac:dyDescent="0.25">
      <c r="A62" s="36"/>
      <c r="B62" s="22"/>
      <c r="C62" s="21"/>
      <c r="D62" s="21"/>
      <c r="E62" s="21"/>
      <c r="F62" s="23"/>
      <c r="G62" s="20" t="str">
        <f>IF($B62=$B63,"",MAX($G$8:G61)+1)</f>
        <v/>
      </c>
      <c r="H62" s="35"/>
      <c r="I62" s="38" t="str">
        <f t="shared" si="1"/>
        <v/>
      </c>
      <c r="J62" s="22"/>
      <c r="K62" s="21"/>
      <c r="L62" s="23" t="str">
        <f t="shared" si="0"/>
        <v/>
      </c>
      <c r="R62" s="3">
        <v>45444</v>
      </c>
      <c r="AT62" s="11"/>
      <c r="AV62" s="11"/>
    </row>
    <row r="63" spans="1:48" x14ac:dyDescent="0.25">
      <c r="A63" s="36"/>
      <c r="B63" s="22"/>
      <c r="C63" s="21"/>
      <c r="D63" s="21"/>
      <c r="E63" s="21"/>
      <c r="F63" s="23"/>
      <c r="G63" s="20" t="str">
        <f>IF($B63=$B64,"",MAX($G$8:G62)+1)</f>
        <v/>
      </c>
      <c r="H63" s="35"/>
      <c r="I63" s="38" t="str">
        <f t="shared" si="1"/>
        <v/>
      </c>
      <c r="J63" s="22"/>
      <c r="K63" s="21"/>
      <c r="L63" s="23" t="str">
        <f t="shared" si="0"/>
        <v/>
      </c>
      <c r="R63" s="3">
        <v>45474</v>
      </c>
      <c r="AT63" s="11"/>
      <c r="AV63" s="11"/>
    </row>
    <row r="64" spans="1:48" x14ac:dyDescent="0.25">
      <c r="A64" s="36"/>
      <c r="B64" s="22"/>
      <c r="C64" s="21"/>
      <c r="D64" s="21"/>
      <c r="E64" s="21"/>
      <c r="F64" s="23"/>
      <c r="G64" s="20" t="str">
        <f>IF($B64=$B65,"",MAX($G$8:G63)+1)</f>
        <v/>
      </c>
      <c r="H64" s="35"/>
      <c r="I64" s="38" t="str">
        <f t="shared" si="1"/>
        <v/>
      </c>
      <c r="J64" s="22"/>
      <c r="K64" s="21"/>
      <c r="L64" s="23" t="str">
        <f t="shared" si="0"/>
        <v/>
      </c>
      <c r="R64" s="3">
        <v>45505</v>
      </c>
      <c r="AV64" s="11"/>
    </row>
    <row r="65" spans="1:56" x14ac:dyDescent="0.25">
      <c r="A65" s="36"/>
      <c r="B65" s="22"/>
      <c r="C65" s="21"/>
      <c r="D65" s="21"/>
      <c r="E65" s="21"/>
      <c r="F65" s="23"/>
      <c r="G65" s="20" t="str">
        <f>IF($B65=$B66,"",MAX($G$8:G64)+1)</f>
        <v/>
      </c>
      <c r="H65" s="35"/>
      <c r="I65" s="38" t="str">
        <f t="shared" si="1"/>
        <v/>
      </c>
      <c r="J65" s="22"/>
      <c r="K65" s="21"/>
      <c r="L65" s="23" t="str">
        <f t="shared" si="0"/>
        <v/>
      </c>
      <c r="R65" s="3">
        <v>45536</v>
      </c>
      <c r="AV65" s="11"/>
      <c r="AX65" s="11"/>
    </row>
    <row r="66" spans="1:56" x14ac:dyDescent="0.25">
      <c r="A66" s="36"/>
      <c r="B66" s="22"/>
      <c r="C66" s="21"/>
      <c r="D66" s="21"/>
      <c r="E66" s="21"/>
      <c r="F66" s="23"/>
      <c r="G66" s="20" t="str">
        <f>IF($B66=$B67,"",MAX($G$8:G65)+1)</f>
        <v/>
      </c>
      <c r="H66" s="35"/>
      <c r="I66" s="38" t="str">
        <f t="shared" si="1"/>
        <v/>
      </c>
      <c r="J66" s="22"/>
      <c r="K66" s="21"/>
      <c r="L66" s="23" t="str">
        <f t="shared" si="0"/>
        <v/>
      </c>
      <c r="R66" s="3">
        <v>45566</v>
      </c>
      <c r="AV66" s="11"/>
      <c r="AX66" s="11"/>
    </row>
    <row r="67" spans="1:56" x14ac:dyDescent="0.25">
      <c r="A67" s="36"/>
      <c r="B67" s="22"/>
      <c r="C67" s="21"/>
      <c r="D67" s="21"/>
      <c r="E67" s="21"/>
      <c r="F67" s="23"/>
      <c r="G67" s="20" t="str">
        <f>IF($B67=$B68,"",MAX($G$8:G66)+1)</f>
        <v/>
      </c>
      <c r="H67" s="35"/>
      <c r="I67" s="38" t="str">
        <f t="shared" si="1"/>
        <v/>
      </c>
      <c r="J67" s="22"/>
      <c r="K67" s="21"/>
      <c r="L67" s="23" t="str">
        <f t="shared" si="0"/>
        <v/>
      </c>
      <c r="R67" s="3">
        <v>45597</v>
      </c>
      <c r="AX67" s="11"/>
    </row>
    <row r="68" spans="1:56" x14ac:dyDescent="0.25">
      <c r="A68" s="36"/>
      <c r="B68" s="22"/>
      <c r="C68" s="21"/>
      <c r="D68" s="21"/>
      <c r="E68" s="21"/>
      <c r="F68" s="23"/>
      <c r="G68" s="20" t="str">
        <f>IF($B68=$B69,"",MAX($G$8:G67)+1)</f>
        <v/>
      </c>
      <c r="H68" s="35"/>
      <c r="I68" s="38" t="str">
        <f t="shared" si="1"/>
        <v/>
      </c>
      <c r="J68" s="22"/>
      <c r="K68" s="21"/>
      <c r="L68" s="23" t="str">
        <f t="shared" si="0"/>
        <v/>
      </c>
      <c r="R68" s="3">
        <v>45627</v>
      </c>
      <c r="AX68" s="11"/>
      <c r="AZ68" s="11"/>
    </row>
    <row r="69" spans="1:56" x14ac:dyDescent="0.25">
      <c r="A69" s="36"/>
      <c r="B69" s="22"/>
      <c r="C69" s="21"/>
      <c r="D69" s="21"/>
      <c r="E69" s="21"/>
      <c r="F69" s="23"/>
      <c r="G69" s="20" t="str">
        <f>IF($B69=$B70,"",MAX($G$8:G68)+1)</f>
        <v/>
      </c>
      <c r="H69" s="35"/>
      <c r="I69" s="38" t="str">
        <f t="shared" si="1"/>
        <v/>
      </c>
      <c r="J69" s="22"/>
      <c r="K69" s="21"/>
      <c r="L69" s="23" t="str">
        <f t="shared" si="0"/>
        <v/>
      </c>
      <c r="R69" s="3">
        <v>45658</v>
      </c>
      <c r="AX69" s="11"/>
      <c r="AZ69" s="11"/>
    </row>
    <row r="70" spans="1:56" x14ac:dyDescent="0.25">
      <c r="A70" s="36"/>
      <c r="B70" s="22"/>
      <c r="C70" s="21"/>
      <c r="D70" s="21"/>
      <c r="E70" s="21"/>
      <c r="F70" s="23"/>
      <c r="G70" s="20" t="str">
        <f>IF($B70=$B71,"",MAX($G$8:G69)+1)</f>
        <v/>
      </c>
      <c r="H70" s="35"/>
      <c r="I70" s="38" t="str">
        <f t="shared" si="1"/>
        <v/>
      </c>
      <c r="J70" s="22"/>
      <c r="K70" s="21"/>
      <c r="L70" s="23" t="str">
        <f t="shared" si="0"/>
        <v/>
      </c>
      <c r="R70" s="3">
        <v>45689</v>
      </c>
      <c r="AZ70" s="11"/>
    </row>
    <row r="71" spans="1:56" x14ac:dyDescent="0.25">
      <c r="A71" s="36"/>
      <c r="B71" s="22"/>
      <c r="C71" s="21"/>
      <c r="D71" s="21"/>
      <c r="E71" s="21"/>
      <c r="F71" s="23"/>
      <c r="G71" s="20" t="str">
        <f>IF($B71=$B72,"",MAX($G$8:G70)+1)</f>
        <v/>
      </c>
      <c r="H71" s="35"/>
      <c r="I71" s="38" t="str">
        <f t="shared" si="1"/>
        <v/>
      </c>
      <c r="J71" s="22"/>
      <c r="K71" s="21"/>
      <c r="L71" s="23" t="str">
        <f t="shared" si="0"/>
        <v/>
      </c>
      <c r="R71" s="3">
        <v>45717</v>
      </c>
      <c r="AZ71" s="11"/>
      <c r="BB71" s="11"/>
    </row>
    <row r="72" spans="1:56" x14ac:dyDescent="0.25">
      <c r="A72" s="36"/>
      <c r="B72" s="22"/>
      <c r="C72" s="21"/>
      <c r="D72" s="21"/>
      <c r="E72" s="21"/>
      <c r="F72" s="23"/>
      <c r="G72" s="20" t="str">
        <f>IF($B72=$B73,"",MAX($G$8:G71)+1)</f>
        <v/>
      </c>
      <c r="H72" s="35"/>
      <c r="I72" s="38" t="str">
        <f t="shared" si="1"/>
        <v/>
      </c>
      <c r="J72" s="22"/>
      <c r="K72" s="21"/>
      <c r="L72" s="23" t="str">
        <f t="shared" si="0"/>
        <v/>
      </c>
      <c r="R72" s="3">
        <v>45748</v>
      </c>
      <c r="AZ72" s="11"/>
      <c r="BB72" s="11"/>
    </row>
    <row r="73" spans="1:56" x14ac:dyDescent="0.25">
      <c r="A73" s="36"/>
      <c r="B73" s="22"/>
      <c r="C73" s="21"/>
      <c r="D73" s="21"/>
      <c r="E73" s="21"/>
      <c r="F73" s="23"/>
      <c r="G73" s="20" t="str">
        <f>IF($B73=$B74,"",MAX($G$8:G72)+1)</f>
        <v/>
      </c>
      <c r="H73" s="35"/>
      <c r="I73" s="38" t="str">
        <f t="shared" si="1"/>
        <v/>
      </c>
      <c r="J73" s="22"/>
      <c r="K73" s="21"/>
      <c r="L73" s="23" t="str">
        <f t="shared" ref="L73:L136" si="2">IF(K73="","",SUM(K73*($C$2*24)))</f>
        <v/>
      </c>
      <c r="R73" s="3">
        <v>45778</v>
      </c>
      <c r="BB73" s="11"/>
    </row>
    <row r="74" spans="1:56" x14ac:dyDescent="0.25">
      <c r="A74" s="36"/>
      <c r="B74" s="22"/>
      <c r="C74" s="21"/>
      <c r="D74" s="21"/>
      <c r="E74" s="21"/>
      <c r="F74" s="23"/>
      <c r="G74" s="20" t="str">
        <f>IF($B74=$B75,"",MAX($G$8:G73)+1)</f>
        <v/>
      </c>
      <c r="H74" s="35"/>
      <c r="I74" s="38" t="str">
        <f t="shared" ref="I74:I137" si="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2"/>
        <v/>
      </c>
      <c r="R74" s="3">
        <v>45809</v>
      </c>
      <c r="BB74" s="11"/>
      <c r="BD74" s="11"/>
    </row>
    <row r="75" spans="1:56" x14ac:dyDescent="0.25">
      <c r="A75" s="36"/>
      <c r="B75" s="22"/>
      <c r="C75" s="21"/>
      <c r="D75" s="21"/>
      <c r="E75" s="21"/>
      <c r="F75" s="23"/>
      <c r="G75" s="20" t="str">
        <f>IF($B75=$B76,"",MAX($G$8:G74)+1)</f>
        <v/>
      </c>
      <c r="H75" s="35"/>
      <c r="I75" s="38" t="str">
        <f t="shared" si="3"/>
        <v/>
      </c>
      <c r="J75" s="22"/>
      <c r="K75" s="21"/>
      <c r="L75" s="23" t="str">
        <f t="shared" si="2"/>
        <v/>
      </c>
      <c r="R75" s="3">
        <v>45839</v>
      </c>
      <c r="BB75" s="11"/>
      <c r="BD75" s="11"/>
    </row>
    <row r="76" spans="1:56" x14ac:dyDescent="0.25">
      <c r="A76" s="36"/>
      <c r="B76" s="22"/>
      <c r="C76" s="21"/>
      <c r="D76" s="21"/>
      <c r="E76" s="21"/>
      <c r="F76" s="23"/>
      <c r="G76" s="20" t="str">
        <f>IF($B76=$B77,"",MAX($G$8:G75)+1)</f>
        <v/>
      </c>
      <c r="H76" s="35"/>
      <c r="I76" s="38" t="str">
        <f t="shared" si="3"/>
        <v/>
      </c>
      <c r="J76" s="22"/>
      <c r="K76" s="21"/>
      <c r="L76" s="23" t="str">
        <f t="shared" si="2"/>
        <v/>
      </c>
      <c r="R76" s="3">
        <v>45870</v>
      </c>
      <c r="BD76" s="11"/>
    </row>
    <row r="77" spans="1:56" x14ac:dyDescent="0.25">
      <c r="A77" s="36"/>
      <c r="B77" s="22"/>
      <c r="C77" s="21"/>
      <c r="D77" s="21"/>
      <c r="E77" s="21"/>
      <c r="F77" s="23"/>
      <c r="G77" s="20" t="str">
        <f>IF($B77=$B78,"",MAX($G$8:G76)+1)</f>
        <v/>
      </c>
      <c r="H77" s="35"/>
      <c r="I77" s="38" t="str">
        <f t="shared" si="3"/>
        <v/>
      </c>
      <c r="J77" s="22"/>
      <c r="K77" s="21"/>
      <c r="L77" s="23" t="str">
        <f t="shared" si="2"/>
        <v/>
      </c>
      <c r="R77" s="3">
        <v>45901</v>
      </c>
      <c r="BD77" s="11"/>
    </row>
    <row r="78" spans="1:56" x14ac:dyDescent="0.25">
      <c r="A78" s="36"/>
      <c r="B78" s="22"/>
      <c r="C78" s="21"/>
      <c r="D78" s="21"/>
      <c r="E78" s="21"/>
      <c r="F78" s="23"/>
      <c r="G78" s="20" t="str">
        <f>IF($B78=$B79,"",MAX($G$8:G77)+1)</f>
        <v/>
      </c>
      <c r="H78" s="35"/>
      <c r="I78" s="38" t="str">
        <f t="shared" si="3"/>
        <v/>
      </c>
      <c r="J78" s="22"/>
      <c r="K78" s="21"/>
      <c r="L78" s="23" t="str">
        <f t="shared" si="2"/>
        <v/>
      </c>
      <c r="R78" s="3">
        <v>45931</v>
      </c>
      <c r="BD78" s="11"/>
    </row>
    <row r="79" spans="1:56" x14ac:dyDescent="0.25">
      <c r="A79" s="36"/>
      <c r="B79" s="22"/>
      <c r="C79" s="21"/>
      <c r="D79" s="21"/>
      <c r="E79" s="21"/>
      <c r="F79" s="23"/>
      <c r="G79" s="20" t="str">
        <f>IF($B79=$B80,"",MAX($G$8:G78)+1)</f>
        <v/>
      </c>
      <c r="H79" s="35"/>
      <c r="I79" s="38" t="str">
        <f t="shared" si="3"/>
        <v/>
      </c>
      <c r="J79" s="22"/>
      <c r="K79" s="21"/>
      <c r="L79" s="23" t="str">
        <f t="shared" si="2"/>
        <v/>
      </c>
      <c r="R79" s="3">
        <v>45962</v>
      </c>
    </row>
    <row r="80" spans="1:56" x14ac:dyDescent="0.25">
      <c r="A80" s="36"/>
      <c r="B80" s="22"/>
      <c r="C80" s="21"/>
      <c r="D80" s="21"/>
      <c r="E80" s="21"/>
      <c r="F80" s="23"/>
      <c r="G80" s="20" t="str">
        <f>IF($B80=$B81,"",MAX($G$8:G79)+1)</f>
        <v/>
      </c>
      <c r="H80" s="35"/>
      <c r="I80" s="38" t="str">
        <f t="shared" si="3"/>
        <v/>
      </c>
      <c r="J80" s="22"/>
      <c r="K80" s="21"/>
      <c r="L80" s="23" t="str">
        <f t="shared" si="2"/>
        <v/>
      </c>
      <c r="R80" s="3">
        <v>45992</v>
      </c>
    </row>
    <row r="81" spans="1:18" x14ac:dyDescent="0.25">
      <c r="A81" s="36"/>
      <c r="B81" s="22"/>
      <c r="C81" s="21"/>
      <c r="D81" s="21"/>
      <c r="E81" s="21"/>
      <c r="F81" s="23"/>
      <c r="G81" s="20" t="str">
        <f>IF($B81=$B82,"",MAX($G$8:G80)+1)</f>
        <v/>
      </c>
      <c r="H81" s="35"/>
      <c r="I81" s="38" t="str">
        <f t="shared" si="3"/>
        <v/>
      </c>
      <c r="J81" s="22"/>
      <c r="K81" s="21"/>
      <c r="L81" s="23" t="str">
        <f t="shared" si="2"/>
        <v/>
      </c>
      <c r="R81" s="3">
        <v>46023</v>
      </c>
    </row>
    <row r="82" spans="1:18" x14ac:dyDescent="0.25">
      <c r="A82" s="36"/>
      <c r="B82" s="22"/>
      <c r="C82" s="21"/>
      <c r="D82" s="21"/>
      <c r="E82" s="21"/>
      <c r="F82" s="23"/>
      <c r="G82" s="20" t="str">
        <f>IF($B82=$B83,"",MAX($G$8:G81)+1)</f>
        <v/>
      </c>
      <c r="H82" s="35"/>
      <c r="I82" s="38" t="str">
        <f t="shared" si="3"/>
        <v/>
      </c>
      <c r="J82" s="22"/>
      <c r="K82" s="21"/>
      <c r="L82" s="23" t="str">
        <f t="shared" si="2"/>
        <v/>
      </c>
      <c r="R82" s="3">
        <v>46054</v>
      </c>
    </row>
    <row r="83" spans="1:18" x14ac:dyDescent="0.25">
      <c r="A83" s="36"/>
      <c r="B83" s="22"/>
      <c r="C83" s="21"/>
      <c r="D83" s="21"/>
      <c r="E83" s="21"/>
      <c r="F83" s="23"/>
      <c r="G83" s="20" t="str">
        <f>IF($B83=$B84,"",MAX($G$8:G82)+1)</f>
        <v/>
      </c>
      <c r="H83" s="35"/>
      <c r="I83" s="38" t="str">
        <f t="shared" si="3"/>
        <v/>
      </c>
      <c r="J83" s="22"/>
      <c r="K83" s="21"/>
      <c r="L83" s="23" t="str">
        <f t="shared" si="2"/>
        <v/>
      </c>
      <c r="R83" s="3">
        <v>46082</v>
      </c>
    </row>
    <row r="84" spans="1:18" x14ac:dyDescent="0.25">
      <c r="A84" s="36"/>
      <c r="B84" s="22"/>
      <c r="C84" s="21"/>
      <c r="D84" s="21"/>
      <c r="E84" s="21"/>
      <c r="F84" s="23"/>
      <c r="G84" s="20" t="str">
        <f>IF($B84=$B85,"",MAX($G$8:G83)+1)</f>
        <v/>
      </c>
      <c r="H84" s="35"/>
      <c r="I84" s="38" t="str">
        <f t="shared" si="3"/>
        <v/>
      </c>
      <c r="J84" s="22"/>
      <c r="K84" s="21"/>
      <c r="L84" s="23" t="str">
        <f t="shared" si="2"/>
        <v/>
      </c>
      <c r="R84" s="3">
        <v>46113</v>
      </c>
    </row>
    <row r="85" spans="1:18" x14ac:dyDescent="0.25">
      <c r="A85" s="36"/>
      <c r="B85" s="22"/>
      <c r="C85" s="21"/>
      <c r="D85" s="21"/>
      <c r="E85" s="21"/>
      <c r="F85" s="23"/>
      <c r="G85" s="20" t="str">
        <f>IF($B85=$B86,"",MAX($G$8:G84)+1)</f>
        <v/>
      </c>
      <c r="H85" s="35"/>
      <c r="I85" s="38" t="str">
        <f t="shared" si="3"/>
        <v/>
      </c>
      <c r="J85" s="22"/>
      <c r="K85" s="21"/>
      <c r="L85" s="23" t="str">
        <f t="shared" si="2"/>
        <v/>
      </c>
      <c r="R85" s="3">
        <v>46143</v>
      </c>
    </row>
    <row r="86" spans="1:18" x14ac:dyDescent="0.25">
      <c r="A86" s="36"/>
      <c r="B86" s="22"/>
      <c r="C86" s="21"/>
      <c r="D86" s="21"/>
      <c r="E86" s="21"/>
      <c r="F86" s="23"/>
      <c r="G86" s="20" t="str">
        <f>IF($B86=$B87,"",MAX($G$8:G85)+1)</f>
        <v/>
      </c>
      <c r="H86" s="35"/>
      <c r="I86" s="38" t="str">
        <f t="shared" si="3"/>
        <v/>
      </c>
      <c r="J86" s="22"/>
      <c r="K86" s="21"/>
      <c r="L86" s="23" t="str">
        <f t="shared" si="2"/>
        <v/>
      </c>
      <c r="R86" s="3">
        <v>46174</v>
      </c>
    </row>
    <row r="87" spans="1:18" x14ac:dyDescent="0.25">
      <c r="A87" s="36"/>
      <c r="B87" s="22"/>
      <c r="C87" s="21"/>
      <c r="D87" s="21"/>
      <c r="E87" s="21"/>
      <c r="F87" s="23"/>
      <c r="G87" s="20" t="str">
        <f>IF($B87=$B88,"",MAX($G$8:G86)+1)</f>
        <v/>
      </c>
      <c r="H87" s="35"/>
      <c r="I87" s="38" t="str">
        <f t="shared" si="3"/>
        <v/>
      </c>
      <c r="J87" s="22"/>
      <c r="K87" s="21"/>
      <c r="L87" s="23" t="str">
        <f t="shared" si="2"/>
        <v/>
      </c>
      <c r="R87" s="3">
        <v>46204</v>
      </c>
    </row>
    <row r="88" spans="1:18" x14ac:dyDescent="0.25">
      <c r="A88" s="36"/>
      <c r="B88" s="22"/>
      <c r="C88" s="21"/>
      <c r="D88" s="21"/>
      <c r="E88" s="21"/>
      <c r="F88" s="23"/>
      <c r="G88" s="20" t="str">
        <f>IF($B88=$B89,"",MAX($G$8:G87)+1)</f>
        <v/>
      </c>
      <c r="H88" s="35"/>
      <c r="I88" s="38" t="str">
        <f t="shared" si="3"/>
        <v/>
      </c>
      <c r="J88" s="22"/>
      <c r="K88" s="21"/>
      <c r="L88" s="23" t="str">
        <f t="shared" si="2"/>
        <v/>
      </c>
      <c r="R88" s="3">
        <v>46235</v>
      </c>
    </row>
    <row r="89" spans="1:18" x14ac:dyDescent="0.25">
      <c r="A89" s="36"/>
      <c r="B89" s="22"/>
      <c r="C89" s="21"/>
      <c r="D89" s="21"/>
      <c r="E89" s="21"/>
      <c r="F89" s="23"/>
      <c r="G89" s="20" t="str">
        <f>IF($B89=$B90,"",MAX($G$8:G88)+1)</f>
        <v/>
      </c>
      <c r="H89" s="35"/>
      <c r="I89" s="38" t="str">
        <f t="shared" si="3"/>
        <v/>
      </c>
      <c r="J89" s="22"/>
      <c r="K89" s="21"/>
      <c r="L89" s="23" t="str">
        <f t="shared" si="2"/>
        <v/>
      </c>
      <c r="R89" s="3">
        <v>46266</v>
      </c>
    </row>
    <row r="90" spans="1:18" x14ac:dyDescent="0.25">
      <c r="A90" s="36"/>
      <c r="B90" s="22"/>
      <c r="C90" s="21"/>
      <c r="D90" s="21"/>
      <c r="E90" s="21"/>
      <c r="F90" s="23"/>
      <c r="G90" s="20" t="str">
        <f>IF($B90=$B91,"",MAX($G$8:G89)+1)</f>
        <v/>
      </c>
      <c r="H90" s="35"/>
      <c r="I90" s="38" t="str">
        <f t="shared" si="3"/>
        <v/>
      </c>
      <c r="J90" s="22"/>
      <c r="K90" s="21"/>
      <c r="L90" s="23" t="str">
        <f t="shared" si="2"/>
        <v/>
      </c>
      <c r="R90" s="3">
        <v>46296</v>
      </c>
    </row>
    <row r="91" spans="1:18" x14ac:dyDescent="0.25">
      <c r="A91" s="36"/>
      <c r="B91" s="22"/>
      <c r="C91" s="21"/>
      <c r="D91" s="21"/>
      <c r="E91" s="21"/>
      <c r="F91" s="23"/>
      <c r="G91" s="20" t="str">
        <f>IF($B91=$B92,"",MAX($G$8:G90)+1)</f>
        <v/>
      </c>
      <c r="H91" s="35"/>
      <c r="I91" s="38" t="str">
        <f t="shared" si="3"/>
        <v/>
      </c>
      <c r="J91" s="22"/>
      <c r="K91" s="21"/>
      <c r="L91" s="23" t="str">
        <f t="shared" si="2"/>
        <v/>
      </c>
      <c r="R91" s="3">
        <v>46327</v>
      </c>
    </row>
    <row r="92" spans="1:18" x14ac:dyDescent="0.25">
      <c r="A92" s="36"/>
      <c r="B92" s="22"/>
      <c r="C92" s="21"/>
      <c r="D92" s="21"/>
      <c r="E92" s="21"/>
      <c r="F92" s="23"/>
      <c r="G92" s="20" t="str">
        <f>IF($B92=$B93,"",MAX($G$8:G91)+1)</f>
        <v/>
      </c>
      <c r="H92" s="35"/>
      <c r="I92" s="38" t="str">
        <f t="shared" si="3"/>
        <v/>
      </c>
      <c r="J92" s="22"/>
      <c r="K92" s="21"/>
      <c r="L92" s="23" t="str">
        <f t="shared" si="2"/>
        <v/>
      </c>
      <c r="R92" s="3">
        <v>46357</v>
      </c>
    </row>
    <row r="93" spans="1:18" x14ac:dyDescent="0.25">
      <c r="A93" s="36"/>
      <c r="B93" s="22"/>
      <c r="C93" s="21"/>
      <c r="D93" s="21"/>
      <c r="E93" s="21"/>
      <c r="F93" s="23"/>
      <c r="G93" s="20" t="str">
        <f>IF($B93=$B94,"",MAX($G$8:G92)+1)</f>
        <v/>
      </c>
      <c r="H93" s="35"/>
      <c r="I93" s="38" t="str">
        <f t="shared" si="3"/>
        <v/>
      </c>
      <c r="J93" s="22"/>
      <c r="K93" s="21"/>
      <c r="L93" s="23" t="str">
        <f t="shared" si="2"/>
        <v/>
      </c>
      <c r="R93" s="3">
        <v>46388</v>
      </c>
    </row>
    <row r="94" spans="1:18" x14ac:dyDescent="0.25">
      <c r="A94" s="36"/>
      <c r="B94" s="22"/>
      <c r="C94" s="21"/>
      <c r="D94" s="21"/>
      <c r="E94" s="21"/>
      <c r="F94" s="23"/>
      <c r="G94" s="20" t="str">
        <f>IF($B94=$B95,"",MAX($G$8:G93)+1)</f>
        <v/>
      </c>
      <c r="H94" s="35"/>
      <c r="I94" s="38" t="str">
        <f t="shared" si="3"/>
        <v/>
      </c>
      <c r="J94" s="22"/>
      <c r="K94" s="21"/>
      <c r="L94" s="23" t="str">
        <f t="shared" si="2"/>
        <v/>
      </c>
      <c r="R94" s="3">
        <v>46419</v>
      </c>
    </row>
    <row r="95" spans="1:18" x14ac:dyDescent="0.25">
      <c r="A95" s="36"/>
      <c r="B95" s="22"/>
      <c r="C95" s="21"/>
      <c r="D95" s="21"/>
      <c r="E95" s="21"/>
      <c r="F95" s="23"/>
      <c r="G95" s="20" t="str">
        <f>IF($B95=$B96,"",MAX($G$8:G94)+1)</f>
        <v/>
      </c>
      <c r="H95" s="35"/>
      <c r="I95" s="38" t="str">
        <f t="shared" si="3"/>
        <v/>
      </c>
      <c r="J95" s="22"/>
      <c r="K95" s="21"/>
      <c r="L95" s="23" t="str">
        <f t="shared" si="2"/>
        <v/>
      </c>
      <c r="R95" s="3">
        <v>46447</v>
      </c>
    </row>
    <row r="96" spans="1:18" x14ac:dyDescent="0.25">
      <c r="A96" s="36"/>
      <c r="B96" s="22"/>
      <c r="C96" s="21"/>
      <c r="D96" s="21"/>
      <c r="E96" s="21"/>
      <c r="F96" s="23"/>
      <c r="G96" s="20" t="str">
        <f>IF($B96=$B97,"",MAX($G$8:G95)+1)</f>
        <v/>
      </c>
      <c r="H96" s="35"/>
      <c r="I96" s="38" t="str">
        <f t="shared" si="3"/>
        <v/>
      </c>
      <c r="J96" s="22"/>
      <c r="K96" s="21"/>
      <c r="L96" s="23" t="str">
        <f t="shared" si="2"/>
        <v/>
      </c>
      <c r="R96" s="3">
        <v>46478</v>
      </c>
    </row>
    <row r="97" spans="1:18" x14ac:dyDescent="0.25">
      <c r="A97" s="36"/>
      <c r="B97" s="22"/>
      <c r="C97" s="21"/>
      <c r="D97" s="21"/>
      <c r="E97" s="21"/>
      <c r="F97" s="23"/>
      <c r="G97" s="20" t="str">
        <f>IF($B97=$B98,"",MAX($G$8:G96)+1)</f>
        <v/>
      </c>
      <c r="H97" s="35"/>
      <c r="I97" s="38" t="str">
        <f t="shared" si="3"/>
        <v/>
      </c>
      <c r="J97" s="22"/>
      <c r="K97" s="21"/>
      <c r="L97" s="23" t="str">
        <f t="shared" si="2"/>
        <v/>
      </c>
      <c r="R97" s="3">
        <v>46508</v>
      </c>
    </row>
    <row r="98" spans="1:18" x14ac:dyDescent="0.25">
      <c r="A98" s="36"/>
      <c r="B98" s="22"/>
      <c r="C98" s="21"/>
      <c r="D98" s="21"/>
      <c r="E98" s="21"/>
      <c r="F98" s="23"/>
      <c r="G98" s="20" t="str">
        <f>IF($B98=$B99,"",MAX($G$8:G97)+1)</f>
        <v/>
      </c>
      <c r="H98" s="35"/>
      <c r="I98" s="38" t="str">
        <f t="shared" si="3"/>
        <v/>
      </c>
      <c r="J98" s="22"/>
      <c r="K98" s="21"/>
      <c r="L98" s="23" t="str">
        <f t="shared" si="2"/>
        <v/>
      </c>
      <c r="R98" s="3">
        <v>46539</v>
      </c>
    </row>
    <row r="99" spans="1:18" x14ac:dyDescent="0.25">
      <c r="A99" s="36"/>
      <c r="B99" s="22"/>
      <c r="C99" s="21"/>
      <c r="D99" s="21"/>
      <c r="E99" s="21"/>
      <c r="F99" s="23"/>
      <c r="G99" s="20" t="str">
        <f>IF($B99=$B100,"",MAX($G$8:G98)+1)</f>
        <v/>
      </c>
      <c r="H99" s="35"/>
      <c r="I99" s="38" t="str">
        <f t="shared" si="3"/>
        <v/>
      </c>
      <c r="J99" s="22"/>
      <c r="K99" s="21"/>
      <c r="L99" s="23" t="str">
        <f t="shared" si="2"/>
        <v/>
      </c>
      <c r="R99" s="3">
        <v>46569</v>
      </c>
    </row>
    <row r="100" spans="1:18" x14ac:dyDescent="0.25">
      <c r="A100" s="36"/>
      <c r="B100" s="22"/>
      <c r="C100" s="21"/>
      <c r="D100" s="21"/>
      <c r="E100" s="21"/>
      <c r="F100" s="23"/>
      <c r="G100" s="20" t="str">
        <f>IF($B100=$B101,"",MAX($G$8:G99)+1)</f>
        <v/>
      </c>
      <c r="H100" s="35"/>
      <c r="I100" s="38" t="str">
        <f t="shared" si="3"/>
        <v/>
      </c>
      <c r="J100" s="22"/>
      <c r="K100" s="21"/>
      <c r="L100" s="23" t="str">
        <f t="shared" si="2"/>
        <v/>
      </c>
      <c r="R100" s="3">
        <v>46600</v>
      </c>
    </row>
    <row r="101" spans="1:18" x14ac:dyDescent="0.25">
      <c r="A101" s="36"/>
      <c r="B101" s="22"/>
      <c r="C101" s="21"/>
      <c r="D101" s="21"/>
      <c r="E101" s="21"/>
      <c r="F101" s="23"/>
      <c r="G101" s="20" t="str">
        <f>IF($B101=$B102,"",MAX($G$8:G100)+1)</f>
        <v/>
      </c>
      <c r="H101" s="35"/>
      <c r="I101" s="38" t="str">
        <f t="shared" si="3"/>
        <v/>
      </c>
      <c r="J101" s="22"/>
      <c r="K101" s="21"/>
      <c r="L101" s="23" t="str">
        <f t="shared" si="2"/>
        <v/>
      </c>
      <c r="R101" s="3">
        <v>46631</v>
      </c>
    </row>
    <row r="102" spans="1:18" x14ac:dyDescent="0.25">
      <c r="A102" s="36"/>
      <c r="B102" s="22"/>
      <c r="C102" s="21"/>
      <c r="D102" s="21"/>
      <c r="E102" s="21"/>
      <c r="F102" s="23"/>
      <c r="G102" s="20" t="str">
        <f>IF($B102=$B103,"",MAX($G$8:G101)+1)</f>
        <v/>
      </c>
      <c r="H102" s="35"/>
      <c r="I102" s="38" t="str">
        <f t="shared" si="3"/>
        <v/>
      </c>
      <c r="J102" s="22"/>
      <c r="K102" s="21"/>
      <c r="L102" s="23" t="str">
        <f t="shared" si="2"/>
        <v/>
      </c>
      <c r="R102" s="3">
        <v>46661</v>
      </c>
    </row>
    <row r="103" spans="1:18" x14ac:dyDescent="0.25">
      <c r="A103" s="36"/>
      <c r="B103" s="22"/>
      <c r="C103" s="21"/>
      <c r="D103" s="21"/>
      <c r="E103" s="21"/>
      <c r="F103" s="23"/>
      <c r="G103" s="20" t="str">
        <f>IF($B103=$B104,"",MAX($G$8:G102)+1)</f>
        <v/>
      </c>
      <c r="H103" s="35"/>
      <c r="I103" s="38" t="str">
        <f t="shared" si="3"/>
        <v/>
      </c>
      <c r="J103" s="22"/>
      <c r="K103" s="21"/>
      <c r="L103" s="23" t="str">
        <f t="shared" si="2"/>
        <v/>
      </c>
      <c r="R103" s="3">
        <v>46692</v>
      </c>
    </row>
    <row r="104" spans="1:18" x14ac:dyDescent="0.25">
      <c r="A104" s="36"/>
      <c r="B104" s="22"/>
      <c r="C104" s="21"/>
      <c r="D104" s="21"/>
      <c r="E104" s="21"/>
      <c r="F104" s="23"/>
      <c r="G104" s="20" t="str">
        <f>IF($B104=$B105,"",MAX($G$8:G103)+1)</f>
        <v/>
      </c>
      <c r="H104" s="35"/>
      <c r="I104" s="38" t="str">
        <f t="shared" si="3"/>
        <v/>
      </c>
      <c r="J104" s="22"/>
      <c r="K104" s="21"/>
      <c r="L104" s="23" t="str">
        <f t="shared" si="2"/>
        <v/>
      </c>
      <c r="R104" s="3">
        <v>46722</v>
      </c>
    </row>
    <row r="105" spans="1:18" x14ac:dyDescent="0.25">
      <c r="A105" s="36"/>
      <c r="B105" s="22"/>
      <c r="C105" s="21"/>
      <c r="D105" s="21"/>
      <c r="E105" s="21"/>
      <c r="F105" s="23"/>
      <c r="G105" s="20" t="str">
        <f>IF($B105=$B106,"",MAX($G$8:G104)+1)</f>
        <v/>
      </c>
      <c r="H105" s="35"/>
      <c r="I105" s="38" t="str">
        <f t="shared" si="3"/>
        <v/>
      </c>
      <c r="J105" s="22"/>
      <c r="K105" s="21"/>
      <c r="L105" s="23" t="str">
        <f t="shared" si="2"/>
        <v/>
      </c>
      <c r="R105" s="3">
        <v>46753</v>
      </c>
    </row>
    <row r="106" spans="1:18" x14ac:dyDescent="0.25">
      <c r="A106" s="36"/>
      <c r="B106" s="22"/>
      <c r="C106" s="21"/>
      <c r="D106" s="21"/>
      <c r="E106" s="21"/>
      <c r="F106" s="23"/>
      <c r="G106" s="20" t="str">
        <f>IF($B106=$B107,"",MAX($G$8:G105)+1)</f>
        <v/>
      </c>
      <c r="H106" s="35"/>
      <c r="I106" s="38" t="str">
        <f t="shared" si="3"/>
        <v/>
      </c>
      <c r="J106" s="22"/>
      <c r="K106" s="21"/>
      <c r="L106" s="23" t="str">
        <f t="shared" si="2"/>
        <v/>
      </c>
      <c r="R106" s="3">
        <v>46784</v>
      </c>
    </row>
    <row r="107" spans="1:18" x14ac:dyDescent="0.25">
      <c r="A107" s="36"/>
      <c r="B107" s="22"/>
      <c r="C107" s="21"/>
      <c r="D107" s="21"/>
      <c r="E107" s="21"/>
      <c r="F107" s="23"/>
      <c r="G107" s="20" t="str">
        <f>IF($B107=$B108,"",MAX($G$8:G106)+1)</f>
        <v/>
      </c>
      <c r="H107" s="35"/>
      <c r="I107" s="38" t="str">
        <f t="shared" si="3"/>
        <v/>
      </c>
      <c r="J107" s="22"/>
      <c r="K107" s="21"/>
      <c r="L107" s="23" t="str">
        <f t="shared" si="2"/>
        <v/>
      </c>
      <c r="R107" s="3">
        <v>46813</v>
      </c>
    </row>
    <row r="108" spans="1:18" x14ac:dyDescent="0.25">
      <c r="A108" s="36"/>
      <c r="B108" s="22"/>
      <c r="C108" s="21"/>
      <c r="D108" s="21"/>
      <c r="E108" s="21"/>
      <c r="F108" s="23"/>
      <c r="G108" s="20" t="str">
        <f>IF($B108=$B109,"",MAX($G$8:G107)+1)</f>
        <v/>
      </c>
      <c r="H108" s="35"/>
      <c r="I108" s="38" t="str">
        <f t="shared" si="3"/>
        <v/>
      </c>
      <c r="J108" s="22"/>
      <c r="K108" s="21"/>
      <c r="L108" s="23" t="str">
        <f t="shared" si="2"/>
        <v/>
      </c>
      <c r="R108" s="3">
        <v>46844</v>
      </c>
    </row>
    <row r="109" spans="1:18" x14ac:dyDescent="0.25">
      <c r="A109" s="36"/>
      <c r="B109" s="22"/>
      <c r="C109" s="21"/>
      <c r="D109" s="21"/>
      <c r="E109" s="21"/>
      <c r="F109" s="23"/>
      <c r="G109" s="20" t="str">
        <f>IF($B109=$B110,"",MAX($G$8:G108)+1)</f>
        <v/>
      </c>
      <c r="H109" s="35"/>
      <c r="I109" s="38" t="str">
        <f t="shared" si="3"/>
        <v/>
      </c>
      <c r="J109" s="22"/>
      <c r="K109" s="21"/>
      <c r="L109" s="23" t="str">
        <f t="shared" si="2"/>
        <v/>
      </c>
      <c r="R109" s="3">
        <v>46874</v>
      </c>
    </row>
    <row r="110" spans="1:18" x14ac:dyDescent="0.25">
      <c r="A110" s="36"/>
      <c r="B110" s="22"/>
      <c r="C110" s="21"/>
      <c r="D110" s="21"/>
      <c r="E110" s="21"/>
      <c r="F110" s="23"/>
      <c r="G110" s="20" t="str">
        <f>IF($B110=$B111,"",MAX($G$8:G109)+1)</f>
        <v/>
      </c>
      <c r="H110" s="35"/>
      <c r="I110" s="38" t="str">
        <f t="shared" si="3"/>
        <v/>
      </c>
      <c r="J110" s="22"/>
      <c r="K110" s="21"/>
      <c r="L110" s="23" t="str">
        <f t="shared" si="2"/>
        <v/>
      </c>
      <c r="R110" s="3">
        <v>46905</v>
      </c>
    </row>
    <row r="111" spans="1:18" x14ac:dyDescent="0.25">
      <c r="A111" s="36"/>
      <c r="B111" s="22"/>
      <c r="C111" s="21"/>
      <c r="D111" s="21"/>
      <c r="E111" s="21"/>
      <c r="F111" s="23"/>
      <c r="G111" s="20" t="str">
        <f>IF($B111=$B112,"",MAX($G$8:G110)+1)</f>
        <v/>
      </c>
      <c r="H111" s="35"/>
      <c r="I111" s="38" t="str">
        <f t="shared" si="3"/>
        <v/>
      </c>
      <c r="J111" s="22"/>
      <c r="K111" s="21"/>
      <c r="L111" s="23" t="str">
        <f t="shared" si="2"/>
        <v/>
      </c>
      <c r="R111" s="3">
        <v>46935</v>
      </c>
    </row>
    <row r="112" spans="1:18" x14ac:dyDescent="0.25">
      <c r="A112" s="36"/>
      <c r="B112" s="22"/>
      <c r="C112" s="21"/>
      <c r="D112" s="21"/>
      <c r="E112" s="21"/>
      <c r="F112" s="23"/>
      <c r="G112" s="20" t="str">
        <f>IF($B112=$B113,"",MAX($G$8:G111)+1)</f>
        <v/>
      </c>
      <c r="H112" s="35"/>
      <c r="I112" s="38" t="str">
        <f t="shared" si="3"/>
        <v/>
      </c>
      <c r="J112" s="22"/>
      <c r="K112" s="21"/>
      <c r="L112" s="23" t="str">
        <f t="shared" si="2"/>
        <v/>
      </c>
      <c r="R112" s="3">
        <v>46966</v>
      </c>
    </row>
    <row r="113" spans="1:18" x14ac:dyDescent="0.25">
      <c r="A113" s="36"/>
      <c r="B113" s="22"/>
      <c r="C113" s="21"/>
      <c r="D113" s="21"/>
      <c r="E113" s="21"/>
      <c r="F113" s="23"/>
      <c r="G113" s="20" t="str">
        <f>IF($B113=$B114,"",MAX($G$8:G112)+1)</f>
        <v/>
      </c>
      <c r="H113" s="35"/>
      <c r="I113" s="38" t="str">
        <f t="shared" si="3"/>
        <v/>
      </c>
      <c r="J113" s="22"/>
      <c r="K113" s="21"/>
      <c r="L113" s="23" t="str">
        <f t="shared" si="2"/>
        <v/>
      </c>
      <c r="R113" s="3">
        <v>46997</v>
      </c>
    </row>
    <row r="114" spans="1:18" x14ac:dyDescent="0.25">
      <c r="A114" s="36"/>
      <c r="B114" s="22"/>
      <c r="C114" s="21"/>
      <c r="D114" s="21"/>
      <c r="E114" s="21"/>
      <c r="F114" s="23"/>
      <c r="G114" s="20" t="str">
        <f>IF($B114=$B115,"",MAX($G$8:G113)+1)</f>
        <v/>
      </c>
      <c r="H114" s="35"/>
      <c r="I114" s="38" t="str">
        <f t="shared" si="3"/>
        <v/>
      </c>
      <c r="J114" s="22"/>
      <c r="K114" s="21"/>
      <c r="L114" s="23" t="str">
        <f t="shared" si="2"/>
        <v/>
      </c>
      <c r="R114" s="3">
        <v>47027</v>
      </c>
    </row>
    <row r="115" spans="1:18" x14ac:dyDescent="0.25">
      <c r="A115" s="36"/>
      <c r="B115" s="22"/>
      <c r="C115" s="21"/>
      <c r="D115" s="21"/>
      <c r="E115" s="21"/>
      <c r="F115" s="23"/>
      <c r="G115" s="20" t="str">
        <f>IF($B115=$B116,"",MAX($G$8:G114)+1)</f>
        <v/>
      </c>
      <c r="H115" s="35"/>
      <c r="I115" s="38" t="str">
        <f t="shared" si="3"/>
        <v/>
      </c>
      <c r="J115" s="22"/>
      <c r="K115" s="21"/>
      <c r="L115" s="23" t="str">
        <f t="shared" si="2"/>
        <v/>
      </c>
      <c r="R115" s="3">
        <v>47058</v>
      </c>
    </row>
    <row r="116" spans="1:18" x14ac:dyDescent="0.25">
      <c r="A116" s="36"/>
      <c r="B116" s="22"/>
      <c r="C116" s="21"/>
      <c r="D116" s="21"/>
      <c r="E116" s="21"/>
      <c r="F116" s="23"/>
      <c r="G116" s="20" t="str">
        <f>IF($B116=$B117,"",MAX($G$8:G115)+1)</f>
        <v/>
      </c>
      <c r="H116" s="35"/>
      <c r="I116" s="38" t="str">
        <f t="shared" si="3"/>
        <v/>
      </c>
      <c r="J116" s="22"/>
      <c r="K116" s="21"/>
      <c r="L116" s="23" t="str">
        <f t="shared" si="2"/>
        <v/>
      </c>
      <c r="R116" s="3">
        <v>47088</v>
      </c>
    </row>
    <row r="117" spans="1:18" x14ac:dyDescent="0.25">
      <c r="A117" s="36"/>
      <c r="B117" s="22"/>
      <c r="C117" s="21"/>
      <c r="D117" s="21"/>
      <c r="E117" s="21"/>
      <c r="F117" s="23"/>
      <c r="G117" s="20" t="str">
        <f>IF($B117=$B118,"",MAX($G$8:G116)+1)</f>
        <v/>
      </c>
      <c r="H117" s="35"/>
      <c r="I117" s="38" t="str">
        <f t="shared" si="3"/>
        <v/>
      </c>
      <c r="J117" s="22"/>
      <c r="K117" s="21"/>
      <c r="L117" s="23" t="str">
        <f t="shared" si="2"/>
        <v/>
      </c>
      <c r="R117" s="3">
        <v>47119</v>
      </c>
    </row>
    <row r="118" spans="1:18" x14ac:dyDescent="0.25">
      <c r="A118" s="36"/>
      <c r="B118" s="22"/>
      <c r="C118" s="21"/>
      <c r="D118" s="21"/>
      <c r="E118" s="21"/>
      <c r="F118" s="23"/>
      <c r="G118" s="20" t="str">
        <f>IF($B118=$B119,"",MAX($G$8:G117)+1)</f>
        <v/>
      </c>
      <c r="H118" s="35"/>
      <c r="I118" s="38" t="str">
        <f t="shared" si="3"/>
        <v/>
      </c>
      <c r="J118" s="22"/>
      <c r="K118" s="21"/>
      <c r="L118" s="23" t="str">
        <f t="shared" si="2"/>
        <v/>
      </c>
      <c r="R118" s="3">
        <v>47150</v>
      </c>
    </row>
    <row r="119" spans="1:18" x14ac:dyDescent="0.25">
      <c r="A119" s="36"/>
      <c r="B119" s="22"/>
      <c r="C119" s="21"/>
      <c r="D119" s="21"/>
      <c r="E119" s="21"/>
      <c r="F119" s="23"/>
      <c r="G119" s="20" t="str">
        <f>IF($B119=$B120,"",MAX($G$8:G118)+1)</f>
        <v/>
      </c>
      <c r="H119" s="35"/>
      <c r="I119" s="38" t="str">
        <f t="shared" si="3"/>
        <v/>
      </c>
      <c r="J119" s="22"/>
      <c r="K119" s="21"/>
      <c r="L119" s="23" t="str">
        <f t="shared" si="2"/>
        <v/>
      </c>
      <c r="R119" s="3">
        <v>47178</v>
      </c>
    </row>
    <row r="120" spans="1:18" x14ac:dyDescent="0.25">
      <c r="A120" s="36"/>
      <c r="B120" s="22"/>
      <c r="C120" s="21"/>
      <c r="D120" s="21"/>
      <c r="E120" s="21"/>
      <c r="F120" s="23"/>
      <c r="G120" s="20" t="str">
        <f>IF($B120=$B121,"",MAX($G$8:G119)+1)</f>
        <v/>
      </c>
      <c r="H120" s="35"/>
      <c r="I120" s="38" t="str">
        <f t="shared" si="3"/>
        <v/>
      </c>
      <c r="J120" s="22"/>
      <c r="K120" s="21"/>
      <c r="L120" s="23" t="str">
        <f t="shared" si="2"/>
        <v/>
      </c>
      <c r="R120" s="3">
        <v>47209</v>
      </c>
    </row>
    <row r="121" spans="1:18" x14ac:dyDescent="0.25">
      <c r="A121" s="36"/>
      <c r="B121" s="22"/>
      <c r="C121" s="21"/>
      <c r="D121" s="21"/>
      <c r="E121" s="21"/>
      <c r="F121" s="23"/>
      <c r="G121" s="20" t="str">
        <f>IF($B121=$B122,"",MAX($G$8:G120)+1)</f>
        <v/>
      </c>
      <c r="H121" s="35"/>
      <c r="I121" s="38" t="str">
        <f t="shared" si="3"/>
        <v/>
      </c>
      <c r="J121" s="22"/>
      <c r="K121" s="21"/>
      <c r="L121" s="23" t="str">
        <f t="shared" si="2"/>
        <v/>
      </c>
      <c r="R121" s="3">
        <v>47239</v>
      </c>
    </row>
    <row r="122" spans="1:18" x14ac:dyDescent="0.25">
      <c r="A122" s="36"/>
      <c r="B122" s="22"/>
      <c r="C122" s="21"/>
      <c r="D122" s="21"/>
      <c r="E122" s="21"/>
      <c r="F122" s="23"/>
      <c r="G122" s="20" t="str">
        <f>IF($B122=$B123,"",MAX($G$8:G121)+1)</f>
        <v/>
      </c>
      <c r="H122" s="35"/>
      <c r="I122" s="38" t="str">
        <f t="shared" si="3"/>
        <v/>
      </c>
      <c r="J122" s="22"/>
      <c r="K122" s="21"/>
      <c r="L122" s="23" t="str">
        <f t="shared" si="2"/>
        <v/>
      </c>
      <c r="R122" s="3">
        <v>47270</v>
      </c>
    </row>
    <row r="123" spans="1:18" x14ac:dyDescent="0.25">
      <c r="A123" s="36"/>
      <c r="B123" s="22"/>
      <c r="C123" s="21"/>
      <c r="D123" s="21"/>
      <c r="E123" s="21"/>
      <c r="F123" s="23"/>
      <c r="G123" s="20" t="str">
        <f>IF($B123=$B124,"",MAX($G$8:G122)+1)</f>
        <v/>
      </c>
      <c r="H123" s="35"/>
      <c r="I123" s="38" t="str">
        <f t="shared" si="3"/>
        <v/>
      </c>
      <c r="J123" s="22"/>
      <c r="K123" s="21"/>
      <c r="L123" s="23" t="str">
        <f t="shared" si="2"/>
        <v/>
      </c>
      <c r="R123" s="3">
        <v>47300</v>
      </c>
    </row>
    <row r="124" spans="1:18" x14ac:dyDescent="0.25">
      <c r="A124" s="36"/>
      <c r="B124" s="22"/>
      <c r="C124" s="21"/>
      <c r="D124" s="21"/>
      <c r="E124" s="21"/>
      <c r="F124" s="23"/>
      <c r="G124" s="20" t="str">
        <f>IF($B124=$B125,"",MAX($G$8:G123)+1)</f>
        <v/>
      </c>
      <c r="H124" s="35"/>
      <c r="I124" s="38" t="str">
        <f t="shared" si="3"/>
        <v/>
      </c>
      <c r="J124" s="22"/>
      <c r="K124" s="21"/>
      <c r="L124" s="23" t="str">
        <f t="shared" si="2"/>
        <v/>
      </c>
      <c r="R124" s="3">
        <v>47331</v>
      </c>
    </row>
    <row r="125" spans="1:18" x14ac:dyDescent="0.25">
      <c r="A125" s="36"/>
      <c r="B125" s="22"/>
      <c r="C125" s="21"/>
      <c r="D125" s="21"/>
      <c r="E125" s="21"/>
      <c r="F125" s="23"/>
      <c r="G125" s="20" t="str">
        <f>IF($B125=$B126,"",MAX($G$8:G124)+1)</f>
        <v/>
      </c>
      <c r="H125" s="35"/>
      <c r="I125" s="38" t="str">
        <f t="shared" si="3"/>
        <v/>
      </c>
      <c r="J125" s="22"/>
      <c r="K125" s="21"/>
      <c r="L125" s="23" t="str">
        <f t="shared" si="2"/>
        <v/>
      </c>
      <c r="R125" s="3">
        <v>47362</v>
      </c>
    </row>
    <row r="126" spans="1:18" x14ac:dyDescent="0.25">
      <c r="A126" s="36"/>
      <c r="B126" s="22"/>
      <c r="C126" s="21"/>
      <c r="D126" s="21"/>
      <c r="E126" s="21"/>
      <c r="F126" s="23"/>
      <c r="G126" s="20" t="str">
        <f>IF($B126=$B127,"",MAX($G$8:G125)+1)</f>
        <v/>
      </c>
      <c r="H126" s="35"/>
      <c r="I126" s="38" t="str">
        <f t="shared" si="3"/>
        <v/>
      </c>
      <c r="J126" s="22"/>
      <c r="K126" s="21"/>
      <c r="L126" s="23" t="str">
        <f t="shared" si="2"/>
        <v/>
      </c>
      <c r="R126" s="3">
        <v>47392</v>
      </c>
    </row>
    <row r="127" spans="1:18" x14ac:dyDescent="0.25">
      <c r="A127" s="36"/>
      <c r="B127" s="22"/>
      <c r="C127" s="21"/>
      <c r="D127" s="21"/>
      <c r="E127" s="21"/>
      <c r="F127" s="23"/>
      <c r="G127" s="20" t="str">
        <f>IF($B127=$B128,"",MAX($G$8:G126)+1)</f>
        <v/>
      </c>
      <c r="H127" s="35"/>
      <c r="I127" s="38" t="str">
        <f t="shared" si="3"/>
        <v/>
      </c>
      <c r="J127" s="22"/>
      <c r="K127" s="21"/>
      <c r="L127" s="23" t="str">
        <f t="shared" si="2"/>
        <v/>
      </c>
      <c r="R127" s="3">
        <v>47423</v>
      </c>
    </row>
    <row r="128" spans="1:18" x14ac:dyDescent="0.25">
      <c r="A128" s="36"/>
      <c r="B128" s="22"/>
      <c r="C128" s="21"/>
      <c r="D128" s="21"/>
      <c r="E128" s="21"/>
      <c r="F128" s="23"/>
      <c r="G128" s="20" t="str">
        <f>IF($B128=$B129,"",MAX($G$8:G127)+1)</f>
        <v/>
      </c>
      <c r="H128" s="35"/>
      <c r="I128" s="38" t="str">
        <f t="shared" si="3"/>
        <v/>
      </c>
      <c r="J128" s="22"/>
      <c r="K128" s="21"/>
      <c r="L128" s="23" t="str">
        <f t="shared" si="2"/>
        <v/>
      </c>
      <c r="R128" s="3">
        <v>47453</v>
      </c>
    </row>
    <row r="129" spans="1:18" x14ac:dyDescent="0.25">
      <c r="A129" s="36"/>
      <c r="B129" s="22"/>
      <c r="C129" s="21"/>
      <c r="D129" s="21"/>
      <c r="E129" s="21"/>
      <c r="F129" s="23"/>
      <c r="G129" s="20" t="str">
        <f>IF($B129=$B130,"",MAX($G$8:G128)+1)</f>
        <v/>
      </c>
      <c r="H129" s="35"/>
      <c r="I129" s="38" t="str">
        <f t="shared" si="3"/>
        <v/>
      </c>
      <c r="J129" s="22"/>
      <c r="K129" s="21"/>
      <c r="L129" s="23" t="str">
        <f t="shared" si="2"/>
        <v/>
      </c>
      <c r="R129" s="3">
        <v>47484</v>
      </c>
    </row>
    <row r="130" spans="1:18" x14ac:dyDescent="0.25">
      <c r="A130" s="36"/>
      <c r="B130" s="22"/>
      <c r="C130" s="21"/>
      <c r="D130" s="21"/>
      <c r="E130" s="21"/>
      <c r="F130" s="23"/>
      <c r="G130" s="20" t="str">
        <f>IF($B130=$B131,"",MAX($G$8:G129)+1)</f>
        <v/>
      </c>
      <c r="H130" s="35"/>
      <c r="I130" s="38" t="str">
        <f t="shared" si="3"/>
        <v/>
      </c>
      <c r="J130" s="22"/>
      <c r="K130" s="21"/>
      <c r="L130" s="23" t="str">
        <f t="shared" si="2"/>
        <v/>
      </c>
      <c r="R130" s="3">
        <v>47515</v>
      </c>
    </row>
    <row r="131" spans="1:18" x14ac:dyDescent="0.25">
      <c r="A131" s="36"/>
      <c r="B131" s="22"/>
      <c r="C131" s="21"/>
      <c r="D131" s="21"/>
      <c r="E131" s="21"/>
      <c r="F131" s="23"/>
      <c r="G131" s="20" t="str">
        <f>IF($B131=$B132,"",MAX($G$8:G130)+1)</f>
        <v/>
      </c>
      <c r="H131" s="35"/>
      <c r="I131" s="38" t="str">
        <f t="shared" si="3"/>
        <v/>
      </c>
      <c r="J131" s="22"/>
      <c r="K131" s="21"/>
      <c r="L131" s="23" t="str">
        <f t="shared" si="2"/>
        <v/>
      </c>
      <c r="R131" s="3">
        <v>47543</v>
      </c>
    </row>
    <row r="132" spans="1:18" x14ac:dyDescent="0.25">
      <c r="A132" s="36"/>
      <c r="B132" s="22"/>
      <c r="C132" s="21"/>
      <c r="D132" s="21"/>
      <c r="E132" s="21"/>
      <c r="F132" s="23"/>
      <c r="G132" s="20" t="str">
        <f>IF($B132=$B133,"",MAX($G$8:G131)+1)</f>
        <v/>
      </c>
      <c r="H132" s="35"/>
      <c r="I132" s="38" t="str">
        <f t="shared" si="3"/>
        <v/>
      </c>
      <c r="J132" s="22"/>
      <c r="K132" s="21"/>
      <c r="L132" s="23" t="str">
        <f t="shared" si="2"/>
        <v/>
      </c>
      <c r="R132" s="3">
        <v>47574</v>
      </c>
    </row>
    <row r="133" spans="1:18" x14ac:dyDescent="0.25">
      <c r="A133" s="36"/>
      <c r="B133" s="22"/>
      <c r="C133" s="21"/>
      <c r="D133" s="21"/>
      <c r="E133" s="21"/>
      <c r="F133" s="23"/>
      <c r="G133" s="20" t="str">
        <f>IF($B133=$B134,"",MAX($G$8:G132)+1)</f>
        <v/>
      </c>
      <c r="H133" s="35"/>
      <c r="I133" s="38" t="str">
        <f t="shared" si="3"/>
        <v/>
      </c>
      <c r="J133" s="22"/>
      <c r="K133" s="21"/>
      <c r="L133" s="23" t="str">
        <f t="shared" si="2"/>
        <v/>
      </c>
      <c r="R133" s="3">
        <v>47604</v>
      </c>
    </row>
    <row r="134" spans="1:18" x14ac:dyDescent="0.25">
      <c r="A134" s="36"/>
      <c r="B134" s="22"/>
      <c r="C134" s="21"/>
      <c r="D134" s="21"/>
      <c r="E134" s="21"/>
      <c r="F134" s="23"/>
      <c r="G134" s="20" t="str">
        <f>IF($B134=$B135,"",MAX($G$8:G133)+1)</f>
        <v/>
      </c>
      <c r="H134" s="35"/>
      <c r="I134" s="38" t="str">
        <f t="shared" si="3"/>
        <v/>
      </c>
      <c r="J134" s="22"/>
      <c r="K134" s="21"/>
      <c r="L134" s="23" t="str">
        <f t="shared" si="2"/>
        <v/>
      </c>
      <c r="R134" s="3">
        <v>47635</v>
      </c>
    </row>
    <row r="135" spans="1:18" x14ac:dyDescent="0.25">
      <c r="A135" s="36"/>
      <c r="B135" s="22"/>
      <c r="C135" s="21"/>
      <c r="D135" s="21"/>
      <c r="E135" s="21"/>
      <c r="F135" s="23"/>
      <c r="G135" s="20" t="str">
        <f>IF($B135=$B136,"",MAX($G$8:G134)+1)</f>
        <v/>
      </c>
      <c r="H135" s="35"/>
      <c r="I135" s="38" t="str">
        <f t="shared" si="3"/>
        <v/>
      </c>
      <c r="J135" s="22"/>
      <c r="K135" s="21"/>
      <c r="L135" s="23" t="str">
        <f t="shared" si="2"/>
        <v/>
      </c>
      <c r="R135" s="3">
        <v>47665</v>
      </c>
    </row>
    <row r="136" spans="1:18" x14ac:dyDescent="0.25">
      <c r="A136" s="36"/>
      <c r="B136" s="22"/>
      <c r="C136" s="21"/>
      <c r="D136" s="21"/>
      <c r="E136" s="21"/>
      <c r="F136" s="23"/>
      <c r="G136" s="20" t="str">
        <f>IF($B136=$B137,"",MAX($G$8:G135)+1)</f>
        <v/>
      </c>
      <c r="H136" s="35"/>
      <c r="I136" s="38" t="str">
        <f t="shared" si="3"/>
        <v/>
      </c>
      <c r="J136" s="22"/>
      <c r="K136" s="21"/>
      <c r="L136" s="23" t="str">
        <f t="shared" si="2"/>
        <v/>
      </c>
      <c r="R136" s="3">
        <v>47696</v>
      </c>
    </row>
    <row r="137" spans="1:18" x14ac:dyDescent="0.25">
      <c r="A137" s="36"/>
      <c r="B137" s="22"/>
      <c r="C137" s="21"/>
      <c r="D137" s="21"/>
      <c r="E137" s="21"/>
      <c r="F137" s="23"/>
      <c r="G137" s="20" t="str">
        <f>IF($B137=$B138,"",MAX($G$8:G136)+1)</f>
        <v/>
      </c>
      <c r="H137" s="35"/>
      <c r="I137" s="38" t="str">
        <f t="shared" si="3"/>
        <v/>
      </c>
      <c r="J137" s="22"/>
      <c r="K137" s="21"/>
      <c r="L137" s="23" t="str">
        <f t="shared" ref="L137:L200" si="4">IF(K137="","",SUM(K137*($C$2*24)))</f>
        <v/>
      </c>
      <c r="R137" s="3">
        <v>47727</v>
      </c>
    </row>
    <row r="138" spans="1:18" x14ac:dyDescent="0.25">
      <c r="A138" s="36"/>
      <c r="B138" s="22"/>
      <c r="C138" s="21"/>
      <c r="D138" s="21"/>
      <c r="E138" s="21"/>
      <c r="F138" s="23"/>
      <c r="G138" s="20" t="str">
        <f>IF($B138=$B139,"",MAX($G$8:G137)+1)</f>
        <v/>
      </c>
      <c r="H138" s="35"/>
      <c r="I138" s="38" t="str">
        <f t="shared" ref="I138:I201" si="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4"/>
        <v/>
      </c>
      <c r="R138" s="3">
        <v>47757</v>
      </c>
    </row>
    <row r="139" spans="1:18" x14ac:dyDescent="0.25">
      <c r="A139" s="36"/>
      <c r="B139" s="22"/>
      <c r="C139" s="21"/>
      <c r="D139" s="21"/>
      <c r="E139" s="21"/>
      <c r="F139" s="23"/>
      <c r="G139" s="20" t="str">
        <f>IF($B139=$B140,"",MAX($G$8:G138)+1)</f>
        <v/>
      </c>
      <c r="H139" s="35"/>
      <c r="I139" s="38" t="str">
        <f t="shared" si="5"/>
        <v/>
      </c>
      <c r="J139" s="22"/>
      <c r="K139" s="21"/>
      <c r="L139" s="23" t="str">
        <f t="shared" si="4"/>
        <v/>
      </c>
      <c r="R139" s="3">
        <v>47788</v>
      </c>
    </row>
    <row r="140" spans="1:18" x14ac:dyDescent="0.25">
      <c r="A140" s="36"/>
      <c r="B140" s="22"/>
      <c r="C140" s="21"/>
      <c r="D140" s="21"/>
      <c r="E140" s="21"/>
      <c r="F140" s="23"/>
      <c r="G140" s="20" t="str">
        <f>IF($B140=$B141,"",MAX($G$8:G139)+1)</f>
        <v/>
      </c>
      <c r="H140" s="35"/>
      <c r="I140" s="38" t="str">
        <f t="shared" si="5"/>
        <v/>
      </c>
      <c r="J140" s="22"/>
      <c r="K140" s="21"/>
      <c r="L140" s="23" t="str">
        <f t="shared" si="4"/>
        <v/>
      </c>
      <c r="R140" s="3">
        <v>47818</v>
      </c>
    </row>
    <row r="141" spans="1:18" x14ac:dyDescent="0.25">
      <c r="A141" s="36"/>
      <c r="B141" s="22"/>
      <c r="C141" s="21"/>
      <c r="D141" s="21"/>
      <c r="E141" s="21"/>
      <c r="F141" s="23"/>
      <c r="G141" s="20" t="str">
        <f>IF($B141=$B142,"",MAX($G$8:G140)+1)</f>
        <v/>
      </c>
      <c r="H141" s="35"/>
      <c r="I141" s="38" t="str">
        <f t="shared" si="5"/>
        <v/>
      </c>
      <c r="J141" s="22"/>
      <c r="K141" s="21"/>
      <c r="L141" s="23" t="str">
        <f t="shared" si="4"/>
        <v/>
      </c>
    </row>
    <row r="142" spans="1:18" x14ac:dyDescent="0.25">
      <c r="A142" s="36"/>
      <c r="B142" s="22"/>
      <c r="C142" s="21"/>
      <c r="D142" s="21"/>
      <c r="E142" s="21"/>
      <c r="F142" s="23"/>
      <c r="G142" s="20" t="str">
        <f>IF($B142=$B143,"",MAX($G$8:G141)+1)</f>
        <v/>
      </c>
      <c r="H142" s="35"/>
      <c r="I142" s="38" t="str">
        <f t="shared" si="5"/>
        <v/>
      </c>
      <c r="J142" s="22"/>
      <c r="K142" s="21"/>
      <c r="L142" s="23" t="str">
        <f t="shared" si="4"/>
        <v/>
      </c>
    </row>
    <row r="143" spans="1:18" x14ac:dyDescent="0.25">
      <c r="A143" s="36"/>
      <c r="B143" s="22"/>
      <c r="C143" s="21"/>
      <c r="D143" s="21"/>
      <c r="E143" s="21"/>
      <c r="F143" s="23"/>
      <c r="G143" s="20" t="str">
        <f>IF($B143=$B144,"",MAX($G$8:G142)+1)</f>
        <v/>
      </c>
      <c r="H143" s="35"/>
      <c r="I143" s="38" t="str">
        <f t="shared" si="5"/>
        <v/>
      </c>
      <c r="J143" s="22"/>
      <c r="K143" s="21"/>
      <c r="L143" s="23" t="str">
        <f t="shared" si="4"/>
        <v/>
      </c>
    </row>
    <row r="144" spans="1:18" x14ac:dyDescent="0.25">
      <c r="A144" s="36"/>
      <c r="B144" s="22"/>
      <c r="C144" s="21"/>
      <c r="D144" s="21"/>
      <c r="E144" s="21"/>
      <c r="F144" s="23"/>
      <c r="G144" s="20" t="str">
        <f>IF($B144=$B145,"",MAX($G$8:G143)+1)</f>
        <v/>
      </c>
      <c r="H144" s="35"/>
      <c r="I144" s="38" t="str">
        <f t="shared" si="5"/>
        <v/>
      </c>
      <c r="J144" s="22"/>
      <c r="K144" s="21"/>
      <c r="L144" s="23" t="str">
        <f t="shared" si="4"/>
        <v/>
      </c>
    </row>
    <row r="145" spans="1:12" x14ac:dyDescent="0.25">
      <c r="A145" s="36"/>
      <c r="B145" s="22"/>
      <c r="C145" s="21"/>
      <c r="D145" s="21"/>
      <c r="E145" s="21"/>
      <c r="F145" s="23"/>
      <c r="G145" s="20" t="str">
        <f>IF($B145=$B146,"",MAX($G$8:G144)+1)</f>
        <v/>
      </c>
      <c r="H145" s="35"/>
      <c r="I145" s="38" t="str">
        <f t="shared" si="5"/>
        <v/>
      </c>
      <c r="J145" s="22"/>
      <c r="K145" s="21"/>
      <c r="L145" s="23" t="str">
        <f t="shared" si="4"/>
        <v/>
      </c>
    </row>
    <row r="146" spans="1:12" x14ac:dyDescent="0.25">
      <c r="A146" s="36"/>
      <c r="B146" s="22"/>
      <c r="C146" s="21"/>
      <c r="D146" s="21"/>
      <c r="E146" s="21"/>
      <c r="F146" s="23"/>
      <c r="G146" s="20" t="str">
        <f>IF($B146=$B147,"",MAX($G$8:G145)+1)</f>
        <v/>
      </c>
      <c r="H146" s="35"/>
      <c r="I146" s="38" t="str">
        <f t="shared" si="5"/>
        <v/>
      </c>
      <c r="J146" s="22"/>
      <c r="K146" s="21"/>
      <c r="L146" s="23" t="str">
        <f t="shared" si="4"/>
        <v/>
      </c>
    </row>
    <row r="147" spans="1:12" x14ac:dyDescent="0.25">
      <c r="A147" s="36"/>
      <c r="B147" s="22"/>
      <c r="C147" s="21"/>
      <c r="D147" s="21"/>
      <c r="E147" s="21"/>
      <c r="F147" s="23"/>
      <c r="G147" s="20" t="str">
        <f>IF($B147=$B148,"",MAX($G$8:G146)+1)</f>
        <v/>
      </c>
      <c r="H147" s="35"/>
      <c r="I147" s="38" t="str">
        <f t="shared" si="5"/>
        <v/>
      </c>
      <c r="J147" s="22"/>
      <c r="K147" s="21"/>
      <c r="L147" s="23" t="str">
        <f t="shared" si="4"/>
        <v/>
      </c>
    </row>
    <row r="148" spans="1:12" x14ac:dyDescent="0.25">
      <c r="A148" s="36"/>
      <c r="B148" s="22"/>
      <c r="C148" s="21"/>
      <c r="D148" s="21"/>
      <c r="E148" s="21"/>
      <c r="F148" s="23"/>
      <c r="G148" s="20" t="str">
        <f>IF($B148=$B149,"",MAX($G$8:G147)+1)</f>
        <v/>
      </c>
      <c r="H148" s="35"/>
      <c r="I148" s="38" t="str">
        <f t="shared" si="5"/>
        <v/>
      </c>
      <c r="J148" s="22"/>
      <c r="K148" s="21"/>
      <c r="L148" s="23" t="str">
        <f t="shared" si="4"/>
        <v/>
      </c>
    </row>
    <row r="149" spans="1:12" x14ac:dyDescent="0.25">
      <c r="A149" s="36"/>
      <c r="B149" s="22"/>
      <c r="C149" s="21"/>
      <c r="D149" s="21"/>
      <c r="E149" s="21"/>
      <c r="F149" s="23"/>
      <c r="G149" s="20" t="str">
        <f>IF($B149=$B150,"",MAX($G$8:G148)+1)</f>
        <v/>
      </c>
      <c r="H149" s="35"/>
      <c r="I149" s="38" t="str">
        <f t="shared" si="5"/>
        <v/>
      </c>
      <c r="J149" s="22"/>
      <c r="K149" s="21"/>
      <c r="L149" s="23" t="str">
        <f t="shared" si="4"/>
        <v/>
      </c>
    </row>
    <row r="150" spans="1:12" x14ac:dyDescent="0.25">
      <c r="A150" s="36"/>
      <c r="B150" s="22"/>
      <c r="C150" s="21"/>
      <c r="D150" s="21"/>
      <c r="E150" s="21"/>
      <c r="F150" s="23"/>
      <c r="G150" s="20" t="str">
        <f>IF($B150=$B151,"",MAX($G$8:G149)+1)</f>
        <v/>
      </c>
      <c r="H150" s="35"/>
      <c r="I150" s="38" t="str">
        <f t="shared" si="5"/>
        <v/>
      </c>
      <c r="J150" s="22"/>
      <c r="K150" s="21"/>
      <c r="L150" s="23" t="str">
        <f t="shared" si="4"/>
        <v/>
      </c>
    </row>
    <row r="151" spans="1:12" x14ac:dyDescent="0.25">
      <c r="A151" s="36"/>
      <c r="B151" s="22"/>
      <c r="C151" s="21"/>
      <c r="D151" s="21"/>
      <c r="E151" s="21"/>
      <c r="F151" s="23"/>
      <c r="G151" s="20" t="str">
        <f>IF($B151=$B152,"",MAX($G$8:G150)+1)</f>
        <v/>
      </c>
      <c r="H151" s="35"/>
      <c r="I151" s="38" t="str">
        <f t="shared" si="5"/>
        <v/>
      </c>
      <c r="J151" s="22"/>
      <c r="K151" s="21"/>
      <c r="L151" s="23" t="str">
        <f t="shared" si="4"/>
        <v/>
      </c>
    </row>
    <row r="152" spans="1:12" x14ac:dyDescent="0.25">
      <c r="A152" s="36"/>
      <c r="B152" s="22"/>
      <c r="C152" s="21"/>
      <c r="D152" s="21"/>
      <c r="E152" s="21"/>
      <c r="F152" s="23"/>
      <c r="G152" s="20" t="str">
        <f>IF($B152=$B153,"",MAX($G$8:G151)+1)</f>
        <v/>
      </c>
      <c r="H152" s="35"/>
      <c r="I152" s="38" t="str">
        <f t="shared" si="5"/>
        <v/>
      </c>
      <c r="J152" s="22"/>
      <c r="K152" s="21"/>
      <c r="L152" s="23" t="str">
        <f t="shared" si="4"/>
        <v/>
      </c>
    </row>
    <row r="153" spans="1:12" x14ac:dyDescent="0.25">
      <c r="A153" s="36"/>
      <c r="B153" s="22"/>
      <c r="C153" s="21"/>
      <c r="D153" s="21"/>
      <c r="E153" s="21"/>
      <c r="F153" s="23"/>
      <c r="G153" s="20" t="str">
        <f>IF($B153=$B154,"",MAX($G$8:G152)+1)</f>
        <v/>
      </c>
      <c r="H153" s="35"/>
      <c r="I153" s="38" t="str">
        <f t="shared" si="5"/>
        <v/>
      </c>
      <c r="J153" s="22"/>
      <c r="K153" s="21"/>
      <c r="L153" s="23" t="str">
        <f t="shared" si="4"/>
        <v/>
      </c>
    </row>
    <row r="154" spans="1:12" x14ac:dyDescent="0.25">
      <c r="A154" s="36"/>
      <c r="B154" s="22"/>
      <c r="C154" s="21"/>
      <c r="D154" s="21"/>
      <c r="E154" s="21"/>
      <c r="F154" s="23"/>
      <c r="G154" s="20" t="str">
        <f>IF($B154=$B155,"",MAX($G$8:G153)+1)</f>
        <v/>
      </c>
      <c r="H154" s="35"/>
      <c r="I154" s="38" t="str">
        <f t="shared" si="5"/>
        <v/>
      </c>
      <c r="J154" s="22"/>
      <c r="K154" s="21"/>
      <c r="L154" s="23" t="str">
        <f t="shared" si="4"/>
        <v/>
      </c>
    </row>
    <row r="155" spans="1:12" x14ac:dyDescent="0.25">
      <c r="A155" s="36"/>
      <c r="B155" s="22"/>
      <c r="C155" s="21"/>
      <c r="D155" s="21"/>
      <c r="E155" s="21"/>
      <c r="F155" s="23"/>
      <c r="G155" s="20" t="str">
        <f>IF($B155=$B156,"",MAX($G$8:G154)+1)</f>
        <v/>
      </c>
      <c r="H155" s="35"/>
      <c r="I155" s="38" t="str">
        <f t="shared" si="5"/>
        <v/>
      </c>
      <c r="J155" s="22"/>
      <c r="K155" s="21"/>
      <c r="L155" s="23" t="str">
        <f t="shared" si="4"/>
        <v/>
      </c>
    </row>
    <row r="156" spans="1:12" x14ac:dyDescent="0.25">
      <c r="A156" s="36"/>
      <c r="B156" s="22"/>
      <c r="C156" s="21"/>
      <c r="D156" s="21"/>
      <c r="E156" s="21"/>
      <c r="F156" s="23"/>
      <c r="G156" s="20" t="str">
        <f>IF($B156=$B157,"",MAX($G$8:G155)+1)</f>
        <v/>
      </c>
      <c r="H156" s="35"/>
      <c r="I156" s="38" t="str">
        <f t="shared" si="5"/>
        <v/>
      </c>
      <c r="J156" s="22"/>
      <c r="K156" s="21"/>
      <c r="L156" s="23" t="str">
        <f t="shared" si="4"/>
        <v/>
      </c>
    </row>
    <row r="157" spans="1:12" x14ac:dyDescent="0.25">
      <c r="A157" s="36"/>
      <c r="B157" s="22"/>
      <c r="C157" s="21"/>
      <c r="D157" s="21"/>
      <c r="E157" s="21"/>
      <c r="F157" s="23"/>
      <c r="G157" s="20" t="str">
        <f>IF($B157=$B158,"",MAX($G$8:G156)+1)</f>
        <v/>
      </c>
      <c r="H157" s="35"/>
      <c r="I157" s="38" t="str">
        <f t="shared" si="5"/>
        <v/>
      </c>
      <c r="J157" s="22"/>
      <c r="K157" s="21"/>
      <c r="L157" s="23" t="str">
        <f t="shared" si="4"/>
        <v/>
      </c>
    </row>
    <row r="158" spans="1:12" x14ac:dyDescent="0.25">
      <c r="A158" s="36"/>
      <c r="B158" s="22"/>
      <c r="C158" s="21"/>
      <c r="D158" s="21"/>
      <c r="E158" s="21"/>
      <c r="F158" s="23"/>
      <c r="G158" s="20" t="str">
        <f>IF($B158=$B159,"",MAX($G$8:G157)+1)</f>
        <v/>
      </c>
      <c r="H158" s="35"/>
      <c r="I158" s="38" t="str">
        <f t="shared" si="5"/>
        <v/>
      </c>
      <c r="J158" s="22"/>
      <c r="K158" s="21"/>
      <c r="L158" s="23" t="str">
        <f t="shared" si="4"/>
        <v/>
      </c>
    </row>
    <row r="159" spans="1:12" x14ac:dyDescent="0.25">
      <c r="A159" s="36"/>
      <c r="B159" s="22"/>
      <c r="C159" s="21"/>
      <c r="D159" s="21"/>
      <c r="E159" s="21"/>
      <c r="F159" s="23"/>
      <c r="G159" s="20" t="str">
        <f>IF($B159=$B160,"",MAX($G$8:G158)+1)</f>
        <v/>
      </c>
      <c r="H159" s="35"/>
      <c r="I159" s="38" t="str">
        <f t="shared" si="5"/>
        <v/>
      </c>
      <c r="J159" s="22"/>
      <c r="K159" s="21"/>
      <c r="L159" s="23" t="str">
        <f t="shared" si="4"/>
        <v/>
      </c>
    </row>
    <row r="160" spans="1:12" x14ac:dyDescent="0.25">
      <c r="A160" s="36"/>
      <c r="B160" s="22"/>
      <c r="C160" s="21"/>
      <c r="D160" s="21"/>
      <c r="E160" s="21"/>
      <c r="F160" s="23"/>
      <c r="G160" s="20" t="str">
        <f>IF($B160=$B161,"",MAX($G$8:G159)+1)</f>
        <v/>
      </c>
      <c r="H160" s="35"/>
      <c r="I160" s="38" t="str">
        <f t="shared" si="5"/>
        <v/>
      </c>
      <c r="J160" s="22"/>
      <c r="K160" s="21"/>
      <c r="L160" s="23" t="str">
        <f t="shared" si="4"/>
        <v/>
      </c>
    </row>
    <row r="161" spans="1:12" x14ac:dyDescent="0.25">
      <c r="A161" s="36"/>
      <c r="B161" s="22"/>
      <c r="C161" s="21"/>
      <c r="D161" s="21"/>
      <c r="E161" s="21"/>
      <c r="F161" s="23"/>
      <c r="G161" s="20" t="str">
        <f>IF($B161=$B162,"",MAX($G$8:G160)+1)</f>
        <v/>
      </c>
      <c r="H161" s="35"/>
      <c r="I161" s="38" t="str">
        <f t="shared" si="5"/>
        <v/>
      </c>
      <c r="J161" s="22"/>
      <c r="K161" s="21"/>
      <c r="L161" s="23" t="str">
        <f t="shared" si="4"/>
        <v/>
      </c>
    </row>
    <row r="162" spans="1:12" x14ac:dyDescent="0.25">
      <c r="A162" s="36"/>
      <c r="B162" s="22"/>
      <c r="C162" s="21"/>
      <c r="D162" s="21"/>
      <c r="E162" s="21"/>
      <c r="F162" s="23"/>
      <c r="G162" s="20" t="str">
        <f>IF($B162=$B163,"",MAX($G$8:G161)+1)</f>
        <v/>
      </c>
      <c r="H162" s="35"/>
      <c r="I162" s="38" t="str">
        <f t="shared" si="5"/>
        <v/>
      </c>
      <c r="J162" s="22"/>
      <c r="K162" s="21"/>
      <c r="L162" s="23" t="str">
        <f t="shared" si="4"/>
        <v/>
      </c>
    </row>
    <row r="163" spans="1:12" x14ac:dyDescent="0.25">
      <c r="A163" s="36"/>
      <c r="B163" s="22"/>
      <c r="C163" s="21"/>
      <c r="D163" s="21"/>
      <c r="E163" s="21"/>
      <c r="F163" s="23"/>
      <c r="G163" s="20" t="str">
        <f>IF($B163=$B164,"",MAX($G$8:G162)+1)</f>
        <v/>
      </c>
      <c r="H163" s="35"/>
      <c r="I163" s="38" t="str">
        <f t="shared" si="5"/>
        <v/>
      </c>
      <c r="J163" s="22"/>
      <c r="K163" s="21"/>
      <c r="L163" s="23" t="str">
        <f t="shared" si="4"/>
        <v/>
      </c>
    </row>
    <row r="164" spans="1:12" x14ac:dyDescent="0.25">
      <c r="A164" s="36"/>
      <c r="B164" s="22"/>
      <c r="C164" s="21"/>
      <c r="D164" s="21"/>
      <c r="E164" s="21"/>
      <c r="F164" s="23"/>
      <c r="G164" s="20" t="str">
        <f>IF($B164=$B165,"",MAX($G$8:G163)+1)</f>
        <v/>
      </c>
      <c r="H164" s="35"/>
      <c r="I164" s="38" t="str">
        <f t="shared" si="5"/>
        <v/>
      </c>
      <c r="J164" s="22"/>
      <c r="K164" s="21"/>
      <c r="L164" s="23" t="str">
        <f t="shared" si="4"/>
        <v/>
      </c>
    </row>
    <row r="165" spans="1:12" x14ac:dyDescent="0.25">
      <c r="A165" s="36"/>
      <c r="B165" s="22"/>
      <c r="C165" s="21"/>
      <c r="D165" s="21"/>
      <c r="E165" s="21"/>
      <c r="F165" s="23"/>
      <c r="G165" s="20" t="str">
        <f>IF($B165=$B166,"",MAX($G$8:G164)+1)</f>
        <v/>
      </c>
      <c r="H165" s="35"/>
      <c r="I165" s="38" t="str">
        <f t="shared" si="5"/>
        <v/>
      </c>
      <c r="J165" s="22"/>
      <c r="K165" s="21"/>
      <c r="L165" s="23" t="str">
        <f t="shared" si="4"/>
        <v/>
      </c>
    </row>
    <row r="166" spans="1:12" x14ac:dyDescent="0.25">
      <c r="A166" s="36"/>
      <c r="B166" s="22"/>
      <c r="C166" s="21"/>
      <c r="D166" s="21"/>
      <c r="E166" s="21"/>
      <c r="F166" s="23"/>
      <c r="G166" s="20" t="str">
        <f>IF($B166=$B167,"",MAX($G$8:G165)+1)</f>
        <v/>
      </c>
      <c r="H166" s="35"/>
      <c r="I166" s="38" t="str">
        <f t="shared" si="5"/>
        <v/>
      </c>
      <c r="J166" s="22"/>
      <c r="K166" s="21"/>
      <c r="L166" s="23" t="str">
        <f t="shared" si="4"/>
        <v/>
      </c>
    </row>
    <row r="167" spans="1:12" x14ac:dyDescent="0.25">
      <c r="A167" s="36"/>
      <c r="B167" s="22"/>
      <c r="C167" s="21"/>
      <c r="D167" s="21"/>
      <c r="E167" s="21"/>
      <c r="F167" s="23"/>
      <c r="G167" s="20" t="str">
        <f>IF($B167=$B168,"",MAX($G$8:G166)+1)</f>
        <v/>
      </c>
      <c r="H167" s="35"/>
      <c r="I167" s="38" t="str">
        <f t="shared" si="5"/>
        <v/>
      </c>
      <c r="J167" s="22"/>
      <c r="K167" s="21"/>
      <c r="L167" s="23" t="str">
        <f t="shared" si="4"/>
        <v/>
      </c>
    </row>
    <row r="168" spans="1:12" x14ac:dyDescent="0.25">
      <c r="A168" s="36"/>
      <c r="B168" s="22"/>
      <c r="C168" s="21"/>
      <c r="D168" s="21"/>
      <c r="E168" s="21"/>
      <c r="F168" s="23"/>
      <c r="G168" s="20" t="str">
        <f>IF($B168=$B169,"",MAX($G$8:G167)+1)</f>
        <v/>
      </c>
      <c r="H168" s="35"/>
      <c r="I168" s="38" t="str">
        <f t="shared" si="5"/>
        <v/>
      </c>
      <c r="J168" s="22"/>
      <c r="K168" s="21"/>
      <c r="L168" s="23" t="str">
        <f t="shared" si="4"/>
        <v/>
      </c>
    </row>
    <row r="169" spans="1:12" x14ac:dyDescent="0.25">
      <c r="A169" s="36"/>
      <c r="B169" s="22"/>
      <c r="C169" s="21"/>
      <c r="D169" s="21"/>
      <c r="E169" s="21"/>
      <c r="F169" s="23"/>
      <c r="G169" s="20" t="str">
        <f>IF($B169=$B170,"",MAX($G$8:G168)+1)</f>
        <v/>
      </c>
      <c r="H169" s="35"/>
      <c r="I169" s="38" t="str">
        <f t="shared" si="5"/>
        <v/>
      </c>
      <c r="J169" s="22"/>
      <c r="K169" s="21"/>
      <c r="L169" s="23" t="str">
        <f t="shared" si="4"/>
        <v/>
      </c>
    </row>
    <row r="170" spans="1:12" x14ac:dyDescent="0.25">
      <c r="A170" s="36"/>
      <c r="B170" s="22"/>
      <c r="C170" s="21"/>
      <c r="D170" s="21"/>
      <c r="E170" s="21"/>
      <c r="F170" s="23"/>
      <c r="G170" s="20" t="str">
        <f>IF($B170=$B171,"",MAX($G$8:G169)+1)</f>
        <v/>
      </c>
      <c r="H170" s="35"/>
      <c r="I170" s="38" t="str">
        <f t="shared" si="5"/>
        <v/>
      </c>
      <c r="J170" s="22"/>
      <c r="K170" s="21"/>
      <c r="L170" s="23" t="str">
        <f t="shared" si="4"/>
        <v/>
      </c>
    </row>
    <row r="171" spans="1:12" x14ac:dyDescent="0.25">
      <c r="A171" s="36"/>
      <c r="B171" s="22"/>
      <c r="C171" s="21"/>
      <c r="D171" s="21"/>
      <c r="E171" s="21"/>
      <c r="F171" s="23"/>
      <c r="G171" s="20" t="str">
        <f>IF($B171=$B172,"",MAX($G$8:G170)+1)</f>
        <v/>
      </c>
      <c r="H171" s="35"/>
      <c r="I171" s="38" t="str">
        <f t="shared" si="5"/>
        <v/>
      </c>
      <c r="J171" s="22"/>
      <c r="K171" s="21"/>
      <c r="L171" s="23" t="str">
        <f t="shared" si="4"/>
        <v/>
      </c>
    </row>
    <row r="172" spans="1:12" x14ac:dyDescent="0.25">
      <c r="A172" s="36"/>
      <c r="B172" s="22"/>
      <c r="C172" s="21"/>
      <c r="D172" s="21"/>
      <c r="E172" s="21"/>
      <c r="F172" s="23"/>
      <c r="G172" s="20" t="str">
        <f>IF($B172=$B173,"",MAX($G$8:G171)+1)</f>
        <v/>
      </c>
      <c r="H172" s="35"/>
      <c r="I172" s="38" t="str">
        <f t="shared" si="5"/>
        <v/>
      </c>
      <c r="J172" s="22"/>
      <c r="K172" s="21"/>
      <c r="L172" s="23" t="str">
        <f t="shared" si="4"/>
        <v/>
      </c>
    </row>
    <row r="173" spans="1:12" x14ac:dyDescent="0.25">
      <c r="A173" s="36"/>
      <c r="B173" s="22"/>
      <c r="C173" s="21"/>
      <c r="D173" s="21"/>
      <c r="E173" s="21"/>
      <c r="F173" s="23"/>
      <c r="G173" s="20" t="str">
        <f>IF($B173=$B174,"",MAX($G$8:G172)+1)</f>
        <v/>
      </c>
      <c r="H173" s="35"/>
      <c r="I173" s="38" t="str">
        <f t="shared" si="5"/>
        <v/>
      </c>
      <c r="J173" s="22"/>
      <c r="K173" s="21"/>
      <c r="L173" s="23" t="str">
        <f t="shared" si="4"/>
        <v/>
      </c>
    </row>
    <row r="174" spans="1:12" x14ac:dyDescent="0.25">
      <c r="A174" s="36"/>
      <c r="B174" s="22"/>
      <c r="C174" s="21"/>
      <c r="D174" s="21"/>
      <c r="E174" s="21"/>
      <c r="F174" s="23"/>
      <c r="G174" s="20" t="str">
        <f>IF($B174=$B175,"",MAX($G$8:G173)+1)</f>
        <v/>
      </c>
      <c r="H174" s="35"/>
      <c r="I174" s="38" t="str">
        <f t="shared" si="5"/>
        <v/>
      </c>
      <c r="J174" s="22"/>
      <c r="K174" s="21"/>
      <c r="L174" s="23" t="str">
        <f t="shared" si="4"/>
        <v/>
      </c>
    </row>
    <row r="175" spans="1:12" x14ac:dyDescent="0.25">
      <c r="A175" s="36"/>
      <c r="B175" s="22"/>
      <c r="C175" s="21"/>
      <c r="D175" s="21"/>
      <c r="E175" s="21"/>
      <c r="F175" s="23"/>
      <c r="G175" s="20" t="str">
        <f>IF($B175=$B176,"",MAX($G$8:G174)+1)</f>
        <v/>
      </c>
      <c r="H175" s="35"/>
      <c r="I175" s="38" t="str">
        <f t="shared" si="5"/>
        <v/>
      </c>
      <c r="J175" s="22"/>
      <c r="K175" s="21"/>
      <c r="L175" s="23" t="str">
        <f t="shared" si="4"/>
        <v/>
      </c>
    </row>
    <row r="176" spans="1:12" x14ac:dyDescent="0.25">
      <c r="A176" s="36"/>
      <c r="B176" s="22"/>
      <c r="C176" s="21"/>
      <c r="D176" s="21"/>
      <c r="E176" s="21"/>
      <c r="F176" s="23"/>
      <c r="G176" s="20" t="str">
        <f>IF($B176=$B177,"",MAX($G$8:G175)+1)</f>
        <v/>
      </c>
      <c r="H176" s="35"/>
      <c r="I176" s="38" t="str">
        <f t="shared" si="5"/>
        <v/>
      </c>
      <c r="J176" s="22"/>
      <c r="K176" s="21"/>
      <c r="L176" s="23" t="str">
        <f t="shared" si="4"/>
        <v/>
      </c>
    </row>
    <row r="177" spans="1:12" x14ac:dyDescent="0.25">
      <c r="A177" s="36"/>
      <c r="B177" s="22"/>
      <c r="C177" s="21"/>
      <c r="D177" s="21"/>
      <c r="E177" s="21"/>
      <c r="F177" s="23"/>
      <c r="G177" s="20" t="str">
        <f>IF($B177=$B178,"",MAX($G$8:G176)+1)</f>
        <v/>
      </c>
      <c r="H177" s="35"/>
      <c r="I177" s="38" t="str">
        <f t="shared" si="5"/>
        <v/>
      </c>
      <c r="J177" s="22"/>
      <c r="K177" s="21"/>
      <c r="L177" s="23" t="str">
        <f t="shared" si="4"/>
        <v/>
      </c>
    </row>
    <row r="178" spans="1:12" x14ac:dyDescent="0.25">
      <c r="A178" s="36"/>
      <c r="B178" s="22"/>
      <c r="C178" s="21"/>
      <c r="D178" s="21"/>
      <c r="E178" s="21"/>
      <c r="F178" s="23"/>
      <c r="G178" s="20" t="str">
        <f>IF($B178=$B179,"",MAX($G$8:G177)+1)</f>
        <v/>
      </c>
      <c r="H178" s="35"/>
      <c r="I178" s="38" t="str">
        <f t="shared" si="5"/>
        <v/>
      </c>
      <c r="J178" s="22"/>
      <c r="K178" s="21"/>
      <c r="L178" s="23" t="str">
        <f t="shared" si="4"/>
        <v/>
      </c>
    </row>
    <row r="179" spans="1:12" x14ac:dyDescent="0.25">
      <c r="A179" s="36"/>
      <c r="B179" s="22"/>
      <c r="C179" s="21"/>
      <c r="D179" s="21"/>
      <c r="E179" s="21"/>
      <c r="F179" s="23"/>
      <c r="G179" s="20" t="str">
        <f>IF($B179=$B180,"",MAX($G$8:G178)+1)</f>
        <v/>
      </c>
      <c r="H179" s="35"/>
      <c r="I179" s="38" t="str">
        <f t="shared" si="5"/>
        <v/>
      </c>
      <c r="J179" s="22"/>
      <c r="K179" s="21"/>
      <c r="L179" s="23" t="str">
        <f t="shared" si="4"/>
        <v/>
      </c>
    </row>
    <row r="180" spans="1:12" x14ac:dyDescent="0.25">
      <c r="A180" s="36"/>
      <c r="B180" s="22"/>
      <c r="C180" s="21"/>
      <c r="D180" s="21"/>
      <c r="E180" s="21"/>
      <c r="F180" s="23"/>
      <c r="G180" s="20" t="str">
        <f>IF($B180=$B181,"",MAX($G$8:G179)+1)</f>
        <v/>
      </c>
      <c r="H180" s="35"/>
      <c r="I180" s="38" t="str">
        <f t="shared" si="5"/>
        <v/>
      </c>
      <c r="J180" s="22"/>
      <c r="K180" s="21"/>
      <c r="L180" s="23" t="str">
        <f t="shared" si="4"/>
        <v/>
      </c>
    </row>
    <row r="181" spans="1:12" x14ac:dyDescent="0.25">
      <c r="A181" s="36"/>
      <c r="B181" s="22"/>
      <c r="C181" s="21"/>
      <c r="D181" s="21"/>
      <c r="E181" s="21"/>
      <c r="F181" s="23"/>
      <c r="G181" s="20" t="str">
        <f>IF($B181=$B182,"",MAX($G$8:G180)+1)</f>
        <v/>
      </c>
      <c r="H181" s="35"/>
      <c r="I181" s="38" t="str">
        <f t="shared" si="5"/>
        <v/>
      </c>
      <c r="J181" s="22"/>
      <c r="K181" s="21"/>
      <c r="L181" s="23" t="str">
        <f t="shared" si="4"/>
        <v/>
      </c>
    </row>
    <row r="182" spans="1:12" x14ac:dyDescent="0.25">
      <c r="A182" s="36"/>
      <c r="B182" s="22"/>
      <c r="C182" s="21"/>
      <c r="D182" s="21"/>
      <c r="E182" s="21"/>
      <c r="F182" s="23"/>
      <c r="G182" s="20" t="str">
        <f>IF($B182=$B183,"",MAX($G$8:G181)+1)</f>
        <v/>
      </c>
      <c r="H182" s="35"/>
      <c r="I182" s="38" t="str">
        <f t="shared" si="5"/>
        <v/>
      </c>
      <c r="J182" s="22"/>
      <c r="K182" s="21"/>
      <c r="L182" s="23" t="str">
        <f t="shared" si="4"/>
        <v/>
      </c>
    </row>
    <row r="183" spans="1:12" x14ac:dyDescent="0.25">
      <c r="A183" s="36"/>
      <c r="B183" s="22"/>
      <c r="C183" s="21"/>
      <c r="D183" s="21"/>
      <c r="E183" s="21"/>
      <c r="F183" s="23"/>
      <c r="G183" s="20" t="str">
        <f>IF($B183=$B184,"",MAX($G$8:G182)+1)</f>
        <v/>
      </c>
      <c r="H183" s="35"/>
      <c r="I183" s="38" t="str">
        <f t="shared" si="5"/>
        <v/>
      </c>
      <c r="J183" s="22"/>
      <c r="K183" s="21"/>
      <c r="L183" s="23" t="str">
        <f t="shared" si="4"/>
        <v/>
      </c>
    </row>
    <row r="184" spans="1:12" x14ac:dyDescent="0.25">
      <c r="A184" s="36"/>
      <c r="B184" s="22"/>
      <c r="C184" s="21"/>
      <c r="D184" s="21"/>
      <c r="E184" s="21"/>
      <c r="F184" s="23"/>
      <c r="G184" s="20" t="str">
        <f>IF($B184=$B185,"",MAX($G$8:G183)+1)</f>
        <v/>
      </c>
      <c r="H184" s="35"/>
      <c r="I184" s="38" t="str">
        <f t="shared" si="5"/>
        <v/>
      </c>
      <c r="J184" s="22"/>
      <c r="K184" s="21"/>
      <c r="L184" s="23" t="str">
        <f t="shared" si="4"/>
        <v/>
      </c>
    </row>
    <row r="185" spans="1:12" x14ac:dyDescent="0.25">
      <c r="A185" s="36"/>
      <c r="B185" s="22"/>
      <c r="C185" s="21"/>
      <c r="D185" s="21"/>
      <c r="E185" s="21"/>
      <c r="F185" s="23"/>
      <c r="G185" s="20" t="str">
        <f>IF($B185=$B186,"",MAX($G$8:G184)+1)</f>
        <v/>
      </c>
      <c r="H185" s="35"/>
      <c r="I185" s="38" t="str">
        <f t="shared" si="5"/>
        <v/>
      </c>
      <c r="J185" s="22"/>
      <c r="K185" s="21"/>
      <c r="L185" s="23" t="str">
        <f t="shared" si="4"/>
        <v/>
      </c>
    </row>
    <row r="186" spans="1:12" x14ac:dyDescent="0.25">
      <c r="A186" s="36"/>
      <c r="B186" s="22"/>
      <c r="C186" s="21"/>
      <c r="D186" s="21"/>
      <c r="E186" s="21"/>
      <c r="F186" s="23"/>
      <c r="G186" s="20" t="str">
        <f>IF($B186=$B187,"",MAX($G$8:G185)+1)</f>
        <v/>
      </c>
      <c r="H186" s="35"/>
      <c r="I186" s="38" t="str">
        <f t="shared" si="5"/>
        <v/>
      </c>
      <c r="J186" s="22"/>
      <c r="K186" s="21"/>
      <c r="L186" s="23" t="str">
        <f t="shared" si="4"/>
        <v/>
      </c>
    </row>
    <row r="187" spans="1:12" x14ac:dyDescent="0.25">
      <c r="A187" s="36"/>
      <c r="B187" s="22"/>
      <c r="C187" s="21"/>
      <c r="D187" s="21"/>
      <c r="E187" s="21"/>
      <c r="F187" s="23"/>
      <c r="G187" s="20" t="str">
        <f>IF($B187=$B188,"",MAX($G$8:G186)+1)</f>
        <v/>
      </c>
      <c r="H187" s="35"/>
      <c r="I187" s="38" t="str">
        <f t="shared" si="5"/>
        <v/>
      </c>
      <c r="J187" s="22"/>
      <c r="K187" s="21"/>
      <c r="L187" s="23" t="str">
        <f t="shared" si="4"/>
        <v/>
      </c>
    </row>
    <row r="188" spans="1:12" x14ac:dyDescent="0.25">
      <c r="A188" s="36"/>
      <c r="B188" s="22"/>
      <c r="C188" s="21"/>
      <c r="D188" s="21"/>
      <c r="E188" s="21"/>
      <c r="F188" s="23"/>
      <c r="G188" s="20" t="str">
        <f>IF($B188=$B189,"",MAX($G$8:G187)+1)</f>
        <v/>
      </c>
      <c r="H188" s="35"/>
      <c r="I188" s="38" t="str">
        <f t="shared" si="5"/>
        <v/>
      </c>
      <c r="J188" s="22"/>
      <c r="K188" s="21"/>
      <c r="L188" s="23" t="str">
        <f t="shared" si="4"/>
        <v/>
      </c>
    </row>
    <row r="189" spans="1:12" x14ac:dyDescent="0.25">
      <c r="A189" s="36"/>
      <c r="B189" s="22"/>
      <c r="C189" s="21"/>
      <c r="D189" s="21"/>
      <c r="E189" s="21"/>
      <c r="F189" s="23"/>
      <c r="G189" s="20" t="str">
        <f>IF($B189=$B190,"",MAX($G$8:G188)+1)</f>
        <v/>
      </c>
      <c r="H189" s="35"/>
      <c r="I189" s="38" t="str">
        <f t="shared" si="5"/>
        <v/>
      </c>
      <c r="J189" s="22"/>
      <c r="K189" s="21"/>
      <c r="L189" s="23" t="str">
        <f t="shared" si="4"/>
        <v/>
      </c>
    </row>
    <row r="190" spans="1:12" x14ac:dyDescent="0.25">
      <c r="A190" s="36"/>
      <c r="B190" s="22"/>
      <c r="C190" s="21"/>
      <c r="D190" s="21"/>
      <c r="E190" s="21"/>
      <c r="F190" s="23"/>
      <c r="G190" s="20" t="str">
        <f>IF($B190=$B191,"",MAX($G$8:G189)+1)</f>
        <v/>
      </c>
      <c r="H190" s="35"/>
      <c r="I190" s="38" t="str">
        <f t="shared" si="5"/>
        <v/>
      </c>
      <c r="J190" s="22"/>
      <c r="K190" s="21"/>
      <c r="L190" s="23" t="str">
        <f t="shared" si="4"/>
        <v/>
      </c>
    </row>
    <row r="191" spans="1:12" x14ac:dyDescent="0.25">
      <c r="A191" s="36"/>
      <c r="B191" s="22"/>
      <c r="C191" s="21"/>
      <c r="D191" s="21"/>
      <c r="E191" s="21"/>
      <c r="F191" s="23"/>
      <c r="G191" s="20" t="str">
        <f>IF($B191=$B192,"",MAX($G$8:G190)+1)</f>
        <v/>
      </c>
      <c r="H191" s="35"/>
      <c r="I191" s="38" t="str">
        <f t="shared" si="5"/>
        <v/>
      </c>
      <c r="J191" s="22"/>
      <c r="K191" s="21"/>
      <c r="L191" s="23" t="str">
        <f t="shared" si="4"/>
        <v/>
      </c>
    </row>
    <row r="192" spans="1:12" x14ac:dyDescent="0.25">
      <c r="A192" s="36"/>
      <c r="B192" s="22"/>
      <c r="C192" s="21"/>
      <c r="D192" s="21"/>
      <c r="E192" s="21"/>
      <c r="F192" s="23"/>
      <c r="G192" s="20" t="str">
        <f>IF($B192=$B193,"",MAX($G$8:G191)+1)</f>
        <v/>
      </c>
      <c r="H192" s="35"/>
      <c r="I192" s="38" t="str">
        <f t="shared" si="5"/>
        <v/>
      </c>
      <c r="J192" s="22"/>
      <c r="K192" s="21"/>
      <c r="L192" s="23" t="str">
        <f t="shared" si="4"/>
        <v/>
      </c>
    </row>
    <row r="193" spans="1:12" x14ac:dyDescent="0.25">
      <c r="A193" s="36"/>
      <c r="B193" s="22"/>
      <c r="C193" s="21"/>
      <c r="D193" s="21"/>
      <c r="E193" s="21"/>
      <c r="F193" s="23"/>
      <c r="G193" s="20" t="str">
        <f>IF($B193=$B194,"",MAX($G$8:G192)+1)</f>
        <v/>
      </c>
      <c r="H193" s="35"/>
      <c r="I193" s="38" t="str">
        <f t="shared" si="5"/>
        <v/>
      </c>
      <c r="J193" s="22"/>
      <c r="K193" s="21"/>
      <c r="L193" s="23" t="str">
        <f t="shared" si="4"/>
        <v/>
      </c>
    </row>
    <row r="194" spans="1:12" x14ac:dyDescent="0.25">
      <c r="A194" s="36"/>
      <c r="B194" s="22"/>
      <c r="C194" s="21"/>
      <c r="D194" s="21"/>
      <c r="E194" s="21"/>
      <c r="F194" s="23"/>
      <c r="G194" s="20" t="str">
        <f>IF($B194=$B195,"",MAX($G$8:G193)+1)</f>
        <v/>
      </c>
      <c r="H194" s="35"/>
      <c r="I194" s="38" t="str">
        <f t="shared" si="5"/>
        <v/>
      </c>
      <c r="J194" s="22"/>
      <c r="K194" s="21"/>
      <c r="L194" s="23" t="str">
        <f t="shared" si="4"/>
        <v/>
      </c>
    </row>
    <row r="195" spans="1:12" x14ac:dyDescent="0.25">
      <c r="A195" s="36"/>
      <c r="B195" s="22"/>
      <c r="C195" s="21"/>
      <c r="D195" s="21"/>
      <c r="E195" s="21"/>
      <c r="F195" s="23"/>
      <c r="G195" s="20" t="str">
        <f>IF($B195=$B196,"",MAX($G$8:G194)+1)</f>
        <v/>
      </c>
      <c r="H195" s="35"/>
      <c r="I195" s="38" t="str">
        <f t="shared" si="5"/>
        <v/>
      </c>
      <c r="J195" s="22"/>
      <c r="K195" s="21"/>
      <c r="L195" s="23" t="str">
        <f t="shared" si="4"/>
        <v/>
      </c>
    </row>
    <row r="196" spans="1:12" x14ac:dyDescent="0.25">
      <c r="A196" s="36"/>
      <c r="B196" s="22"/>
      <c r="C196" s="21"/>
      <c r="D196" s="21"/>
      <c r="E196" s="21"/>
      <c r="F196" s="23"/>
      <c r="G196" s="20" t="str">
        <f>IF($B196=$B197,"",MAX($G$8:G195)+1)</f>
        <v/>
      </c>
      <c r="H196" s="35"/>
      <c r="I196" s="38" t="str">
        <f t="shared" si="5"/>
        <v/>
      </c>
      <c r="J196" s="22"/>
      <c r="K196" s="21"/>
      <c r="L196" s="23" t="str">
        <f t="shared" si="4"/>
        <v/>
      </c>
    </row>
    <row r="197" spans="1:12" x14ac:dyDescent="0.25">
      <c r="A197" s="36"/>
      <c r="B197" s="22"/>
      <c r="C197" s="21"/>
      <c r="D197" s="21"/>
      <c r="E197" s="21"/>
      <c r="F197" s="23"/>
      <c r="G197" s="20" t="str">
        <f>IF($B197=$B198,"",MAX($G$8:G196)+1)</f>
        <v/>
      </c>
      <c r="H197" s="35"/>
      <c r="I197" s="38" t="str">
        <f t="shared" si="5"/>
        <v/>
      </c>
      <c r="J197" s="22"/>
      <c r="K197" s="21"/>
      <c r="L197" s="23" t="str">
        <f t="shared" si="4"/>
        <v/>
      </c>
    </row>
    <row r="198" spans="1:12" x14ac:dyDescent="0.25">
      <c r="A198" s="36"/>
      <c r="B198" s="22"/>
      <c r="C198" s="21"/>
      <c r="D198" s="21"/>
      <c r="E198" s="21"/>
      <c r="F198" s="23"/>
      <c r="G198" s="20" t="str">
        <f>IF($B198=$B199,"",MAX($G$8:G197)+1)</f>
        <v/>
      </c>
      <c r="H198" s="35"/>
      <c r="I198" s="38" t="str">
        <f t="shared" si="5"/>
        <v/>
      </c>
      <c r="J198" s="22"/>
      <c r="K198" s="21"/>
      <c r="L198" s="23" t="str">
        <f t="shared" si="4"/>
        <v/>
      </c>
    </row>
    <row r="199" spans="1:12" x14ac:dyDescent="0.25">
      <c r="A199" s="36"/>
      <c r="B199" s="22"/>
      <c r="C199" s="21"/>
      <c r="D199" s="21"/>
      <c r="E199" s="21"/>
      <c r="F199" s="23"/>
      <c r="G199" s="20" t="str">
        <f>IF($B199=$B200,"",MAX($G$8:G198)+1)</f>
        <v/>
      </c>
      <c r="H199" s="35"/>
      <c r="I199" s="38" t="str">
        <f t="shared" si="5"/>
        <v/>
      </c>
      <c r="J199" s="22"/>
      <c r="K199" s="21"/>
      <c r="L199" s="23" t="str">
        <f t="shared" si="4"/>
        <v/>
      </c>
    </row>
    <row r="200" spans="1:12" x14ac:dyDescent="0.25">
      <c r="A200" s="36"/>
      <c r="B200" s="22"/>
      <c r="C200" s="21"/>
      <c r="D200" s="21"/>
      <c r="E200" s="21"/>
      <c r="F200" s="23"/>
      <c r="G200" s="20" t="str">
        <f>IF($B200=$B201,"",MAX($G$8:G199)+1)</f>
        <v/>
      </c>
      <c r="H200" s="35"/>
      <c r="I200" s="38" t="str">
        <f t="shared" si="5"/>
        <v/>
      </c>
      <c r="J200" s="22"/>
      <c r="K200" s="21"/>
      <c r="L200" s="23" t="str">
        <f t="shared" si="4"/>
        <v/>
      </c>
    </row>
    <row r="201" spans="1:12" x14ac:dyDescent="0.25">
      <c r="A201" s="36"/>
      <c r="B201" s="22"/>
      <c r="C201" s="21"/>
      <c r="D201" s="21"/>
      <c r="E201" s="21"/>
      <c r="F201" s="23"/>
      <c r="G201" s="20" t="str">
        <f>IF($B201=$B202,"",MAX($G$8:G200)+1)</f>
        <v/>
      </c>
      <c r="H201" s="35"/>
      <c r="I201" s="38" t="str">
        <f t="shared" si="5"/>
        <v/>
      </c>
      <c r="J201" s="22"/>
      <c r="K201" s="21"/>
      <c r="L201" s="23" t="str">
        <f t="shared" ref="L201:L264" si="6">IF(K201="","",SUM(K201*($C$2*24)))</f>
        <v/>
      </c>
    </row>
    <row r="202" spans="1:12" x14ac:dyDescent="0.25">
      <c r="A202" s="36"/>
      <c r="B202" s="22"/>
      <c r="C202" s="21"/>
      <c r="D202" s="21"/>
      <c r="E202" s="21"/>
      <c r="F202" s="23"/>
      <c r="G202" s="20" t="str">
        <f>IF($B202=$B203,"",MAX($G$8:G201)+1)</f>
        <v/>
      </c>
      <c r="H202" s="35"/>
      <c r="I202" s="38" t="str">
        <f t="shared" ref="I202:I265" si="7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6"/>
        <v/>
      </c>
    </row>
    <row r="203" spans="1:12" x14ac:dyDescent="0.25">
      <c r="A203" s="36"/>
      <c r="B203" s="22"/>
      <c r="C203" s="21"/>
      <c r="D203" s="21"/>
      <c r="E203" s="21"/>
      <c r="F203" s="23"/>
      <c r="G203" s="20" t="str">
        <f>IF($B203=$B204,"",MAX($G$8:G202)+1)</f>
        <v/>
      </c>
      <c r="H203" s="35"/>
      <c r="I203" s="38" t="str">
        <f t="shared" si="7"/>
        <v/>
      </c>
      <c r="J203" s="22"/>
      <c r="K203" s="21"/>
      <c r="L203" s="23" t="str">
        <f t="shared" si="6"/>
        <v/>
      </c>
    </row>
    <row r="204" spans="1:12" x14ac:dyDescent="0.25">
      <c r="A204" s="36"/>
      <c r="B204" s="22"/>
      <c r="C204" s="21"/>
      <c r="D204" s="21"/>
      <c r="E204" s="21"/>
      <c r="F204" s="23"/>
      <c r="G204" s="20" t="str">
        <f>IF($B204=$B205,"",MAX($G$8:G203)+1)</f>
        <v/>
      </c>
      <c r="H204" s="35"/>
      <c r="I204" s="38" t="str">
        <f t="shared" si="7"/>
        <v/>
      </c>
      <c r="J204" s="22"/>
      <c r="K204" s="21"/>
      <c r="L204" s="23" t="str">
        <f t="shared" si="6"/>
        <v/>
      </c>
    </row>
    <row r="205" spans="1:12" x14ac:dyDescent="0.25">
      <c r="A205" s="36"/>
      <c r="B205" s="22"/>
      <c r="C205" s="21"/>
      <c r="D205" s="21"/>
      <c r="E205" s="21"/>
      <c r="F205" s="23"/>
      <c r="G205" s="20" t="str">
        <f>IF($B205=$B206,"",MAX($G$8:G204)+1)</f>
        <v/>
      </c>
      <c r="H205" s="35"/>
      <c r="I205" s="38" t="str">
        <f t="shared" si="7"/>
        <v/>
      </c>
      <c r="J205" s="22"/>
      <c r="K205" s="21"/>
      <c r="L205" s="23" t="str">
        <f t="shared" si="6"/>
        <v/>
      </c>
    </row>
    <row r="206" spans="1:12" x14ac:dyDescent="0.25">
      <c r="A206" s="36"/>
      <c r="B206" s="22"/>
      <c r="C206" s="21"/>
      <c r="D206" s="21"/>
      <c r="E206" s="21"/>
      <c r="F206" s="23"/>
      <c r="G206" s="20" t="str">
        <f>IF($B206=$B207,"",MAX($G$8:G205)+1)</f>
        <v/>
      </c>
      <c r="H206" s="35"/>
      <c r="I206" s="38" t="str">
        <f t="shared" si="7"/>
        <v/>
      </c>
      <c r="J206" s="22"/>
      <c r="K206" s="21"/>
      <c r="L206" s="23" t="str">
        <f t="shared" si="6"/>
        <v/>
      </c>
    </row>
    <row r="207" spans="1:12" x14ac:dyDescent="0.25">
      <c r="A207" s="36"/>
      <c r="B207" s="22"/>
      <c r="C207" s="21"/>
      <c r="D207" s="21"/>
      <c r="E207" s="21"/>
      <c r="F207" s="23"/>
      <c r="G207" s="20" t="str">
        <f>IF($B207=$B208,"",MAX($G$8:G206)+1)</f>
        <v/>
      </c>
      <c r="H207" s="35"/>
      <c r="I207" s="38" t="str">
        <f t="shared" si="7"/>
        <v/>
      </c>
      <c r="J207" s="22"/>
      <c r="K207" s="21"/>
      <c r="L207" s="23" t="str">
        <f t="shared" si="6"/>
        <v/>
      </c>
    </row>
    <row r="208" spans="1:12" x14ac:dyDescent="0.25">
      <c r="A208" s="36"/>
      <c r="B208" s="22"/>
      <c r="C208" s="21"/>
      <c r="D208" s="21"/>
      <c r="E208" s="21"/>
      <c r="F208" s="23"/>
      <c r="G208" s="20" t="str">
        <f>IF($B208=$B209,"",MAX($G$8:G207)+1)</f>
        <v/>
      </c>
      <c r="H208" s="35"/>
      <c r="I208" s="38" t="str">
        <f t="shared" si="7"/>
        <v/>
      </c>
      <c r="J208" s="22"/>
      <c r="K208" s="21"/>
      <c r="L208" s="23" t="str">
        <f t="shared" si="6"/>
        <v/>
      </c>
    </row>
    <row r="209" spans="1:12" x14ac:dyDescent="0.25">
      <c r="A209" s="36"/>
      <c r="B209" s="22"/>
      <c r="C209" s="21"/>
      <c r="D209" s="21"/>
      <c r="E209" s="21"/>
      <c r="F209" s="23"/>
      <c r="G209" s="20" t="str">
        <f>IF($B209=$B210,"",MAX($G$8:G208)+1)</f>
        <v/>
      </c>
      <c r="H209" s="35"/>
      <c r="I209" s="38" t="str">
        <f t="shared" si="7"/>
        <v/>
      </c>
      <c r="J209" s="22"/>
      <c r="K209" s="21"/>
      <c r="L209" s="23" t="str">
        <f t="shared" si="6"/>
        <v/>
      </c>
    </row>
    <row r="210" spans="1:12" x14ac:dyDescent="0.25">
      <c r="A210" s="36"/>
      <c r="B210" s="22"/>
      <c r="C210" s="21"/>
      <c r="D210" s="21"/>
      <c r="E210" s="21"/>
      <c r="F210" s="23"/>
      <c r="G210" s="20" t="str">
        <f>IF($B210=$B211,"",MAX($G$8:G209)+1)</f>
        <v/>
      </c>
      <c r="H210" s="35"/>
      <c r="I210" s="38" t="str">
        <f t="shared" si="7"/>
        <v/>
      </c>
      <c r="J210" s="22"/>
      <c r="K210" s="21"/>
      <c r="L210" s="23" t="str">
        <f t="shared" si="6"/>
        <v/>
      </c>
    </row>
    <row r="211" spans="1:12" x14ac:dyDescent="0.25">
      <c r="A211" s="36"/>
      <c r="B211" s="22"/>
      <c r="C211" s="21"/>
      <c r="D211" s="21"/>
      <c r="E211" s="21"/>
      <c r="F211" s="23"/>
      <c r="G211" s="20" t="str">
        <f>IF($B211=$B212,"",MAX($G$8:G210)+1)</f>
        <v/>
      </c>
      <c r="H211" s="35"/>
      <c r="I211" s="38" t="str">
        <f t="shared" si="7"/>
        <v/>
      </c>
      <c r="J211" s="22"/>
      <c r="K211" s="21"/>
      <c r="L211" s="23" t="str">
        <f t="shared" si="6"/>
        <v/>
      </c>
    </row>
    <row r="212" spans="1:12" x14ac:dyDescent="0.25">
      <c r="A212" s="36"/>
      <c r="B212" s="22"/>
      <c r="C212" s="21"/>
      <c r="D212" s="21"/>
      <c r="E212" s="21"/>
      <c r="F212" s="23"/>
      <c r="G212" s="20" t="str">
        <f>IF($B212=$B213,"",MAX($G$8:G211)+1)</f>
        <v/>
      </c>
      <c r="H212" s="35"/>
      <c r="I212" s="38" t="str">
        <f t="shared" si="7"/>
        <v/>
      </c>
      <c r="J212" s="22"/>
      <c r="K212" s="21"/>
      <c r="L212" s="23" t="str">
        <f t="shared" si="6"/>
        <v/>
      </c>
    </row>
    <row r="213" spans="1:12" x14ac:dyDescent="0.25">
      <c r="A213" s="36"/>
      <c r="B213" s="22"/>
      <c r="C213" s="21"/>
      <c r="D213" s="21"/>
      <c r="E213" s="21"/>
      <c r="F213" s="23"/>
      <c r="G213" s="20" t="str">
        <f>IF($B213=$B214,"",MAX($G$8:G212)+1)</f>
        <v/>
      </c>
      <c r="H213" s="35"/>
      <c r="I213" s="38" t="str">
        <f t="shared" si="7"/>
        <v/>
      </c>
      <c r="J213" s="22"/>
      <c r="K213" s="21"/>
      <c r="L213" s="23" t="str">
        <f t="shared" si="6"/>
        <v/>
      </c>
    </row>
    <row r="214" spans="1:12" x14ac:dyDescent="0.25">
      <c r="A214" s="36"/>
      <c r="B214" s="22"/>
      <c r="C214" s="21"/>
      <c r="D214" s="21"/>
      <c r="E214" s="21"/>
      <c r="F214" s="23"/>
      <c r="G214" s="20" t="str">
        <f>IF($B214=$B215,"",MAX($G$8:G213)+1)</f>
        <v/>
      </c>
      <c r="H214" s="35"/>
      <c r="I214" s="38" t="str">
        <f t="shared" si="7"/>
        <v/>
      </c>
      <c r="J214" s="22"/>
      <c r="K214" s="21"/>
      <c r="L214" s="23" t="str">
        <f t="shared" si="6"/>
        <v/>
      </c>
    </row>
    <row r="215" spans="1:12" x14ac:dyDescent="0.25">
      <c r="A215" s="36"/>
      <c r="B215" s="22"/>
      <c r="C215" s="21"/>
      <c r="D215" s="21"/>
      <c r="E215" s="21"/>
      <c r="F215" s="23"/>
      <c r="G215" s="20" t="str">
        <f>IF($B215=$B216,"",MAX($G$8:G214)+1)</f>
        <v/>
      </c>
      <c r="H215" s="35"/>
      <c r="I215" s="38" t="str">
        <f t="shared" si="7"/>
        <v/>
      </c>
      <c r="J215" s="22"/>
      <c r="K215" s="21"/>
      <c r="L215" s="23" t="str">
        <f t="shared" si="6"/>
        <v/>
      </c>
    </row>
    <row r="216" spans="1:12" x14ac:dyDescent="0.25">
      <c r="A216" s="36"/>
      <c r="B216" s="22"/>
      <c r="C216" s="21"/>
      <c r="D216" s="21"/>
      <c r="E216" s="21"/>
      <c r="F216" s="23"/>
      <c r="G216" s="20" t="str">
        <f>IF($B216=$B217,"",MAX($G$8:G215)+1)</f>
        <v/>
      </c>
      <c r="H216" s="35"/>
      <c r="I216" s="38" t="str">
        <f t="shared" si="7"/>
        <v/>
      </c>
      <c r="J216" s="22"/>
      <c r="K216" s="21"/>
      <c r="L216" s="23" t="str">
        <f t="shared" si="6"/>
        <v/>
      </c>
    </row>
    <row r="217" spans="1:12" x14ac:dyDescent="0.25">
      <c r="A217" s="36"/>
      <c r="B217" s="22"/>
      <c r="C217" s="21"/>
      <c r="D217" s="21"/>
      <c r="E217" s="21"/>
      <c r="F217" s="23"/>
      <c r="G217" s="20" t="str">
        <f>IF($B217=$B218,"",MAX($G$8:G216)+1)</f>
        <v/>
      </c>
      <c r="H217" s="35"/>
      <c r="I217" s="38" t="str">
        <f t="shared" si="7"/>
        <v/>
      </c>
      <c r="J217" s="22"/>
      <c r="K217" s="21"/>
      <c r="L217" s="23" t="str">
        <f t="shared" si="6"/>
        <v/>
      </c>
    </row>
    <row r="218" spans="1:12" x14ac:dyDescent="0.25">
      <c r="A218" s="36"/>
      <c r="B218" s="22"/>
      <c r="C218" s="21"/>
      <c r="D218" s="21"/>
      <c r="E218" s="21"/>
      <c r="F218" s="23"/>
      <c r="G218" s="20" t="str">
        <f>IF($B218=$B219,"",MAX($G$8:G217)+1)</f>
        <v/>
      </c>
      <c r="H218" s="35"/>
      <c r="I218" s="38" t="str">
        <f t="shared" si="7"/>
        <v/>
      </c>
      <c r="J218" s="22"/>
      <c r="K218" s="21"/>
      <c r="L218" s="23" t="str">
        <f t="shared" si="6"/>
        <v/>
      </c>
    </row>
    <row r="219" spans="1:12" x14ac:dyDescent="0.25">
      <c r="A219" s="36"/>
      <c r="B219" s="22"/>
      <c r="C219" s="21"/>
      <c r="D219" s="21"/>
      <c r="E219" s="21"/>
      <c r="F219" s="23"/>
      <c r="G219" s="20" t="str">
        <f>IF($B219=$B220,"",MAX($G$8:G218)+1)</f>
        <v/>
      </c>
      <c r="H219" s="35"/>
      <c r="I219" s="38" t="str">
        <f t="shared" si="7"/>
        <v/>
      </c>
      <c r="J219" s="22"/>
      <c r="K219" s="21"/>
      <c r="L219" s="23" t="str">
        <f t="shared" si="6"/>
        <v/>
      </c>
    </row>
    <row r="220" spans="1:12" x14ac:dyDescent="0.25">
      <c r="A220" s="36"/>
      <c r="B220" s="22"/>
      <c r="C220" s="21"/>
      <c r="D220" s="21"/>
      <c r="E220" s="21"/>
      <c r="F220" s="23"/>
      <c r="G220" s="20" t="str">
        <f>IF($B220=$B221,"",MAX($G$8:G219)+1)</f>
        <v/>
      </c>
      <c r="H220" s="35"/>
      <c r="I220" s="38" t="str">
        <f t="shared" si="7"/>
        <v/>
      </c>
      <c r="J220" s="22"/>
      <c r="K220" s="21"/>
      <c r="L220" s="23" t="str">
        <f t="shared" si="6"/>
        <v/>
      </c>
    </row>
    <row r="221" spans="1:12" x14ac:dyDescent="0.25">
      <c r="A221" s="36"/>
      <c r="B221" s="22"/>
      <c r="C221" s="21"/>
      <c r="D221" s="21"/>
      <c r="E221" s="21"/>
      <c r="F221" s="23"/>
      <c r="G221" s="20" t="str">
        <f>IF($B221=$B222,"",MAX($G$8:G220)+1)</f>
        <v/>
      </c>
      <c r="H221" s="35"/>
      <c r="I221" s="38" t="str">
        <f t="shared" si="7"/>
        <v/>
      </c>
      <c r="J221" s="22"/>
      <c r="K221" s="21"/>
      <c r="L221" s="23" t="str">
        <f t="shared" si="6"/>
        <v/>
      </c>
    </row>
    <row r="222" spans="1:12" x14ac:dyDescent="0.25">
      <c r="A222" s="36"/>
      <c r="B222" s="22"/>
      <c r="C222" s="21"/>
      <c r="D222" s="21"/>
      <c r="E222" s="21"/>
      <c r="F222" s="23"/>
      <c r="G222" s="20" t="str">
        <f>IF($B222=$B223,"",MAX($G$8:G221)+1)</f>
        <v/>
      </c>
      <c r="H222" s="35"/>
      <c r="I222" s="38" t="str">
        <f t="shared" si="7"/>
        <v/>
      </c>
      <c r="J222" s="22"/>
      <c r="K222" s="21"/>
      <c r="L222" s="23" t="str">
        <f t="shared" si="6"/>
        <v/>
      </c>
    </row>
    <row r="223" spans="1:12" x14ac:dyDescent="0.25">
      <c r="A223" s="36"/>
      <c r="B223" s="22"/>
      <c r="C223" s="21"/>
      <c r="D223" s="21"/>
      <c r="E223" s="21"/>
      <c r="F223" s="23"/>
      <c r="G223" s="20" t="str">
        <f>IF($B223=$B224,"",MAX($G$8:G222)+1)</f>
        <v/>
      </c>
      <c r="H223" s="35"/>
      <c r="I223" s="38" t="str">
        <f t="shared" si="7"/>
        <v/>
      </c>
      <c r="J223" s="22"/>
      <c r="K223" s="21"/>
      <c r="L223" s="23" t="str">
        <f t="shared" si="6"/>
        <v/>
      </c>
    </row>
    <row r="224" spans="1:12" x14ac:dyDescent="0.25">
      <c r="A224" s="36"/>
      <c r="B224" s="22"/>
      <c r="C224" s="21"/>
      <c r="D224" s="21"/>
      <c r="E224" s="21"/>
      <c r="F224" s="23"/>
      <c r="G224" s="20" t="str">
        <f>IF($B224=$B225,"",MAX($G$8:G223)+1)</f>
        <v/>
      </c>
      <c r="H224" s="35"/>
      <c r="I224" s="38" t="str">
        <f t="shared" si="7"/>
        <v/>
      </c>
      <c r="J224" s="22"/>
      <c r="K224" s="21"/>
      <c r="L224" s="23" t="str">
        <f t="shared" si="6"/>
        <v/>
      </c>
    </row>
    <row r="225" spans="1:12" x14ac:dyDescent="0.25">
      <c r="A225" s="36"/>
      <c r="B225" s="22"/>
      <c r="C225" s="21"/>
      <c r="D225" s="21"/>
      <c r="E225" s="21"/>
      <c r="F225" s="23"/>
      <c r="G225" s="20" t="str">
        <f>IF($B225=$B226,"",MAX($G$8:G224)+1)</f>
        <v/>
      </c>
      <c r="H225" s="35"/>
      <c r="I225" s="38" t="str">
        <f t="shared" si="7"/>
        <v/>
      </c>
      <c r="J225" s="22"/>
      <c r="K225" s="21"/>
      <c r="L225" s="23" t="str">
        <f t="shared" si="6"/>
        <v/>
      </c>
    </row>
    <row r="226" spans="1:12" x14ac:dyDescent="0.25">
      <c r="A226" s="36"/>
      <c r="B226" s="22"/>
      <c r="C226" s="21"/>
      <c r="D226" s="21"/>
      <c r="E226" s="21"/>
      <c r="F226" s="23"/>
      <c r="G226" s="20" t="str">
        <f>IF($B226=$B227,"",MAX($G$8:G225)+1)</f>
        <v/>
      </c>
      <c r="H226" s="35"/>
      <c r="I226" s="38" t="str">
        <f t="shared" si="7"/>
        <v/>
      </c>
      <c r="J226" s="22"/>
      <c r="K226" s="21"/>
      <c r="L226" s="23" t="str">
        <f t="shared" si="6"/>
        <v/>
      </c>
    </row>
    <row r="227" spans="1:12" x14ac:dyDescent="0.25">
      <c r="A227" s="36"/>
      <c r="B227" s="22"/>
      <c r="C227" s="21"/>
      <c r="D227" s="21"/>
      <c r="E227" s="21"/>
      <c r="F227" s="23"/>
      <c r="G227" s="20" t="str">
        <f>IF($B227=$B228,"",MAX($G$8:G226)+1)</f>
        <v/>
      </c>
      <c r="H227" s="35"/>
      <c r="I227" s="38" t="str">
        <f t="shared" si="7"/>
        <v/>
      </c>
      <c r="J227" s="22"/>
      <c r="K227" s="21"/>
      <c r="L227" s="23" t="str">
        <f t="shared" si="6"/>
        <v/>
      </c>
    </row>
    <row r="228" spans="1:12" x14ac:dyDescent="0.25">
      <c r="A228" s="36"/>
      <c r="B228" s="22"/>
      <c r="C228" s="21"/>
      <c r="D228" s="21"/>
      <c r="E228" s="21"/>
      <c r="F228" s="23"/>
      <c r="G228" s="20" t="str">
        <f>IF($B228=$B229,"",MAX($G$8:G227)+1)</f>
        <v/>
      </c>
      <c r="H228" s="35"/>
      <c r="I228" s="38" t="str">
        <f t="shared" si="7"/>
        <v/>
      </c>
      <c r="J228" s="22"/>
      <c r="K228" s="21"/>
      <c r="L228" s="23" t="str">
        <f t="shared" si="6"/>
        <v/>
      </c>
    </row>
    <row r="229" spans="1:12" x14ac:dyDescent="0.25">
      <c r="A229" s="36"/>
      <c r="B229" s="22"/>
      <c r="C229" s="21"/>
      <c r="D229" s="21"/>
      <c r="E229" s="21"/>
      <c r="F229" s="23"/>
      <c r="G229" s="20" t="str">
        <f>IF($B229=$B230,"",MAX($G$8:G228)+1)</f>
        <v/>
      </c>
      <c r="H229" s="35"/>
      <c r="I229" s="38" t="str">
        <f t="shared" si="7"/>
        <v/>
      </c>
      <c r="J229" s="22"/>
      <c r="K229" s="21"/>
      <c r="L229" s="23" t="str">
        <f t="shared" si="6"/>
        <v/>
      </c>
    </row>
    <row r="230" spans="1:12" x14ac:dyDescent="0.25">
      <c r="A230" s="36"/>
      <c r="B230" s="22"/>
      <c r="C230" s="21"/>
      <c r="D230" s="21"/>
      <c r="E230" s="21"/>
      <c r="F230" s="23"/>
      <c r="G230" s="20" t="str">
        <f>IF($B230=$B231,"",MAX($G$8:G229)+1)</f>
        <v/>
      </c>
      <c r="H230" s="35"/>
      <c r="I230" s="38" t="str">
        <f t="shared" si="7"/>
        <v/>
      </c>
      <c r="J230" s="22"/>
      <c r="K230" s="21"/>
      <c r="L230" s="23" t="str">
        <f t="shared" si="6"/>
        <v/>
      </c>
    </row>
    <row r="231" spans="1:12" x14ac:dyDescent="0.25">
      <c r="A231" s="36"/>
      <c r="B231" s="22"/>
      <c r="C231" s="21"/>
      <c r="D231" s="21"/>
      <c r="E231" s="21"/>
      <c r="F231" s="23"/>
      <c r="G231" s="20" t="str">
        <f>IF($B231=$B232,"",MAX($G$8:G230)+1)</f>
        <v/>
      </c>
      <c r="H231" s="35"/>
      <c r="I231" s="38" t="str">
        <f t="shared" si="7"/>
        <v/>
      </c>
      <c r="J231" s="22"/>
      <c r="K231" s="21"/>
      <c r="L231" s="23" t="str">
        <f t="shared" si="6"/>
        <v/>
      </c>
    </row>
    <row r="232" spans="1:12" x14ac:dyDescent="0.25">
      <c r="A232" s="36"/>
      <c r="B232" s="22"/>
      <c r="C232" s="21"/>
      <c r="D232" s="21"/>
      <c r="E232" s="21"/>
      <c r="F232" s="23"/>
      <c r="G232" s="20" t="str">
        <f>IF($B232=$B233,"",MAX($G$8:G231)+1)</f>
        <v/>
      </c>
      <c r="H232" s="35"/>
      <c r="I232" s="38" t="str">
        <f t="shared" si="7"/>
        <v/>
      </c>
      <c r="J232" s="22"/>
      <c r="K232" s="21"/>
      <c r="L232" s="23" t="str">
        <f t="shared" si="6"/>
        <v/>
      </c>
    </row>
    <row r="233" spans="1:12" x14ac:dyDescent="0.25">
      <c r="A233" s="36"/>
      <c r="B233" s="22"/>
      <c r="C233" s="21"/>
      <c r="D233" s="21"/>
      <c r="E233" s="21"/>
      <c r="F233" s="23"/>
      <c r="G233" s="20" t="str">
        <f>IF($B233=$B234,"",MAX($G$8:G232)+1)</f>
        <v/>
      </c>
      <c r="H233" s="35"/>
      <c r="I233" s="38" t="str">
        <f t="shared" si="7"/>
        <v/>
      </c>
      <c r="J233" s="22"/>
      <c r="K233" s="21"/>
      <c r="L233" s="23" t="str">
        <f t="shared" si="6"/>
        <v/>
      </c>
    </row>
    <row r="234" spans="1:12" x14ac:dyDescent="0.25">
      <c r="A234" s="36"/>
      <c r="B234" s="22"/>
      <c r="C234" s="21"/>
      <c r="D234" s="21"/>
      <c r="E234" s="21"/>
      <c r="F234" s="23"/>
      <c r="G234" s="20" t="str">
        <f>IF($B234=$B235,"",MAX($G$8:G233)+1)</f>
        <v/>
      </c>
      <c r="H234" s="35"/>
      <c r="I234" s="38" t="str">
        <f t="shared" si="7"/>
        <v/>
      </c>
      <c r="J234" s="22"/>
      <c r="K234" s="21"/>
      <c r="L234" s="23" t="str">
        <f t="shared" si="6"/>
        <v/>
      </c>
    </row>
    <row r="235" spans="1:12" x14ac:dyDescent="0.25">
      <c r="A235" s="36"/>
      <c r="B235" s="22"/>
      <c r="C235" s="21"/>
      <c r="D235" s="21"/>
      <c r="E235" s="21"/>
      <c r="F235" s="23"/>
      <c r="G235" s="20" t="str">
        <f>IF($B235=$B236,"",MAX($G$8:G234)+1)</f>
        <v/>
      </c>
      <c r="H235" s="35"/>
      <c r="I235" s="38" t="str">
        <f t="shared" si="7"/>
        <v/>
      </c>
      <c r="J235" s="22"/>
      <c r="K235" s="21"/>
      <c r="L235" s="23" t="str">
        <f t="shared" si="6"/>
        <v/>
      </c>
    </row>
    <row r="236" spans="1:12" x14ac:dyDescent="0.25">
      <c r="A236" s="36"/>
      <c r="B236" s="22"/>
      <c r="C236" s="21"/>
      <c r="D236" s="21"/>
      <c r="E236" s="21"/>
      <c r="F236" s="23"/>
      <c r="G236" s="20" t="str">
        <f>IF($B236=$B237,"",MAX($G$8:G235)+1)</f>
        <v/>
      </c>
      <c r="H236" s="35"/>
      <c r="I236" s="38" t="str">
        <f t="shared" si="7"/>
        <v/>
      </c>
      <c r="J236" s="22"/>
      <c r="K236" s="21"/>
      <c r="L236" s="23" t="str">
        <f t="shared" si="6"/>
        <v/>
      </c>
    </row>
    <row r="237" spans="1:12" x14ac:dyDescent="0.25">
      <c r="A237" s="36"/>
      <c r="B237" s="22"/>
      <c r="C237" s="21"/>
      <c r="D237" s="21"/>
      <c r="E237" s="21"/>
      <c r="F237" s="23"/>
      <c r="G237" s="20" t="str">
        <f>IF($B237=$B238,"",MAX($G$8:G236)+1)</f>
        <v/>
      </c>
      <c r="H237" s="35"/>
      <c r="I237" s="38" t="str">
        <f t="shared" si="7"/>
        <v/>
      </c>
      <c r="J237" s="22"/>
      <c r="K237" s="21"/>
      <c r="L237" s="23" t="str">
        <f t="shared" si="6"/>
        <v/>
      </c>
    </row>
    <row r="238" spans="1:12" x14ac:dyDescent="0.25">
      <c r="A238" s="36"/>
      <c r="B238" s="22"/>
      <c r="C238" s="21"/>
      <c r="D238" s="21"/>
      <c r="E238" s="21"/>
      <c r="F238" s="23"/>
      <c r="G238" s="20" t="str">
        <f>IF($B238=$B239,"",MAX($G$8:G237)+1)</f>
        <v/>
      </c>
      <c r="H238" s="35"/>
      <c r="I238" s="38" t="str">
        <f t="shared" si="7"/>
        <v/>
      </c>
      <c r="J238" s="22"/>
      <c r="K238" s="21"/>
      <c r="L238" s="23" t="str">
        <f t="shared" si="6"/>
        <v/>
      </c>
    </row>
    <row r="239" spans="1:12" x14ac:dyDescent="0.25">
      <c r="A239" s="36"/>
      <c r="B239" s="22"/>
      <c r="C239" s="21"/>
      <c r="D239" s="21"/>
      <c r="E239" s="21"/>
      <c r="F239" s="23"/>
      <c r="G239" s="20" t="str">
        <f>IF($B239=$B240,"",MAX($G$8:G238)+1)</f>
        <v/>
      </c>
      <c r="H239" s="35"/>
      <c r="I239" s="38" t="str">
        <f t="shared" si="7"/>
        <v/>
      </c>
      <c r="J239" s="22"/>
      <c r="K239" s="21"/>
      <c r="L239" s="23" t="str">
        <f t="shared" si="6"/>
        <v/>
      </c>
    </row>
    <row r="240" spans="1:12" x14ac:dyDescent="0.25">
      <c r="A240" s="36"/>
      <c r="B240" s="22"/>
      <c r="C240" s="21"/>
      <c r="D240" s="21"/>
      <c r="E240" s="21"/>
      <c r="F240" s="23"/>
      <c r="G240" s="20" t="str">
        <f>IF($B240=$B241,"",MAX($G$8:G239)+1)</f>
        <v/>
      </c>
      <c r="H240" s="35"/>
      <c r="I240" s="38" t="str">
        <f t="shared" si="7"/>
        <v/>
      </c>
      <c r="J240" s="22"/>
      <c r="K240" s="21"/>
      <c r="L240" s="23" t="str">
        <f t="shared" si="6"/>
        <v/>
      </c>
    </row>
    <row r="241" spans="1:12" x14ac:dyDescent="0.25">
      <c r="A241" s="36"/>
      <c r="B241" s="22"/>
      <c r="C241" s="21"/>
      <c r="D241" s="21"/>
      <c r="E241" s="21"/>
      <c r="F241" s="23"/>
      <c r="G241" s="20" t="str">
        <f>IF($B241=$B242,"",MAX($G$8:G240)+1)</f>
        <v/>
      </c>
      <c r="H241" s="35"/>
      <c r="I241" s="38" t="str">
        <f t="shared" si="7"/>
        <v/>
      </c>
      <c r="J241" s="22"/>
      <c r="K241" s="21"/>
      <c r="L241" s="23" t="str">
        <f t="shared" si="6"/>
        <v/>
      </c>
    </row>
    <row r="242" spans="1:12" x14ac:dyDescent="0.25">
      <c r="A242" s="36"/>
      <c r="B242" s="22"/>
      <c r="C242" s="21"/>
      <c r="D242" s="21"/>
      <c r="E242" s="21"/>
      <c r="F242" s="23"/>
      <c r="G242" s="20" t="str">
        <f>IF($B242=$B243,"",MAX($G$8:G241)+1)</f>
        <v/>
      </c>
      <c r="H242" s="35"/>
      <c r="I242" s="38" t="str">
        <f t="shared" si="7"/>
        <v/>
      </c>
      <c r="J242" s="22"/>
      <c r="K242" s="21"/>
      <c r="L242" s="23" t="str">
        <f t="shared" si="6"/>
        <v/>
      </c>
    </row>
    <row r="243" spans="1:12" x14ac:dyDescent="0.25">
      <c r="A243" s="36"/>
      <c r="B243" s="22"/>
      <c r="C243" s="21"/>
      <c r="D243" s="21"/>
      <c r="E243" s="21"/>
      <c r="F243" s="23"/>
      <c r="G243" s="20" t="str">
        <f>IF($B243=$B244,"",MAX($G$8:G242)+1)</f>
        <v/>
      </c>
      <c r="H243" s="35"/>
      <c r="I243" s="38" t="str">
        <f t="shared" si="7"/>
        <v/>
      </c>
      <c r="J243" s="22"/>
      <c r="K243" s="21"/>
      <c r="L243" s="23" t="str">
        <f t="shared" si="6"/>
        <v/>
      </c>
    </row>
    <row r="244" spans="1:12" x14ac:dyDescent="0.25">
      <c r="A244" s="36"/>
      <c r="B244" s="22"/>
      <c r="C244" s="21"/>
      <c r="D244" s="21"/>
      <c r="E244" s="21"/>
      <c r="F244" s="23"/>
      <c r="G244" s="20" t="str">
        <f>IF($B244=$B245,"",MAX($G$8:G243)+1)</f>
        <v/>
      </c>
      <c r="H244" s="35"/>
      <c r="I244" s="38" t="str">
        <f t="shared" si="7"/>
        <v/>
      </c>
      <c r="J244" s="22"/>
      <c r="K244" s="21"/>
      <c r="L244" s="23" t="str">
        <f t="shared" si="6"/>
        <v/>
      </c>
    </row>
    <row r="245" spans="1:12" x14ac:dyDescent="0.25">
      <c r="A245" s="36"/>
      <c r="B245" s="22"/>
      <c r="C245" s="21"/>
      <c r="D245" s="21"/>
      <c r="E245" s="21"/>
      <c r="F245" s="23"/>
      <c r="G245" s="20" t="str">
        <f>IF($B245=$B246,"",MAX($G$8:G244)+1)</f>
        <v/>
      </c>
      <c r="H245" s="35"/>
      <c r="I245" s="38" t="str">
        <f t="shared" si="7"/>
        <v/>
      </c>
      <c r="J245" s="22"/>
      <c r="K245" s="21"/>
      <c r="L245" s="23" t="str">
        <f t="shared" si="6"/>
        <v/>
      </c>
    </row>
    <row r="246" spans="1:12" x14ac:dyDescent="0.25">
      <c r="A246" s="36"/>
      <c r="B246" s="22"/>
      <c r="C246" s="21"/>
      <c r="D246" s="21"/>
      <c r="E246" s="21"/>
      <c r="F246" s="23"/>
      <c r="G246" s="20" t="str">
        <f>IF($B246=$B247,"",MAX($G$8:G245)+1)</f>
        <v/>
      </c>
      <c r="H246" s="35"/>
      <c r="I246" s="38" t="str">
        <f t="shared" si="7"/>
        <v/>
      </c>
      <c r="J246" s="22"/>
      <c r="K246" s="21"/>
      <c r="L246" s="23" t="str">
        <f t="shared" si="6"/>
        <v/>
      </c>
    </row>
    <row r="247" spans="1:12" x14ac:dyDescent="0.25">
      <c r="A247" s="36"/>
      <c r="B247" s="22"/>
      <c r="C247" s="21"/>
      <c r="D247" s="21"/>
      <c r="E247" s="21"/>
      <c r="F247" s="23"/>
      <c r="G247" s="20" t="str">
        <f>IF($B247=$B248,"",MAX($G$8:G246)+1)</f>
        <v/>
      </c>
      <c r="H247" s="35"/>
      <c r="I247" s="38" t="str">
        <f t="shared" si="7"/>
        <v/>
      </c>
      <c r="J247" s="22"/>
      <c r="K247" s="21"/>
      <c r="L247" s="23" t="str">
        <f t="shared" si="6"/>
        <v/>
      </c>
    </row>
    <row r="248" spans="1:12" x14ac:dyDescent="0.25">
      <c r="A248" s="36"/>
      <c r="B248" s="22"/>
      <c r="C248" s="21"/>
      <c r="D248" s="21"/>
      <c r="E248" s="21"/>
      <c r="F248" s="23"/>
      <c r="G248" s="20" t="str">
        <f>IF($B248=$B249,"",MAX($G$8:G247)+1)</f>
        <v/>
      </c>
      <c r="H248" s="35"/>
      <c r="I248" s="38" t="str">
        <f t="shared" si="7"/>
        <v/>
      </c>
      <c r="J248" s="22"/>
      <c r="K248" s="21"/>
      <c r="L248" s="23" t="str">
        <f t="shared" si="6"/>
        <v/>
      </c>
    </row>
    <row r="249" spans="1:12" x14ac:dyDescent="0.25">
      <c r="A249" s="36"/>
      <c r="B249" s="22"/>
      <c r="C249" s="21"/>
      <c r="D249" s="21"/>
      <c r="E249" s="21"/>
      <c r="F249" s="23"/>
      <c r="G249" s="20" t="str">
        <f>IF($B249=$B250,"",MAX($G$8:G248)+1)</f>
        <v/>
      </c>
      <c r="H249" s="35"/>
      <c r="I249" s="38" t="str">
        <f t="shared" si="7"/>
        <v/>
      </c>
      <c r="J249" s="22"/>
      <c r="K249" s="21"/>
      <c r="L249" s="23" t="str">
        <f t="shared" si="6"/>
        <v/>
      </c>
    </row>
    <row r="250" spans="1:12" x14ac:dyDescent="0.25">
      <c r="A250" s="36"/>
      <c r="B250" s="22"/>
      <c r="C250" s="21"/>
      <c r="D250" s="21"/>
      <c r="E250" s="21"/>
      <c r="F250" s="23"/>
      <c r="G250" s="20" t="str">
        <f>IF($B250=$B251,"",MAX($G$8:G249)+1)</f>
        <v/>
      </c>
      <c r="H250" s="35"/>
      <c r="I250" s="38" t="str">
        <f t="shared" si="7"/>
        <v/>
      </c>
      <c r="J250" s="22"/>
      <c r="K250" s="21"/>
      <c r="L250" s="23" t="str">
        <f t="shared" si="6"/>
        <v/>
      </c>
    </row>
    <row r="251" spans="1:12" x14ac:dyDescent="0.25">
      <c r="A251" s="36"/>
      <c r="B251" s="22"/>
      <c r="C251" s="21"/>
      <c r="D251" s="21"/>
      <c r="E251" s="21"/>
      <c r="F251" s="23"/>
      <c r="G251" s="20" t="str">
        <f>IF($B251=$B252,"",MAX($G$8:G250)+1)</f>
        <v/>
      </c>
      <c r="H251" s="35"/>
      <c r="I251" s="38" t="str">
        <f t="shared" si="7"/>
        <v/>
      </c>
      <c r="J251" s="22"/>
      <c r="K251" s="21"/>
      <c r="L251" s="23" t="str">
        <f t="shared" si="6"/>
        <v/>
      </c>
    </row>
    <row r="252" spans="1:12" x14ac:dyDescent="0.25">
      <c r="A252" s="36"/>
      <c r="B252" s="22"/>
      <c r="C252" s="21"/>
      <c r="D252" s="21"/>
      <c r="E252" s="21"/>
      <c r="F252" s="23"/>
      <c r="G252" s="20" t="str">
        <f>IF($B252=$B253,"",MAX($G$8:G251)+1)</f>
        <v/>
      </c>
      <c r="H252" s="35"/>
      <c r="I252" s="38" t="str">
        <f t="shared" si="7"/>
        <v/>
      </c>
      <c r="J252" s="22"/>
      <c r="K252" s="21"/>
      <c r="L252" s="23" t="str">
        <f t="shared" si="6"/>
        <v/>
      </c>
    </row>
    <row r="253" spans="1:12" x14ac:dyDescent="0.25">
      <c r="A253" s="36"/>
      <c r="B253" s="22"/>
      <c r="C253" s="21"/>
      <c r="D253" s="21"/>
      <c r="E253" s="21"/>
      <c r="F253" s="23"/>
      <c r="G253" s="20" t="str">
        <f>IF($B253=$B254,"",MAX($G$8:G252)+1)</f>
        <v/>
      </c>
      <c r="H253" s="35"/>
      <c r="I253" s="38" t="str">
        <f t="shared" si="7"/>
        <v/>
      </c>
      <c r="J253" s="22"/>
      <c r="K253" s="21"/>
      <c r="L253" s="23" t="str">
        <f t="shared" si="6"/>
        <v/>
      </c>
    </row>
    <row r="254" spans="1:12" x14ac:dyDescent="0.25">
      <c r="A254" s="36"/>
      <c r="B254" s="22"/>
      <c r="C254" s="21"/>
      <c r="D254" s="21"/>
      <c r="E254" s="21"/>
      <c r="F254" s="23"/>
      <c r="G254" s="20" t="str">
        <f>IF($B254=$B255,"",MAX($G$8:G253)+1)</f>
        <v/>
      </c>
      <c r="H254" s="35"/>
      <c r="I254" s="38" t="str">
        <f t="shared" si="7"/>
        <v/>
      </c>
      <c r="J254" s="22"/>
      <c r="K254" s="21"/>
      <c r="L254" s="23" t="str">
        <f t="shared" si="6"/>
        <v/>
      </c>
    </row>
    <row r="255" spans="1:12" x14ac:dyDescent="0.25">
      <c r="A255" s="36"/>
      <c r="B255" s="22"/>
      <c r="C255" s="21"/>
      <c r="D255" s="21"/>
      <c r="E255" s="21"/>
      <c r="F255" s="23"/>
      <c r="G255" s="20" t="str">
        <f>IF($B255=$B256,"",MAX($G$8:G254)+1)</f>
        <v/>
      </c>
      <c r="H255" s="35"/>
      <c r="I255" s="38" t="str">
        <f t="shared" si="7"/>
        <v/>
      </c>
      <c r="J255" s="22"/>
      <c r="K255" s="21"/>
      <c r="L255" s="23" t="str">
        <f t="shared" si="6"/>
        <v/>
      </c>
    </row>
    <row r="256" spans="1:12" x14ac:dyDescent="0.25">
      <c r="A256" s="36"/>
      <c r="B256" s="22"/>
      <c r="C256" s="21"/>
      <c r="D256" s="21"/>
      <c r="E256" s="21"/>
      <c r="F256" s="23"/>
      <c r="G256" s="20" t="str">
        <f>IF($B256=$B257,"",MAX($G$8:G255)+1)</f>
        <v/>
      </c>
      <c r="H256" s="35"/>
      <c r="I256" s="38" t="str">
        <f t="shared" si="7"/>
        <v/>
      </c>
      <c r="J256" s="22"/>
      <c r="K256" s="21"/>
      <c r="L256" s="23" t="str">
        <f t="shared" si="6"/>
        <v/>
      </c>
    </row>
    <row r="257" spans="1:12" x14ac:dyDescent="0.25">
      <c r="A257" s="36"/>
      <c r="B257" s="22"/>
      <c r="C257" s="21"/>
      <c r="D257" s="21"/>
      <c r="E257" s="21"/>
      <c r="F257" s="23"/>
      <c r="G257" s="20" t="str">
        <f>IF($B257=$B258,"",MAX($G$8:G256)+1)</f>
        <v/>
      </c>
      <c r="H257" s="35"/>
      <c r="I257" s="38" t="str">
        <f t="shared" si="7"/>
        <v/>
      </c>
      <c r="J257" s="22"/>
      <c r="K257" s="21"/>
      <c r="L257" s="23" t="str">
        <f t="shared" si="6"/>
        <v/>
      </c>
    </row>
    <row r="258" spans="1:12" x14ac:dyDescent="0.25">
      <c r="A258" s="36"/>
      <c r="B258" s="22"/>
      <c r="C258" s="21"/>
      <c r="D258" s="21"/>
      <c r="E258" s="21"/>
      <c r="F258" s="23"/>
      <c r="G258" s="20" t="str">
        <f>IF($B258=$B259,"",MAX($G$8:G257)+1)</f>
        <v/>
      </c>
      <c r="H258" s="35"/>
      <c r="I258" s="38" t="str">
        <f t="shared" si="7"/>
        <v/>
      </c>
      <c r="J258" s="22"/>
      <c r="K258" s="21"/>
      <c r="L258" s="23" t="str">
        <f t="shared" si="6"/>
        <v/>
      </c>
    </row>
    <row r="259" spans="1:12" x14ac:dyDescent="0.25">
      <c r="A259" s="36"/>
      <c r="B259" s="22"/>
      <c r="C259" s="21"/>
      <c r="D259" s="21"/>
      <c r="E259" s="21"/>
      <c r="F259" s="23"/>
      <c r="G259" s="20" t="str">
        <f>IF($B259=$B260,"",MAX($G$8:G258)+1)</f>
        <v/>
      </c>
      <c r="H259" s="35"/>
      <c r="I259" s="38" t="str">
        <f t="shared" si="7"/>
        <v/>
      </c>
      <c r="J259" s="22"/>
      <c r="K259" s="21"/>
      <c r="L259" s="23" t="str">
        <f t="shared" si="6"/>
        <v/>
      </c>
    </row>
    <row r="260" spans="1:12" x14ac:dyDescent="0.25">
      <c r="A260" s="36"/>
      <c r="B260" s="22"/>
      <c r="C260" s="21"/>
      <c r="D260" s="21"/>
      <c r="E260" s="21"/>
      <c r="F260" s="23"/>
      <c r="G260" s="20" t="str">
        <f>IF($B260=$B261,"",MAX($G$8:G259)+1)</f>
        <v/>
      </c>
      <c r="H260" s="35"/>
      <c r="I260" s="38" t="str">
        <f t="shared" si="7"/>
        <v/>
      </c>
      <c r="J260" s="22"/>
      <c r="K260" s="21"/>
      <c r="L260" s="23" t="str">
        <f t="shared" si="6"/>
        <v/>
      </c>
    </row>
    <row r="261" spans="1:12" x14ac:dyDescent="0.25">
      <c r="A261" s="36"/>
      <c r="B261" s="22"/>
      <c r="C261" s="21"/>
      <c r="D261" s="21"/>
      <c r="E261" s="21"/>
      <c r="F261" s="23"/>
      <c r="G261" s="20" t="str">
        <f>IF($B261=$B262,"",MAX($G$8:G260)+1)</f>
        <v/>
      </c>
      <c r="H261" s="35"/>
      <c r="I261" s="38" t="str">
        <f t="shared" si="7"/>
        <v/>
      </c>
      <c r="J261" s="22"/>
      <c r="K261" s="21"/>
      <c r="L261" s="23" t="str">
        <f t="shared" si="6"/>
        <v/>
      </c>
    </row>
    <row r="262" spans="1:12" x14ac:dyDescent="0.25">
      <c r="A262" s="36"/>
      <c r="B262" s="22"/>
      <c r="C262" s="21"/>
      <c r="D262" s="21"/>
      <c r="E262" s="21"/>
      <c r="F262" s="23"/>
      <c r="G262" s="20" t="str">
        <f>IF($B262=$B263,"",MAX($G$8:G261)+1)</f>
        <v/>
      </c>
      <c r="H262" s="35"/>
      <c r="I262" s="38" t="str">
        <f t="shared" si="7"/>
        <v/>
      </c>
      <c r="J262" s="22"/>
      <c r="K262" s="21"/>
      <c r="L262" s="23" t="str">
        <f t="shared" si="6"/>
        <v/>
      </c>
    </row>
    <row r="263" spans="1:12" x14ac:dyDescent="0.25">
      <c r="A263" s="36"/>
      <c r="B263" s="22"/>
      <c r="C263" s="21"/>
      <c r="D263" s="21"/>
      <c r="E263" s="21"/>
      <c r="F263" s="23"/>
      <c r="G263" s="20" t="str">
        <f>IF($B263=$B264,"",MAX($G$8:G262)+1)</f>
        <v/>
      </c>
      <c r="H263" s="35"/>
      <c r="I263" s="38" t="str">
        <f t="shared" si="7"/>
        <v/>
      </c>
      <c r="J263" s="22"/>
      <c r="K263" s="21"/>
      <c r="L263" s="23" t="str">
        <f t="shared" si="6"/>
        <v/>
      </c>
    </row>
    <row r="264" spans="1:12" x14ac:dyDescent="0.25">
      <c r="A264" s="36"/>
      <c r="B264" s="22"/>
      <c r="C264" s="21"/>
      <c r="D264" s="21"/>
      <c r="E264" s="21"/>
      <c r="F264" s="23"/>
      <c r="G264" s="20" t="str">
        <f>IF($B264=$B265,"",MAX($G$8:G263)+1)</f>
        <v/>
      </c>
      <c r="H264" s="35"/>
      <c r="I264" s="38" t="str">
        <f t="shared" si="7"/>
        <v/>
      </c>
      <c r="J264" s="22"/>
      <c r="K264" s="21"/>
      <c r="L264" s="23" t="str">
        <f t="shared" si="6"/>
        <v/>
      </c>
    </row>
    <row r="265" spans="1:12" x14ac:dyDescent="0.25">
      <c r="A265" s="36"/>
      <c r="B265" s="22"/>
      <c r="C265" s="21"/>
      <c r="D265" s="21"/>
      <c r="E265" s="21"/>
      <c r="F265" s="23"/>
      <c r="G265" s="20" t="str">
        <f>IF($B265=$B266,"",MAX($G$8:G264)+1)</f>
        <v/>
      </c>
      <c r="H265" s="35"/>
      <c r="I265" s="38" t="str">
        <f t="shared" si="7"/>
        <v/>
      </c>
      <c r="J265" s="22"/>
      <c r="K265" s="21"/>
      <c r="L265" s="23" t="str">
        <f t="shared" ref="L265:L280" si="8">IF(K265="","",SUM(K265*($C$2*24)))</f>
        <v/>
      </c>
    </row>
    <row r="266" spans="1:12" x14ac:dyDescent="0.25">
      <c r="A266" s="36"/>
      <c r="B266" s="22"/>
      <c r="C266" s="21"/>
      <c r="D266" s="21"/>
      <c r="E266" s="21"/>
      <c r="F266" s="23"/>
      <c r="G266" s="20" t="str">
        <f>IF($B266=$B267,"",MAX($G$8:G265)+1)</f>
        <v/>
      </c>
      <c r="H266" s="35"/>
      <c r="I266" s="38" t="str">
        <f t="shared" ref="I266:I278" si="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8"/>
        <v/>
      </c>
    </row>
    <row r="267" spans="1:12" x14ac:dyDescent="0.25">
      <c r="A267" s="36"/>
      <c r="B267" s="22"/>
      <c r="C267" s="21"/>
      <c r="D267" s="21"/>
      <c r="E267" s="21"/>
      <c r="F267" s="23"/>
      <c r="G267" s="20" t="str">
        <f>IF($B267=$B268,"",MAX($G$8:G266)+1)</f>
        <v/>
      </c>
      <c r="H267" s="35"/>
      <c r="I267" s="38" t="str">
        <f t="shared" si="9"/>
        <v/>
      </c>
      <c r="J267" s="22"/>
      <c r="K267" s="21"/>
      <c r="L267" s="23" t="str">
        <f t="shared" si="8"/>
        <v/>
      </c>
    </row>
    <row r="268" spans="1:12" x14ac:dyDescent="0.25">
      <c r="A268" s="36"/>
      <c r="B268" s="22"/>
      <c r="C268" s="21"/>
      <c r="D268" s="21"/>
      <c r="E268" s="21"/>
      <c r="F268" s="23"/>
      <c r="G268" s="20" t="str">
        <f>IF($B268=$B269,"",MAX($G$8:G267)+1)</f>
        <v/>
      </c>
      <c r="H268" s="35"/>
      <c r="I268" s="38" t="str">
        <f t="shared" si="9"/>
        <v/>
      </c>
      <c r="J268" s="22"/>
      <c r="K268" s="21"/>
      <c r="L268" s="23" t="str">
        <f t="shared" si="8"/>
        <v/>
      </c>
    </row>
    <row r="269" spans="1:12" x14ac:dyDescent="0.25">
      <c r="A269" s="36"/>
      <c r="B269" s="22"/>
      <c r="C269" s="21"/>
      <c r="D269" s="21"/>
      <c r="E269" s="21"/>
      <c r="F269" s="23"/>
      <c r="G269" s="20" t="str">
        <f>IF($B269=$B270,"",MAX($G$8:G268)+1)</f>
        <v/>
      </c>
      <c r="H269" s="35"/>
      <c r="I269" s="38" t="str">
        <f t="shared" si="9"/>
        <v/>
      </c>
      <c r="J269" s="22"/>
      <c r="K269" s="21"/>
      <c r="L269" s="23" t="str">
        <f t="shared" si="8"/>
        <v/>
      </c>
    </row>
    <row r="270" spans="1:12" x14ac:dyDescent="0.25">
      <c r="A270" s="36"/>
      <c r="B270" s="22"/>
      <c r="C270" s="21"/>
      <c r="D270" s="21"/>
      <c r="E270" s="21"/>
      <c r="F270" s="23"/>
      <c r="G270" s="20" t="str">
        <f>IF($B270=$B271,"",MAX($G$8:G269)+1)</f>
        <v/>
      </c>
      <c r="H270" s="35"/>
      <c r="I270" s="38" t="str">
        <f t="shared" si="9"/>
        <v/>
      </c>
      <c r="J270" s="22"/>
      <c r="K270" s="21"/>
      <c r="L270" s="23" t="str">
        <f t="shared" si="8"/>
        <v/>
      </c>
    </row>
    <row r="271" spans="1:12" x14ac:dyDescent="0.25">
      <c r="A271" s="36"/>
      <c r="B271" s="22"/>
      <c r="C271" s="21"/>
      <c r="D271" s="21"/>
      <c r="E271" s="21"/>
      <c r="F271" s="23"/>
      <c r="G271" s="20" t="str">
        <f>IF($B271=$B272,"",MAX($G$8:G270)+1)</f>
        <v/>
      </c>
      <c r="H271" s="35"/>
      <c r="I271" s="38" t="str">
        <f t="shared" si="9"/>
        <v/>
      </c>
      <c r="J271" s="22"/>
      <c r="K271" s="21"/>
      <c r="L271" s="23" t="str">
        <f t="shared" si="8"/>
        <v/>
      </c>
    </row>
    <row r="272" spans="1:12" x14ac:dyDescent="0.25">
      <c r="A272" s="36"/>
      <c r="B272" s="22"/>
      <c r="C272" s="21"/>
      <c r="D272" s="21"/>
      <c r="E272" s="21"/>
      <c r="F272" s="23"/>
      <c r="G272" s="20" t="str">
        <f>IF($B272=$B273,"",MAX($G$8:G271)+1)</f>
        <v/>
      </c>
      <c r="H272" s="35"/>
      <c r="I272" s="38" t="str">
        <f t="shared" si="9"/>
        <v/>
      </c>
      <c r="J272" s="22"/>
      <c r="K272" s="21"/>
      <c r="L272" s="23" t="str">
        <f t="shared" si="8"/>
        <v/>
      </c>
    </row>
    <row r="273" spans="1:12" x14ac:dyDescent="0.25">
      <c r="A273" s="36"/>
      <c r="B273" s="22"/>
      <c r="C273" s="21"/>
      <c r="D273" s="21"/>
      <c r="E273" s="21"/>
      <c r="F273" s="23"/>
      <c r="G273" s="20" t="str">
        <f>IF($B273=$B274,"",MAX($G$8:G272)+1)</f>
        <v/>
      </c>
      <c r="H273" s="35"/>
      <c r="I273" s="38" t="str">
        <f t="shared" si="9"/>
        <v/>
      </c>
      <c r="J273" s="22"/>
      <c r="K273" s="21"/>
      <c r="L273" s="23" t="str">
        <f t="shared" si="8"/>
        <v/>
      </c>
    </row>
    <row r="274" spans="1:12" x14ac:dyDescent="0.25">
      <c r="A274" s="36"/>
      <c r="B274" s="22"/>
      <c r="C274" s="21"/>
      <c r="D274" s="21"/>
      <c r="E274" s="21"/>
      <c r="F274" s="23"/>
      <c r="G274" s="20" t="str">
        <f>IF($B274=$B275,"",MAX($G$8:G273)+1)</f>
        <v/>
      </c>
      <c r="H274" s="35"/>
      <c r="I274" s="38" t="str">
        <f t="shared" si="9"/>
        <v/>
      </c>
      <c r="J274" s="22"/>
      <c r="K274" s="21"/>
      <c r="L274" s="23" t="str">
        <f t="shared" si="8"/>
        <v/>
      </c>
    </row>
    <row r="275" spans="1:12" x14ac:dyDescent="0.25">
      <c r="A275" s="36"/>
      <c r="B275" s="22"/>
      <c r="C275" s="21"/>
      <c r="D275" s="21"/>
      <c r="E275" s="21"/>
      <c r="F275" s="23"/>
      <c r="G275" s="20" t="str">
        <f>IF($B275=$B276,"",MAX($G$8:G274)+1)</f>
        <v/>
      </c>
      <c r="H275" s="35"/>
      <c r="I275" s="38" t="str">
        <f t="shared" si="9"/>
        <v/>
      </c>
      <c r="J275" s="22"/>
      <c r="K275" s="21"/>
      <c r="L275" s="23" t="str">
        <f t="shared" si="8"/>
        <v/>
      </c>
    </row>
    <row r="276" spans="1:12" x14ac:dyDescent="0.25">
      <c r="A276" s="36"/>
      <c r="B276" s="22"/>
      <c r="C276" s="21"/>
      <c r="D276" s="21"/>
      <c r="E276" s="21"/>
      <c r="F276" s="23"/>
      <c r="G276" s="20" t="str">
        <f>IF($B276=$B277,"",MAX($G$8:G275)+1)</f>
        <v/>
      </c>
      <c r="H276" s="35"/>
      <c r="I276" s="38" t="str">
        <f t="shared" si="9"/>
        <v/>
      </c>
      <c r="J276" s="22"/>
      <c r="K276" s="21"/>
      <c r="L276" s="23" t="str">
        <f t="shared" si="8"/>
        <v/>
      </c>
    </row>
    <row r="277" spans="1:12" x14ac:dyDescent="0.25">
      <c r="A277" s="36"/>
      <c r="B277" s="22"/>
      <c r="C277" s="21"/>
      <c r="D277" s="21"/>
      <c r="E277" s="21"/>
      <c r="F277" s="23"/>
      <c r="G277" s="20" t="str">
        <f>IF($B277=$B278,"",MAX($G$8:G276)+1)</f>
        <v/>
      </c>
      <c r="H277" s="35"/>
      <c r="I277" s="38" t="str">
        <f t="shared" si="9"/>
        <v/>
      </c>
      <c r="J277" s="22"/>
      <c r="K277" s="21"/>
      <c r="L277" s="23" t="str">
        <f t="shared" si="8"/>
        <v/>
      </c>
    </row>
    <row r="278" spans="1:12" x14ac:dyDescent="0.25">
      <c r="A278" s="36"/>
      <c r="B278" s="22"/>
      <c r="C278" s="21"/>
      <c r="D278" s="21"/>
      <c r="E278" s="21"/>
      <c r="F278" s="23"/>
      <c r="G278" s="20" t="str">
        <f>IF($B278=$B279,"",MAX($G$8:G277)+1)</f>
        <v/>
      </c>
      <c r="H278" s="35"/>
      <c r="I278" s="38" t="str">
        <f t="shared" si="9"/>
        <v/>
      </c>
      <c r="J278" s="22"/>
      <c r="K278" s="21"/>
      <c r="L278" s="23" t="str">
        <f t="shared" si="8"/>
        <v/>
      </c>
    </row>
    <row r="279" spans="1:12" x14ac:dyDescent="0.25">
      <c r="A279" s="36"/>
      <c r="B279" s="22"/>
      <c r="C279" s="21"/>
      <c r="D279" s="21"/>
      <c r="E279" s="21"/>
      <c r="F279" s="23"/>
      <c r="G279" s="20" t="str">
        <f>IF($B279=$B280,"",MAX($G$8:G278)+1)</f>
        <v/>
      </c>
      <c r="H279" s="35"/>
      <c r="I279" s="38"/>
      <c r="J279" s="22"/>
      <c r="K279" s="21"/>
      <c r="L279" s="23" t="str">
        <f t="shared" si="8"/>
        <v/>
      </c>
    </row>
    <row r="280" spans="1:12" x14ac:dyDescent="0.25">
      <c r="A280" s="36"/>
      <c r="B280" s="22"/>
      <c r="C280" s="21"/>
      <c r="D280" s="21"/>
      <c r="E280" s="21"/>
      <c r="F280" s="23"/>
      <c r="G280" s="20" t="str">
        <f>IF($B280=$B281,"",MAX($G$8:G279)+1)</f>
        <v/>
      </c>
      <c r="H280" s="35"/>
      <c r="I280" s="38"/>
      <c r="J280" s="22"/>
      <c r="K280" s="21"/>
      <c r="L280" s="23" t="str">
        <f t="shared" si="8"/>
        <v/>
      </c>
    </row>
    <row r="281" spans="1:12" x14ac:dyDescent="0.25">
      <c r="B281" s="9"/>
      <c r="C281" s="4"/>
      <c r="D281" s="5"/>
      <c r="E281" s="6" t="str">
        <f t="shared" ref="E218:E281" si="10">IF(D281="","",(SUM(D281-C281)))</f>
        <v/>
      </c>
      <c r="F281" s="7" t="str">
        <f t="shared" ref="F281:F299" si="11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12">IF(D282="","",(SUM(D282-C282)))</f>
        <v/>
      </c>
      <c r="F282" s="7" t="str">
        <f t="shared" si="11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12"/>
        <v/>
      </c>
      <c r="F283" s="7" t="str">
        <f t="shared" si="11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12"/>
        <v/>
      </c>
      <c r="F284" s="7" t="str">
        <f t="shared" si="11"/>
        <v/>
      </c>
      <c r="G284" s="11"/>
    </row>
    <row r="285" spans="1:12" x14ac:dyDescent="0.25">
      <c r="B285" s="9"/>
      <c r="C285" s="4"/>
      <c r="D285" s="5"/>
      <c r="E285" s="6" t="str">
        <f t="shared" si="12"/>
        <v/>
      </c>
      <c r="F285" s="7" t="str">
        <f t="shared" si="11"/>
        <v/>
      </c>
      <c r="G285" s="11"/>
    </row>
    <row r="286" spans="1:12" x14ac:dyDescent="0.25">
      <c r="B286" s="9"/>
      <c r="C286" s="4"/>
      <c r="D286" s="5"/>
      <c r="E286" s="6" t="str">
        <f t="shared" si="12"/>
        <v/>
      </c>
      <c r="F286" s="7" t="str">
        <f t="shared" si="11"/>
        <v/>
      </c>
      <c r="G286" s="11"/>
    </row>
    <row r="287" spans="1:12" x14ac:dyDescent="0.25">
      <c r="B287" s="9"/>
      <c r="C287" s="4"/>
      <c r="D287" s="5"/>
      <c r="E287" s="6" t="str">
        <f t="shared" si="12"/>
        <v/>
      </c>
      <c r="F287" s="7" t="str">
        <f t="shared" si="11"/>
        <v/>
      </c>
      <c r="G287" s="11"/>
    </row>
    <row r="288" spans="1:12" x14ac:dyDescent="0.25">
      <c r="B288" s="9"/>
      <c r="C288" s="4"/>
      <c r="D288" s="5"/>
      <c r="E288" s="6" t="str">
        <f t="shared" si="12"/>
        <v/>
      </c>
      <c r="F288" s="7" t="str">
        <f t="shared" si="11"/>
        <v/>
      </c>
      <c r="G288" s="11"/>
    </row>
    <row r="289" spans="2:7" x14ac:dyDescent="0.25">
      <c r="B289" s="9"/>
      <c r="C289" s="4"/>
      <c r="D289" s="5"/>
      <c r="E289" s="6" t="str">
        <f t="shared" si="12"/>
        <v/>
      </c>
      <c r="F289" s="7" t="str">
        <f t="shared" si="11"/>
        <v/>
      </c>
      <c r="G289" s="11"/>
    </row>
    <row r="290" spans="2:7" x14ac:dyDescent="0.25">
      <c r="B290" s="9"/>
      <c r="C290" s="4"/>
      <c r="D290" s="5"/>
      <c r="E290" s="6" t="str">
        <f t="shared" si="12"/>
        <v/>
      </c>
      <c r="F290" s="7" t="str">
        <f t="shared" si="11"/>
        <v/>
      </c>
      <c r="G290" s="11"/>
    </row>
    <row r="291" spans="2:7" x14ac:dyDescent="0.25">
      <c r="B291" s="9"/>
      <c r="C291" s="4"/>
      <c r="D291" s="5"/>
      <c r="E291" s="6" t="str">
        <f t="shared" si="12"/>
        <v/>
      </c>
      <c r="F291" s="7" t="str">
        <f t="shared" si="11"/>
        <v/>
      </c>
      <c r="G291" s="11"/>
    </row>
    <row r="292" spans="2:7" x14ac:dyDescent="0.25">
      <c r="B292" s="9"/>
      <c r="C292" s="4"/>
      <c r="D292" s="5"/>
      <c r="E292" s="6" t="str">
        <f t="shared" si="12"/>
        <v/>
      </c>
      <c r="F292" s="7" t="str">
        <f t="shared" si="11"/>
        <v/>
      </c>
      <c r="G292" s="11"/>
    </row>
    <row r="293" spans="2:7" x14ac:dyDescent="0.25">
      <c r="B293" s="9"/>
      <c r="C293" s="4"/>
      <c r="D293" s="5"/>
      <c r="E293" s="6" t="str">
        <f t="shared" si="12"/>
        <v/>
      </c>
      <c r="F293" s="7" t="str">
        <f t="shared" si="11"/>
        <v/>
      </c>
      <c r="G293" s="11"/>
    </row>
    <row r="294" spans="2:7" x14ac:dyDescent="0.25">
      <c r="B294" s="9"/>
      <c r="C294" s="4"/>
      <c r="D294" s="5"/>
      <c r="E294" s="6" t="str">
        <f t="shared" si="12"/>
        <v/>
      </c>
      <c r="F294" s="7" t="str">
        <f t="shared" si="11"/>
        <v/>
      </c>
      <c r="G294" s="11"/>
    </row>
    <row r="295" spans="2:7" x14ac:dyDescent="0.25">
      <c r="B295" s="9"/>
      <c r="C295" s="4"/>
      <c r="D295" s="5"/>
      <c r="E295" s="6" t="str">
        <f t="shared" si="12"/>
        <v/>
      </c>
      <c r="F295" s="7" t="str">
        <f t="shared" si="11"/>
        <v/>
      </c>
      <c r="G295" s="11"/>
    </row>
    <row r="296" spans="2:7" x14ac:dyDescent="0.25">
      <c r="B296" s="9"/>
      <c r="C296" s="4"/>
      <c r="D296" s="5"/>
      <c r="E296" s="6" t="str">
        <f t="shared" si="12"/>
        <v/>
      </c>
      <c r="F296" s="7" t="str">
        <f t="shared" si="11"/>
        <v/>
      </c>
      <c r="G296" s="11"/>
    </row>
    <row r="297" spans="2:7" x14ac:dyDescent="0.25">
      <c r="B297" s="9"/>
      <c r="C297" s="4"/>
      <c r="D297" s="5"/>
      <c r="E297" s="6" t="str">
        <f t="shared" si="12"/>
        <v/>
      </c>
      <c r="F297" s="7" t="str">
        <f t="shared" si="11"/>
        <v/>
      </c>
      <c r="G297" s="11"/>
    </row>
    <row r="298" spans="2:7" x14ac:dyDescent="0.25">
      <c r="B298" s="9"/>
      <c r="C298" s="4"/>
      <c r="D298" s="5"/>
      <c r="E298" s="6" t="str">
        <f t="shared" si="12"/>
        <v/>
      </c>
      <c r="F298" s="7" t="str">
        <f t="shared" si="11"/>
        <v/>
      </c>
      <c r="G298" s="11"/>
    </row>
    <row r="299" spans="2:7" x14ac:dyDescent="0.25">
      <c r="B299" s="9"/>
      <c r="C299" s="4"/>
      <c r="D299" s="5"/>
      <c r="E299" s="6" t="str">
        <f t="shared" si="12"/>
        <v/>
      </c>
      <c r="F299" s="7" t="str">
        <f t="shared" si="11"/>
        <v/>
      </c>
      <c r="G299" s="11"/>
    </row>
    <row r="300" spans="2:7" x14ac:dyDescent="0.25">
      <c r="B300" s="9"/>
      <c r="C300" s="4"/>
      <c r="D300" s="5"/>
      <c r="E300" s="6" t="str">
        <f t="shared" si="12"/>
        <v/>
      </c>
      <c r="F300" s="7" t="str">
        <f t="shared" ref="F300:F363" si="13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12"/>
        <v/>
      </c>
      <c r="F301" s="7" t="str">
        <f t="shared" si="13"/>
        <v/>
      </c>
      <c r="G301" s="11"/>
    </row>
    <row r="302" spans="2:7" x14ac:dyDescent="0.25">
      <c r="B302" s="9"/>
      <c r="C302" s="4"/>
      <c r="D302" s="5"/>
      <c r="E302" s="6" t="str">
        <f t="shared" si="12"/>
        <v/>
      </c>
      <c r="F302" s="7" t="str">
        <f t="shared" si="13"/>
        <v/>
      </c>
      <c r="G302" s="11"/>
    </row>
    <row r="303" spans="2:7" x14ac:dyDescent="0.25">
      <c r="B303" s="9"/>
      <c r="C303" s="4"/>
      <c r="D303" s="5"/>
      <c r="E303" s="6" t="str">
        <f t="shared" si="12"/>
        <v/>
      </c>
      <c r="F303" s="7" t="str">
        <f t="shared" si="13"/>
        <v/>
      </c>
      <c r="G303" s="11"/>
    </row>
    <row r="304" spans="2:7" x14ac:dyDescent="0.25">
      <c r="B304" s="9"/>
      <c r="C304" s="4"/>
      <c r="D304" s="5"/>
      <c r="E304" s="6" t="str">
        <f t="shared" si="12"/>
        <v/>
      </c>
      <c r="F304" s="7" t="str">
        <f t="shared" si="13"/>
        <v/>
      </c>
      <c r="G304" s="11"/>
    </row>
    <row r="305" spans="2:7" x14ac:dyDescent="0.25">
      <c r="B305" s="9"/>
      <c r="C305" s="4"/>
      <c r="D305" s="5"/>
      <c r="E305" s="6" t="str">
        <f t="shared" si="12"/>
        <v/>
      </c>
      <c r="F305" s="7" t="str">
        <f t="shared" si="13"/>
        <v/>
      </c>
      <c r="G305" s="11"/>
    </row>
    <row r="306" spans="2:7" x14ac:dyDescent="0.25">
      <c r="B306" s="9"/>
      <c r="C306" s="4"/>
      <c r="D306" s="5"/>
      <c r="E306" s="6" t="str">
        <f t="shared" si="12"/>
        <v/>
      </c>
      <c r="F306" s="7" t="str">
        <f t="shared" si="13"/>
        <v/>
      </c>
      <c r="G306" s="11"/>
    </row>
    <row r="307" spans="2:7" x14ac:dyDescent="0.25">
      <c r="B307" s="9"/>
      <c r="C307" s="4"/>
      <c r="D307" s="5"/>
      <c r="E307" s="6" t="str">
        <f t="shared" si="12"/>
        <v/>
      </c>
      <c r="F307" s="7" t="str">
        <f t="shared" si="13"/>
        <v/>
      </c>
      <c r="G307" s="11"/>
    </row>
    <row r="308" spans="2:7" x14ac:dyDescent="0.25">
      <c r="B308" s="9"/>
      <c r="C308" s="4"/>
      <c r="D308" s="5"/>
      <c r="E308" s="6" t="str">
        <f t="shared" si="12"/>
        <v/>
      </c>
      <c r="F308" s="7" t="str">
        <f t="shared" si="13"/>
        <v/>
      </c>
      <c r="G308" s="11"/>
    </row>
    <row r="309" spans="2:7" x14ac:dyDescent="0.25">
      <c r="B309" s="9"/>
      <c r="C309" s="4"/>
      <c r="D309" s="5"/>
      <c r="E309" s="6" t="str">
        <f t="shared" si="12"/>
        <v/>
      </c>
      <c r="F309" s="7" t="str">
        <f t="shared" si="13"/>
        <v/>
      </c>
      <c r="G309" s="11"/>
    </row>
    <row r="310" spans="2:7" x14ac:dyDescent="0.25">
      <c r="B310" s="9"/>
      <c r="C310" s="4"/>
      <c r="D310" s="5"/>
      <c r="E310" s="6" t="str">
        <f t="shared" si="12"/>
        <v/>
      </c>
      <c r="F310" s="7" t="str">
        <f t="shared" si="13"/>
        <v/>
      </c>
      <c r="G310" s="11"/>
    </row>
    <row r="311" spans="2:7" x14ac:dyDescent="0.25">
      <c r="B311" s="9"/>
      <c r="C311" s="4"/>
      <c r="D311" s="5"/>
      <c r="E311" s="6" t="str">
        <f t="shared" si="12"/>
        <v/>
      </c>
      <c r="F311" s="7" t="str">
        <f t="shared" si="13"/>
        <v/>
      </c>
      <c r="G311" s="11"/>
    </row>
    <row r="312" spans="2:7" x14ac:dyDescent="0.25">
      <c r="B312" s="9"/>
      <c r="C312" s="4"/>
      <c r="D312" s="5"/>
      <c r="E312" s="6" t="str">
        <f t="shared" si="12"/>
        <v/>
      </c>
      <c r="F312" s="7" t="str">
        <f t="shared" si="13"/>
        <v/>
      </c>
      <c r="G312" s="11"/>
    </row>
    <row r="313" spans="2:7" x14ac:dyDescent="0.25">
      <c r="B313" s="9"/>
      <c r="C313" s="4"/>
      <c r="D313" s="5"/>
      <c r="E313" s="6" t="str">
        <f t="shared" si="12"/>
        <v/>
      </c>
      <c r="F313" s="7" t="str">
        <f t="shared" si="13"/>
        <v/>
      </c>
      <c r="G313" s="11"/>
    </row>
    <row r="314" spans="2:7" x14ac:dyDescent="0.25">
      <c r="B314" s="9"/>
      <c r="C314" s="4"/>
      <c r="D314" s="5"/>
      <c r="E314" s="6" t="str">
        <f t="shared" si="12"/>
        <v/>
      </c>
      <c r="F314" s="7" t="str">
        <f t="shared" si="13"/>
        <v/>
      </c>
      <c r="G314" s="11"/>
    </row>
    <row r="315" spans="2:7" x14ac:dyDescent="0.25">
      <c r="B315" s="9"/>
      <c r="C315" s="4"/>
      <c r="D315" s="5"/>
      <c r="E315" s="6" t="str">
        <f t="shared" si="12"/>
        <v/>
      </c>
      <c r="F315" s="7" t="str">
        <f t="shared" si="13"/>
        <v/>
      </c>
      <c r="G315" s="11"/>
    </row>
    <row r="316" spans="2:7" x14ac:dyDescent="0.25">
      <c r="B316" s="9"/>
      <c r="C316" s="4"/>
      <c r="D316" s="5"/>
      <c r="E316" s="6" t="str">
        <f t="shared" si="12"/>
        <v/>
      </c>
      <c r="F316" s="7" t="str">
        <f t="shared" si="13"/>
        <v/>
      </c>
      <c r="G316" s="11"/>
    </row>
    <row r="317" spans="2:7" x14ac:dyDescent="0.25">
      <c r="B317" s="9"/>
      <c r="C317" s="4"/>
      <c r="D317" s="5"/>
      <c r="E317" s="6" t="str">
        <f t="shared" si="12"/>
        <v/>
      </c>
      <c r="F317" s="7" t="str">
        <f t="shared" si="13"/>
        <v/>
      </c>
      <c r="G317" s="11"/>
    </row>
    <row r="318" spans="2:7" x14ac:dyDescent="0.25">
      <c r="B318" s="9"/>
      <c r="C318" s="4"/>
      <c r="D318" s="5"/>
      <c r="E318" s="6" t="str">
        <f t="shared" si="12"/>
        <v/>
      </c>
      <c r="F318" s="7" t="str">
        <f t="shared" si="13"/>
        <v/>
      </c>
      <c r="G318" s="11"/>
    </row>
    <row r="319" spans="2:7" x14ac:dyDescent="0.25">
      <c r="B319" s="9"/>
      <c r="C319" s="4"/>
      <c r="D319" s="5"/>
      <c r="E319" s="6" t="str">
        <f t="shared" si="12"/>
        <v/>
      </c>
      <c r="F319" s="7" t="str">
        <f t="shared" si="13"/>
        <v/>
      </c>
      <c r="G319" s="11"/>
    </row>
    <row r="320" spans="2:7" x14ac:dyDescent="0.25">
      <c r="B320" s="9"/>
      <c r="C320" s="4"/>
      <c r="D320" s="5"/>
      <c r="E320" s="6" t="str">
        <f t="shared" si="12"/>
        <v/>
      </c>
      <c r="F320" s="7" t="str">
        <f t="shared" si="13"/>
        <v/>
      </c>
      <c r="G320" s="11"/>
    </row>
    <row r="321" spans="2:7" x14ac:dyDescent="0.25">
      <c r="B321" s="9"/>
      <c r="C321" s="4"/>
      <c r="D321" s="5"/>
      <c r="E321" s="6" t="str">
        <f t="shared" si="12"/>
        <v/>
      </c>
      <c r="F321" s="7" t="str">
        <f t="shared" si="13"/>
        <v/>
      </c>
      <c r="G321" s="11"/>
    </row>
    <row r="322" spans="2:7" x14ac:dyDescent="0.25">
      <c r="B322" s="9"/>
      <c r="C322" s="4"/>
      <c r="D322" s="5"/>
      <c r="E322" s="6" t="str">
        <f t="shared" si="12"/>
        <v/>
      </c>
      <c r="F322" s="7" t="str">
        <f t="shared" si="13"/>
        <v/>
      </c>
      <c r="G322" s="11"/>
    </row>
    <row r="323" spans="2:7" x14ac:dyDescent="0.25">
      <c r="B323" s="9"/>
      <c r="C323" s="4"/>
      <c r="D323" s="5"/>
      <c r="E323" s="6" t="str">
        <f t="shared" si="12"/>
        <v/>
      </c>
      <c r="F323" s="7" t="str">
        <f t="shared" si="13"/>
        <v/>
      </c>
      <c r="G323" s="11"/>
    </row>
    <row r="324" spans="2:7" x14ac:dyDescent="0.25">
      <c r="B324" s="9"/>
      <c r="C324" s="4"/>
      <c r="D324" s="5"/>
      <c r="E324" s="6" t="str">
        <f t="shared" si="12"/>
        <v/>
      </c>
      <c r="F324" s="7" t="str">
        <f t="shared" si="13"/>
        <v/>
      </c>
      <c r="G324" s="11"/>
    </row>
    <row r="325" spans="2:7" x14ac:dyDescent="0.25">
      <c r="B325" s="9"/>
      <c r="C325" s="4"/>
      <c r="D325" s="5"/>
      <c r="E325" s="6" t="str">
        <f t="shared" si="12"/>
        <v/>
      </c>
      <c r="F325" s="7" t="str">
        <f t="shared" si="13"/>
        <v/>
      </c>
      <c r="G325" s="11"/>
    </row>
    <row r="326" spans="2:7" x14ac:dyDescent="0.25">
      <c r="B326" s="9"/>
      <c r="C326" s="4"/>
      <c r="D326" s="5"/>
      <c r="E326" s="6" t="str">
        <f t="shared" si="12"/>
        <v/>
      </c>
      <c r="F326" s="7" t="str">
        <f t="shared" si="13"/>
        <v/>
      </c>
      <c r="G326" s="11"/>
    </row>
    <row r="327" spans="2:7" x14ac:dyDescent="0.25">
      <c r="B327" s="9"/>
      <c r="C327" s="4"/>
      <c r="D327" s="5"/>
      <c r="E327" s="6" t="str">
        <f t="shared" si="12"/>
        <v/>
      </c>
      <c r="F327" s="7" t="str">
        <f t="shared" si="13"/>
        <v/>
      </c>
      <c r="G327" s="11"/>
    </row>
    <row r="328" spans="2:7" x14ac:dyDescent="0.25">
      <c r="B328" s="9"/>
      <c r="C328" s="4"/>
      <c r="D328" s="5"/>
      <c r="E328" s="6" t="str">
        <f t="shared" si="12"/>
        <v/>
      </c>
      <c r="F328" s="7" t="str">
        <f t="shared" si="13"/>
        <v/>
      </c>
      <c r="G328" s="11"/>
    </row>
    <row r="329" spans="2:7" x14ac:dyDescent="0.25">
      <c r="B329" s="9"/>
      <c r="C329" s="4"/>
      <c r="D329" s="5"/>
      <c r="E329" s="6" t="str">
        <f t="shared" si="12"/>
        <v/>
      </c>
      <c r="F329" s="7" t="str">
        <f t="shared" si="13"/>
        <v/>
      </c>
      <c r="G329" s="11"/>
    </row>
    <row r="330" spans="2:7" x14ac:dyDescent="0.25">
      <c r="B330" s="9"/>
      <c r="C330" s="4"/>
      <c r="D330" s="5"/>
      <c r="E330" s="6" t="str">
        <f t="shared" si="12"/>
        <v/>
      </c>
      <c r="F330" s="7" t="str">
        <f t="shared" si="13"/>
        <v/>
      </c>
      <c r="G330" s="11"/>
    </row>
    <row r="331" spans="2:7" x14ac:dyDescent="0.25">
      <c r="B331" s="9"/>
      <c r="C331" s="4"/>
      <c r="D331" s="5"/>
      <c r="E331" s="6" t="str">
        <f t="shared" si="12"/>
        <v/>
      </c>
      <c r="F331" s="7" t="str">
        <f t="shared" si="13"/>
        <v/>
      </c>
      <c r="G331" s="11"/>
    </row>
    <row r="332" spans="2:7" x14ac:dyDescent="0.25">
      <c r="B332" s="9"/>
      <c r="C332" s="4"/>
      <c r="D332" s="5"/>
      <c r="E332" s="6" t="str">
        <f t="shared" si="12"/>
        <v/>
      </c>
      <c r="F332" s="7" t="str">
        <f t="shared" si="13"/>
        <v/>
      </c>
      <c r="G332" s="11"/>
    </row>
    <row r="333" spans="2:7" x14ac:dyDescent="0.25">
      <c r="B333" s="9"/>
      <c r="C333" s="4"/>
      <c r="D333" s="5"/>
      <c r="E333" s="6" t="str">
        <f t="shared" si="12"/>
        <v/>
      </c>
      <c r="F333" s="7" t="str">
        <f t="shared" si="13"/>
        <v/>
      </c>
      <c r="G333" s="11"/>
    </row>
    <row r="334" spans="2:7" x14ac:dyDescent="0.25">
      <c r="B334" s="9"/>
      <c r="C334" s="4"/>
      <c r="D334" s="5"/>
      <c r="E334" s="6" t="str">
        <f t="shared" si="12"/>
        <v/>
      </c>
      <c r="F334" s="7" t="str">
        <f t="shared" si="13"/>
        <v/>
      </c>
      <c r="G334" s="11"/>
    </row>
    <row r="335" spans="2:7" x14ac:dyDescent="0.25">
      <c r="B335" s="9"/>
      <c r="C335" s="4"/>
      <c r="D335" s="5"/>
      <c r="E335" s="6" t="str">
        <f t="shared" si="12"/>
        <v/>
      </c>
      <c r="F335" s="7" t="str">
        <f t="shared" si="13"/>
        <v/>
      </c>
      <c r="G335" s="11"/>
    </row>
    <row r="336" spans="2:7" x14ac:dyDescent="0.25">
      <c r="B336" s="9"/>
      <c r="C336" s="4"/>
      <c r="D336" s="5"/>
      <c r="E336" s="6" t="str">
        <f t="shared" si="12"/>
        <v/>
      </c>
      <c r="F336" s="7" t="str">
        <f t="shared" si="13"/>
        <v/>
      </c>
      <c r="G336" s="11"/>
    </row>
    <row r="337" spans="2:7" x14ac:dyDescent="0.25">
      <c r="B337" s="9"/>
      <c r="C337" s="4"/>
      <c r="D337" s="5"/>
      <c r="E337" s="6" t="str">
        <f t="shared" si="12"/>
        <v/>
      </c>
      <c r="F337" s="7" t="str">
        <f t="shared" si="13"/>
        <v/>
      </c>
      <c r="G337" s="11"/>
    </row>
    <row r="338" spans="2:7" x14ac:dyDescent="0.25">
      <c r="B338" s="9"/>
      <c r="C338" s="4"/>
      <c r="D338" s="5"/>
      <c r="E338" s="6" t="str">
        <f t="shared" si="12"/>
        <v/>
      </c>
      <c r="F338" s="7" t="str">
        <f t="shared" si="13"/>
        <v/>
      </c>
      <c r="G338" s="11"/>
    </row>
    <row r="339" spans="2:7" x14ac:dyDescent="0.25">
      <c r="B339" s="9"/>
      <c r="C339" s="4"/>
      <c r="D339" s="5"/>
      <c r="E339" s="6" t="str">
        <f t="shared" si="12"/>
        <v/>
      </c>
      <c r="F339" s="7" t="str">
        <f t="shared" si="13"/>
        <v/>
      </c>
      <c r="G339" s="11"/>
    </row>
    <row r="340" spans="2:7" x14ac:dyDescent="0.25">
      <c r="B340" s="9"/>
      <c r="C340" s="4"/>
      <c r="D340" s="5"/>
      <c r="E340" s="6" t="str">
        <f t="shared" si="12"/>
        <v/>
      </c>
      <c r="F340" s="7" t="str">
        <f t="shared" si="13"/>
        <v/>
      </c>
      <c r="G340" s="11"/>
    </row>
    <row r="341" spans="2:7" x14ac:dyDescent="0.25">
      <c r="B341" s="9"/>
      <c r="C341" s="4"/>
      <c r="D341" s="5"/>
      <c r="E341" s="6" t="str">
        <f t="shared" si="12"/>
        <v/>
      </c>
      <c r="F341" s="7" t="str">
        <f t="shared" si="13"/>
        <v/>
      </c>
      <c r="G341" s="11"/>
    </row>
    <row r="342" spans="2:7" x14ac:dyDescent="0.25">
      <c r="B342" s="9"/>
      <c r="C342" s="4"/>
      <c r="D342" s="5"/>
      <c r="E342" s="6" t="str">
        <f t="shared" si="12"/>
        <v/>
      </c>
      <c r="F342" s="7" t="str">
        <f t="shared" si="13"/>
        <v/>
      </c>
      <c r="G342" s="11"/>
    </row>
    <row r="343" spans="2:7" x14ac:dyDescent="0.25">
      <c r="B343" s="9"/>
      <c r="C343" s="4"/>
      <c r="D343" s="5"/>
      <c r="E343" s="6" t="str">
        <f t="shared" si="12"/>
        <v/>
      </c>
      <c r="F343" s="7" t="str">
        <f t="shared" si="13"/>
        <v/>
      </c>
      <c r="G343" s="11"/>
    </row>
    <row r="344" spans="2:7" x14ac:dyDescent="0.25">
      <c r="B344" s="9"/>
      <c r="C344" s="4"/>
      <c r="D344" s="5"/>
      <c r="E344" s="6" t="str">
        <f t="shared" si="12"/>
        <v/>
      </c>
      <c r="F344" s="7" t="str">
        <f t="shared" si="13"/>
        <v/>
      </c>
      <c r="G344" s="11"/>
    </row>
    <row r="345" spans="2:7" x14ac:dyDescent="0.25">
      <c r="B345" s="9"/>
      <c r="C345" s="4"/>
      <c r="D345" s="5"/>
      <c r="E345" s="6" t="str">
        <f t="shared" si="12"/>
        <v/>
      </c>
      <c r="F345" s="7" t="str">
        <f t="shared" si="13"/>
        <v/>
      </c>
      <c r="G345" s="11"/>
    </row>
    <row r="346" spans="2:7" x14ac:dyDescent="0.25">
      <c r="B346" s="9"/>
      <c r="C346" s="4"/>
      <c r="D346" s="5"/>
      <c r="E346" s="6" t="str">
        <f t="shared" ref="E346:E380" si="14">IF(D346="","",(SUM(D346-C346)))</f>
        <v/>
      </c>
      <c r="F346" s="7" t="str">
        <f t="shared" si="13"/>
        <v/>
      </c>
      <c r="G346" s="11"/>
    </row>
    <row r="347" spans="2:7" x14ac:dyDescent="0.25">
      <c r="B347" s="9"/>
      <c r="C347" s="4"/>
      <c r="D347" s="5"/>
      <c r="E347" s="6" t="str">
        <f t="shared" si="14"/>
        <v/>
      </c>
      <c r="F347" s="7" t="str">
        <f t="shared" si="13"/>
        <v/>
      </c>
      <c r="G347" s="11"/>
    </row>
    <row r="348" spans="2:7" x14ac:dyDescent="0.25">
      <c r="B348" s="9"/>
      <c r="C348" s="4"/>
      <c r="D348" s="5"/>
      <c r="E348" s="6" t="str">
        <f t="shared" si="14"/>
        <v/>
      </c>
      <c r="F348" s="7" t="str">
        <f t="shared" si="13"/>
        <v/>
      </c>
      <c r="G348" s="11"/>
    </row>
    <row r="349" spans="2:7" x14ac:dyDescent="0.25">
      <c r="B349" s="9"/>
      <c r="C349" s="4"/>
      <c r="D349" s="5"/>
      <c r="E349" s="6" t="str">
        <f t="shared" si="14"/>
        <v/>
      </c>
      <c r="F349" s="7" t="str">
        <f t="shared" si="13"/>
        <v/>
      </c>
      <c r="G349" s="11"/>
    </row>
    <row r="350" spans="2:7" x14ac:dyDescent="0.25">
      <c r="B350" s="9"/>
      <c r="C350" s="4"/>
      <c r="D350" s="5"/>
      <c r="E350" s="6" t="str">
        <f t="shared" si="14"/>
        <v/>
      </c>
      <c r="F350" s="7" t="str">
        <f t="shared" si="13"/>
        <v/>
      </c>
      <c r="G350" s="11"/>
    </row>
    <row r="351" spans="2:7" x14ac:dyDescent="0.25">
      <c r="B351" s="9"/>
      <c r="C351" s="4"/>
      <c r="D351" s="5"/>
      <c r="E351" s="6" t="str">
        <f t="shared" si="14"/>
        <v/>
      </c>
      <c r="F351" s="7" t="str">
        <f t="shared" si="13"/>
        <v/>
      </c>
      <c r="G351" s="11"/>
    </row>
    <row r="352" spans="2:7" x14ac:dyDescent="0.25">
      <c r="B352" s="9"/>
      <c r="C352" s="4"/>
      <c r="D352" s="5"/>
      <c r="E352" s="6" t="str">
        <f t="shared" si="14"/>
        <v/>
      </c>
      <c r="F352" s="7" t="str">
        <f t="shared" si="13"/>
        <v/>
      </c>
      <c r="G352" s="11"/>
    </row>
    <row r="353" spans="2:7" x14ac:dyDescent="0.25">
      <c r="B353" s="9"/>
      <c r="C353" s="4"/>
      <c r="D353" s="5"/>
      <c r="E353" s="6" t="str">
        <f t="shared" si="14"/>
        <v/>
      </c>
      <c r="F353" s="7" t="str">
        <f t="shared" si="13"/>
        <v/>
      </c>
      <c r="G353" s="11"/>
    </row>
    <row r="354" spans="2:7" x14ac:dyDescent="0.25">
      <c r="B354" s="9"/>
      <c r="C354" s="4"/>
      <c r="D354" s="5"/>
      <c r="E354" s="6" t="str">
        <f t="shared" si="14"/>
        <v/>
      </c>
      <c r="F354" s="7" t="str">
        <f t="shared" si="13"/>
        <v/>
      </c>
      <c r="G354" s="11"/>
    </row>
    <row r="355" spans="2:7" x14ac:dyDescent="0.25">
      <c r="B355" s="9"/>
      <c r="C355" s="4"/>
      <c r="D355" s="5"/>
      <c r="E355" s="6" t="str">
        <f t="shared" si="14"/>
        <v/>
      </c>
      <c r="F355" s="7" t="str">
        <f t="shared" si="13"/>
        <v/>
      </c>
      <c r="G355" s="11"/>
    </row>
    <row r="356" spans="2:7" x14ac:dyDescent="0.25">
      <c r="B356" s="9"/>
      <c r="C356" s="4"/>
      <c r="D356" s="5"/>
      <c r="E356" s="6" t="str">
        <f t="shared" si="14"/>
        <v/>
      </c>
      <c r="F356" s="7" t="str">
        <f t="shared" si="13"/>
        <v/>
      </c>
      <c r="G356" s="11"/>
    </row>
    <row r="357" spans="2:7" x14ac:dyDescent="0.25">
      <c r="B357" s="9"/>
      <c r="C357" s="4"/>
      <c r="D357" s="5"/>
      <c r="E357" s="6" t="str">
        <f t="shared" si="14"/>
        <v/>
      </c>
      <c r="F357" s="7" t="str">
        <f t="shared" si="13"/>
        <v/>
      </c>
      <c r="G357" s="11"/>
    </row>
    <row r="358" spans="2:7" x14ac:dyDescent="0.25">
      <c r="B358" s="9"/>
      <c r="C358" s="4"/>
      <c r="D358" s="5"/>
      <c r="E358" s="6" t="str">
        <f t="shared" si="14"/>
        <v/>
      </c>
      <c r="F358" s="7" t="str">
        <f t="shared" si="13"/>
        <v/>
      </c>
      <c r="G358" s="11"/>
    </row>
    <row r="359" spans="2:7" x14ac:dyDescent="0.25">
      <c r="B359" s="9"/>
      <c r="C359" s="4"/>
      <c r="D359" s="5"/>
      <c r="E359" s="6" t="str">
        <f t="shared" si="14"/>
        <v/>
      </c>
      <c r="F359" s="7" t="str">
        <f t="shared" si="13"/>
        <v/>
      </c>
      <c r="G359" s="11"/>
    </row>
    <row r="360" spans="2:7" x14ac:dyDescent="0.25">
      <c r="B360" s="9"/>
      <c r="C360" s="4"/>
      <c r="D360" s="5"/>
      <c r="E360" s="6" t="str">
        <f t="shared" si="14"/>
        <v/>
      </c>
      <c r="F360" s="7" t="str">
        <f t="shared" si="13"/>
        <v/>
      </c>
      <c r="G360" s="11"/>
    </row>
    <row r="361" spans="2:7" x14ac:dyDescent="0.25">
      <c r="B361" s="9"/>
      <c r="C361" s="4"/>
      <c r="D361" s="5"/>
      <c r="E361" s="6" t="str">
        <f t="shared" si="14"/>
        <v/>
      </c>
      <c r="F361" s="7" t="str">
        <f t="shared" si="13"/>
        <v/>
      </c>
      <c r="G361" s="11"/>
    </row>
    <row r="362" spans="2:7" x14ac:dyDescent="0.25">
      <c r="B362" s="9"/>
      <c r="C362" s="4"/>
      <c r="D362" s="5"/>
      <c r="E362" s="6" t="str">
        <f t="shared" si="14"/>
        <v/>
      </c>
      <c r="F362" s="7" t="str">
        <f t="shared" si="13"/>
        <v/>
      </c>
      <c r="G362" s="11"/>
    </row>
    <row r="363" spans="2:7" x14ac:dyDescent="0.25">
      <c r="B363" s="9"/>
      <c r="C363" s="4"/>
      <c r="D363" s="5"/>
      <c r="E363" s="6" t="str">
        <f t="shared" si="14"/>
        <v/>
      </c>
      <c r="F363" s="7" t="str">
        <f t="shared" si="13"/>
        <v/>
      </c>
      <c r="G363" s="11"/>
    </row>
    <row r="364" spans="2:7" x14ac:dyDescent="0.25">
      <c r="B364" s="9"/>
      <c r="C364" s="4"/>
      <c r="D364" s="5"/>
      <c r="E364" s="6" t="str">
        <f t="shared" si="14"/>
        <v/>
      </c>
      <c r="F364" s="7" t="str">
        <f t="shared" ref="F364:F380" si="15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14"/>
        <v/>
      </c>
      <c r="F365" s="7" t="str">
        <f t="shared" si="15"/>
        <v/>
      </c>
      <c r="G365" s="11"/>
    </row>
    <row r="366" spans="2:7" x14ac:dyDescent="0.25">
      <c r="B366" s="9"/>
      <c r="C366" s="4"/>
      <c r="D366" s="5"/>
      <c r="E366" s="6" t="str">
        <f t="shared" si="14"/>
        <v/>
      </c>
      <c r="F366" s="7" t="str">
        <f t="shared" si="15"/>
        <v/>
      </c>
      <c r="G366" s="11"/>
    </row>
    <row r="367" spans="2:7" x14ac:dyDescent="0.25">
      <c r="B367" s="9"/>
      <c r="C367" s="4"/>
      <c r="D367" s="5"/>
      <c r="E367" s="6" t="str">
        <f t="shared" si="14"/>
        <v/>
      </c>
      <c r="F367" s="7" t="str">
        <f t="shared" si="15"/>
        <v/>
      </c>
      <c r="G367" s="11"/>
    </row>
    <row r="368" spans="2:7" x14ac:dyDescent="0.25">
      <c r="B368" s="9"/>
      <c r="C368" s="4"/>
      <c r="D368" s="5"/>
      <c r="E368" s="6" t="str">
        <f t="shared" si="14"/>
        <v/>
      </c>
      <c r="F368" s="7" t="str">
        <f t="shared" si="15"/>
        <v/>
      </c>
      <c r="G368" s="11"/>
    </row>
    <row r="369" spans="2:7" x14ac:dyDescent="0.25">
      <c r="B369" s="9"/>
      <c r="C369" s="4"/>
      <c r="D369" s="5"/>
      <c r="E369" s="6" t="str">
        <f t="shared" si="14"/>
        <v/>
      </c>
      <c r="F369" s="7" t="str">
        <f t="shared" si="15"/>
        <v/>
      </c>
      <c r="G369" s="11"/>
    </row>
    <row r="370" spans="2:7" x14ac:dyDescent="0.25">
      <c r="B370" s="9"/>
      <c r="C370" s="4"/>
      <c r="D370" s="5"/>
      <c r="E370" s="6" t="str">
        <f t="shared" si="14"/>
        <v/>
      </c>
      <c r="F370" s="7" t="str">
        <f t="shared" si="15"/>
        <v/>
      </c>
      <c r="G370" s="11"/>
    </row>
    <row r="371" spans="2:7" x14ac:dyDescent="0.25">
      <c r="B371" s="9"/>
      <c r="C371" s="4"/>
      <c r="D371" s="5"/>
      <c r="E371" s="6" t="str">
        <f t="shared" si="14"/>
        <v/>
      </c>
      <c r="F371" s="7" t="str">
        <f t="shared" si="15"/>
        <v/>
      </c>
      <c r="G371" s="11"/>
    </row>
    <row r="372" spans="2:7" x14ac:dyDescent="0.25">
      <c r="B372" s="9"/>
      <c r="C372" s="4"/>
      <c r="D372" s="5"/>
      <c r="E372" s="6" t="str">
        <f t="shared" si="14"/>
        <v/>
      </c>
      <c r="F372" s="7" t="str">
        <f t="shared" si="15"/>
        <v/>
      </c>
      <c r="G372" s="11"/>
    </row>
    <row r="373" spans="2:7" x14ac:dyDescent="0.25">
      <c r="B373" s="9"/>
      <c r="C373" s="4"/>
      <c r="D373" s="5"/>
      <c r="E373" s="6" t="str">
        <f t="shared" si="14"/>
        <v/>
      </c>
      <c r="F373" s="7" t="str">
        <f t="shared" si="15"/>
        <v/>
      </c>
      <c r="G373" s="11"/>
    </row>
    <row r="374" spans="2:7" x14ac:dyDescent="0.25">
      <c r="B374" s="9"/>
      <c r="C374" s="4"/>
      <c r="D374" s="5"/>
      <c r="E374" s="6" t="str">
        <f t="shared" si="14"/>
        <v/>
      </c>
      <c r="F374" s="7" t="str">
        <f t="shared" si="15"/>
        <v/>
      </c>
      <c r="G374" s="11"/>
    </row>
    <row r="375" spans="2:7" x14ac:dyDescent="0.25">
      <c r="B375" s="9"/>
      <c r="C375" s="4"/>
      <c r="D375" s="5"/>
      <c r="E375" s="6" t="str">
        <f t="shared" si="14"/>
        <v/>
      </c>
      <c r="F375" s="7" t="str">
        <f t="shared" si="15"/>
        <v/>
      </c>
      <c r="G375" s="11"/>
    </row>
    <row r="376" spans="2:7" x14ac:dyDescent="0.25">
      <c r="B376" s="9"/>
      <c r="C376" s="4"/>
      <c r="D376" s="5"/>
      <c r="E376" s="6" t="str">
        <f t="shared" si="14"/>
        <v/>
      </c>
      <c r="F376" s="7" t="str">
        <f t="shared" si="15"/>
        <v/>
      </c>
      <c r="G376" s="11"/>
    </row>
    <row r="377" spans="2:7" x14ac:dyDescent="0.25">
      <c r="B377" s="9"/>
      <c r="C377" s="4"/>
      <c r="D377" s="5"/>
      <c r="E377" s="6" t="str">
        <f t="shared" si="14"/>
        <v/>
      </c>
      <c r="F377" s="7" t="str">
        <f t="shared" si="15"/>
        <v/>
      </c>
      <c r="G377" s="11"/>
    </row>
    <row r="378" spans="2:7" x14ac:dyDescent="0.25">
      <c r="B378" s="9"/>
      <c r="C378" s="4"/>
      <c r="D378" s="5"/>
      <c r="E378" s="6" t="str">
        <f t="shared" si="14"/>
        <v/>
      </c>
      <c r="F378" s="7" t="str">
        <f t="shared" si="15"/>
        <v/>
      </c>
      <c r="G378" s="11"/>
    </row>
    <row r="379" spans="2:7" x14ac:dyDescent="0.25">
      <c r="B379" s="9"/>
      <c r="C379" s="4"/>
      <c r="D379" s="5"/>
      <c r="E379" s="6" t="str">
        <f t="shared" si="14"/>
        <v/>
      </c>
      <c r="F379" s="7" t="str">
        <f t="shared" si="15"/>
        <v/>
      </c>
      <c r="G379" s="11"/>
    </row>
    <row r="380" spans="2:7" x14ac:dyDescent="0.25">
      <c r="B380" s="9"/>
      <c r="C380" s="4"/>
      <c r="D380" s="5"/>
      <c r="E380" s="6" t="str">
        <f t="shared" si="14"/>
        <v/>
      </c>
      <c r="F380" s="7" t="str">
        <f t="shared" si="15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41" priority="6">
      <formula>$B281=""</formula>
    </cfRule>
  </conditionalFormatting>
  <conditionalFormatting sqref="N9:P53">
    <cfRule type="expression" dxfId="40" priority="7">
      <formula>$P9&gt;0</formula>
    </cfRule>
  </conditionalFormatting>
  <conditionalFormatting sqref="N9:P39">
    <cfRule type="expression" dxfId="39" priority="8">
      <formula>$P9=0</formula>
    </cfRule>
  </conditionalFormatting>
  <conditionalFormatting sqref="B281:F1000">
    <cfRule type="expression" dxfId="38" priority="5">
      <formula>$B281=""</formula>
    </cfRule>
  </conditionalFormatting>
  <conditionalFormatting sqref="M9:M53">
    <cfRule type="expression" dxfId="37" priority="3">
      <formula>$P9&gt;0</formula>
    </cfRule>
  </conditionalFormatting>
  <conditionalFormatting sqref="M9:M39">
    <cfRule type="expression" dxfId="36" priority="4">
      <formula>$P9=0</formula>
    </cfRule>
  </conditionalFormatting>
  <conditionalFormatting sqref="H9:H53">
    <cfRule type="expression" dxfId="35" priority="1">
      <formula>$P9&gt;0</formula>
    </cfRule>
  </conditionalFormatting>
  <conditionalFormatting sqref="H9:H39">
    <cfRule type="expression" dxfId="34" priority="2">
      <formula>$P9=0</formula>
    </cfRule>
  </conditionalFormatting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268" activePane="bottomLeft" state="frozen"/>
      <selection activeCell="K264" sqref="K264"/>
      <selection pane="bottomLeft" activeCell="F20" sqref="A20:F280"/>
    </sheetView>
  </sheetViews>
  <sheetFormatPr defaultColWidth="9" defaultRowHeight="15.6" x14ac:dyDescent="0.25"/>
  <cols>
    <col min="1" max="1" width="14.5976562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69921875" style="1" customWidth="1"/>
    <col min="7" max="7" width="2.6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26</v>
      </c>
      <c r="C1" s="24" t="s">
        <v>13</v>
      </c>
      <c r="D1" s="17" t="s">
        <v>18</v>
      </c>
      <c r="E1" s="17" t="s">
        <v>11</v>
      </c>
      <c r="F1" s="89" t="s">
        <v>7</v>
      </c>
      <c r="G1" s="90"/>
      <c r="H1" s="91"/>
      <c r="I1" s="92" t="s">
        <v>6</v>
      </c>
      <c r="J1" s="93"/>
      <c r="K1" s="82" t="s">
        <v>10</v>
      </c>
      <c r="L1" s="83"/>
    </row>
    <row r="2" spans="1:26" ht="24.75" customHeight="1" thickTop="1" thickBot="1" x14ac:dyDescent="0.3">
      <c r="A2" s="25">
        <f>'סיכום חודשי'!$B$2</f>
        <v>45261</v>
      </c>
      <c r="B2" s="64">
        <f>'סיכום חודשי'!A2</f>
        <v>13</v>
      </c>
      <c r="C2" s="60">
        <v>120</v>
      </c>
      <c r="D2" s="16">
        <f>SUM(E9:E280)</f>
        <v>0.2879282407448045</v>
      </c>
      <c r="E2" s="16">
        <f>SUM(K9:K280)</f>
        <v>1.3888888888888888E-2</v>
      </c>
      <c r="F2" s="94">
        <f>SUM(D2*(C2*24),E2*(C2*24))</f>
        <v>869.23333334503695</v>
      </c>
      <c r="G2" s="95"/>
      <c r="H2" s="84"/>
      <c r="I2" s="94">
        <v>0</v>
      </c>
      <c r="J2" s="84"/>
      <c r="K2" s="84">
        <f>SUM(F2,I2,)</f>
        <v>869.23333334503695</v>
      </c>
      <c r="L2" s="85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6" t="s">
        <v>14</v>
      </c>
      <c r="B4" s="87"/>
      <c r="C4" s="87"/>
      <c r="D4" s="87"/>
      <c r="E4" s="87"/>
      <c r="F4" s="88"/>
      <c r="G4" s="26"/>
      <c r="H4" s="27"/>
      <c r="I4" s="86" t="s">
        <v>14</v>
      </c>
      <c r="J4" s="87"/>
      <c r="K4" s="87"/>
      <c r="L4" s="88"/>
      <c r="Z4" s="3"/>
    </row>
    <row r="5" spans="1:26" ht="52.2" customHeight="1" thickBot="1" x14ac:dyDescent="0.3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3"/>
    <row r="7" spans="1:26" ht="27.75" customHeight="1" thickBot="1" x14ac:dyDescent="0.3">
      <c r="A7" s="77" t="s">
        <v>23</v>
      </c>
      <c r="B7" s="78"/>
      <c r="C7" s="78"/>
      <c r="D7" s="78"/>
      <c r="E7" s="78"/>
      <c r="F7" s="78"/>
      <c r="G7" s="79"/>
      <c r="H7" s="12"/>
      <c r="I7" s="80" t="s">
        <v>21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22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22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45267.089907407404</v>
      </c>
      <c r="D9" s="21">
        <v>45267.105833333335</v>
      </c>
      <c r="E9" s="21">
        <f t="shared" ref="E9:E25" si="0">IF(D9="","",(SUM(D9-C9)))</f>
        <v>1.5925925930787344E-2</v>
      </c>
      <c r="F9" s="23">
        <f t="shared" ref="F9:F72" si="1">IF(E9="","",SUM(E9*($C$2*24)))</f>
        <v>45.866666680667549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כט כסלו תשפד</v>
      </c>
      <c r="J9" s="22">
        <v>45272</v>
      </c>
      <c r="K9" s="21">
        <v>6.9444444444444441E-3</v>
      </c>
      <c r="L9" s="23">
        <f t="shared" ref="L9:L72" si="2">IF(K9="","",SUM(K9*($C$2*24)))</f>
        <v>20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45267.111041666663</v>
      </c>
      <c r="D10" s="21">
        <v>45267.141192129631</v>
      </c>
      <c r="E10" s="21">
        <f t="shared" si="0"/>
        <v>3.0150462967867497E-2</v>
      </c>
      <c r="F10" s="23">
        <f t="shared" si="1"/>
        <v>86.833333347458392</v>
      </c>
      <c r="G10" s="20">
        <f>IF($B10=$B11,"",MAX($G$8:G9)+1)</f>
        <v>2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א טבת תשפד</v>
      </c>
      <c r="J10" s="22">
        <v>45273</v>
      </c>
      <c r="K10" s="21">
        <v>6.9444444444444441E-3</v>
      </c>
      <c r="L10" s="23">
        <f t="shared" si="2"/>
        <v>20</v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ג טבת תשפד</v>
      </c>
      <c r="B11" s="22">
        <f t="shared" ref="B11:B74" si="5">B10+1</f>
        <v>45275</v>
      </c>
      <c r="C11" s="21">
        <v>45267.144814814812</v>
      </c>
      <c r="D11" s="21">
        <v>45267.237546296295</v>
      </c>
      <c r="E11" s="21">
        <f t="shared" si="0"/>
        <v>9.2731481483497191E-2</v>
      </c>
      <c r="F11" s="23">
        <f t="shared" si="1"/>
        <v>267.06666667247191</v>
      </c>
      <c r="G11" s="20">
        <f>IF($B11=$B12,"",MAX($G$8:G10)+1)</f>
        <v>3</v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ד טבת תשפד</v>
      </c>
      <c r="B12" s="22">
        <f t="shared" si="5"/>
        <v>45276</v>
      </c>
      <c r="C12" s="21">
        <v>45267.492245370369</v>
      </c>
      <c r="D12" s="21">
        <v>45267.51116898148</v>
      </c>
      <c r="E12" s="21">
        <f t="shared" si="0"/>
        <v>1.8923611110949423E-2</v>
      </c>
      <c r="F12" s="23">
        <f t="shared" si="1"/>
        <v>54.499999999534339</v>
      </c>
      <c r="G12" s="20">
        <f>IF($B12=$B13,"",MAX($G$8:G11)+1)</f>
        <v>4</v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ה טבת תשפד</v>
      </c>
      <c r="B13" s="22">
        <f t="shared" si="5"/>
        <v>45277</v>
      </c>
      <c r="C13" s="21">
        <v>45267.546689814815</v>
      </c>
      <c r="D13" s="21">
        <v>45267.591192129628</v>
      </c>
      <c r="E13" s="21">
        <f t="shared" si="0"/>
        <v>4.4502314813144039E-2</v>
      </c>
      <c r="F13" s="23">
        <f t="shared" si="1"/>
        <v>128.16666666185483</v>
      </c>
      <c r="G13" s="20">
        <f>IF($B13=$B14,"",MAX($G$8:G12)+1)</f>
        <v>5</v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ו טבת תשפד</v>
      </c>
      <c r="B14" s="22">
        <f t="shared" si="5"/>
        <v>45278</v>
      </c>
      <c r="C14" s="21">
        <v>45272.509456018517</v>
      </c>
      <c r="D14" s="21">
        <v>45272.530011574076</v>
      </c>
      <c r="E14" s="21">
        <f t="shared" si="0"/>
        <v>2.0555555558530614E-2</v>
      </c>
      <c r="F14" s="23">
        <f t="shared" si="1"/>
        <v>59.200000008568168</v>
      </c>
      <c r="G14" s="20">
        <f>IF($B14=$B15,"",MAX($G$8:G13)+1)</f>
        <v>6</v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ז טבת תשפד</v>
      </c>
      <c r="B15" s="22">
        <f t="shared" si="5"/>
        <v>45279</v>
      </c>
      <c r="C15" s="21">
        <v>45272.576527777775</v>
      </c>
      <c r="D15" s="21">
        <v>45272.581701388888</v>
      </c>
      <c r="E15" s="21">
        <f t="shared" si="0"/>
        <v>5.173611112695653E-3</v>
      </c>
      <c r="F15" s="23">
        <f t="shared" si="1"/>
        <v>14.900000004563481</v>
      </c>
      <c r="G15" s="20">
        <f>IF($B15=$B16,"",MAX($G$8:G14)+1)</f>
        <v>7</v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ח טבת תשפד</v>
      </c>
      <c r="B16" s="22">
        <f t="shared" si="5"/>
        <v>45280</v>
      </c>
      <c r="C16" s="21">
        <v>45272.582557870373</v>
      </c>
      <c r="D16" s="21">
        <v>45272.605046296296</v>
      </c>
      <c r="E16" s="21">
        <f t="shared" si="0"/>
        <v>2.2488425922347233E-2</v>
      </c>
      <c r="F16" s="23">
        <f t="shared" si="1"/>
        <v>64.76666665636003</v>
      </c>
      <c r="G16" s="20">
        <f>IF($B16=$B17,"",MAX($G$8:G15)+1)</f>
        <v>8</v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ט טבת תשפד</v>
      </c>
      <c r="B17" s="22">
        <f t="shared" si="5"/>
        <v>45281</v>
      </c>
      <c r="C17" s="21">
        <v>45272.808587962965</v>
      </c>
      <c r="D17" s="21">
        <v>45272.836793981478</v>
      </c>
      <c r="E17" s="21">
        <f t="shared" si="0"/>
        <v>2.8206018512719311E-2</v>
      </c>
      <c r="F17" s="23">
        <f t="shared" si="1"/>
        <v>81.233333316631615</v>
      </c>
      <c r="G17" s="20">
        <f>IF($B17=$B18,"",MAX($G$8:G16)+1)</f>
        <v>9</v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י טבת תשפד</v>
      </c>
      <c r="B18" s="22">
        <f t="shared" si="5"/>
        <v>45282</v>
      </c>
      <c r="C18" s="21">
        <v>45272.841562499998</v>
      </c>
      <c r="D18" s="21">
        <v>45272.844490740739</v>
      </c>
      <c r="E18" s="21">
        <f t="shared" si="0"/>
        <v>2.9282407413120382E-3</v>
      </c>
      <c r="F18" s="23">
        <f t="shared" si="1"/>
        <v>8.4333333349786699</v>
      </c>
      <c r="G18" s="20">
        <f>IF($B18=$B19,"",MAX($G$8:G17)+1)</f>
        <v>10</v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יא טבת תשפד</v>
      </c>
      <c r="B19" s="22">
        <f t="shared" si="5"/>
        <v>45283</v>
      </c>
      <c r="C19" s="21">
        <v>45272.864976851852</v>
      </c>
      <c r="D19" s="21">
        <v>45272.871319444443</v>
      </c>
      <c r="E19" s="21">
        <f t="shared" si="0"/>
        <v>6.3425925909541547E-3</v>
      </c>
      <c r="F19" s="23">
        <f t="shared" si="1"/>
        <v>18.266666661947966</v>
      </c>
      <c r="G19" s="20">
        <f>IF($B19=$B20,"",MAX($G$8:G18)+1)</f>
        <v>11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/>
      <c r="B20" s="22"/>
      <c r="C20" s="21"/>
      <c r="D20" s="21"/>
      <c r="E20" s="21"/>
      <c r="F20" s="23"/>
      <c r="G20" s="20" t="str">
        <f>IF($B20=$B21,"",MAX($G$8:G19)+1)</f>
        <v/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/>
      <c r="B21" s="22"/>
      <c r="C21" s="21"/>
      <c r="D21" s="21"/>
      <c r="E21" s="21"/>
      <c r="F21" s="23"/>
      <c r="G21" s="20" t="str">
        <f>IF($B21=$B22,"",MAX($G$8:G20)+1)</f>
        <v/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/>
      <c r="B22" s="22"/>
      <c r="C22" s="21"/>
      <c r="D22" s="21"/>
      <c r="E22" s="21"/>
      <c r="F22" s="23"/>
      <c r="G22" s="20" t="str">
        <f>IF($B22=$B23,"",MAX($G$8:G21)+1)</f>
        <v/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/>
      <c r="B23" s="22"/>
      <c r="C23" s="21"/>
      <c r="D23" s="21"/>
      <c r="E23" s="21"/>
      <c r="F23" s="23"/>
      <c r="G23" s="20" t="str">
        <f>IF($B23=$B24,"",MAX($G$8:G22)+1)</f>
        <v/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/>
      <c r="B24" s="22"/>
      <c r="C24" s="21"/>
      <c r="D24" s="21"/>
      <c r="E24" s="21"/>
      <c r="F24" s="23"/>
      <c r="G24" s="20" t="str">
        <f>IF($B24=$B25,"",MAX($G$8:G23)+1)</f>
        <v/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/>
      <c r="B25" s="22"/>
      <c r="C25" s="21"/>
      <c r="D25" s="21"/>
      <c r="E25" s="21"/>
      <c r="F25" s="23"/>
      <c r="G25" s="20" t="str">
        <f>IF($B25=$B26,"",MAX($G$8:G24)+1)</f>
        <v/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/>
      <c r="B26" s="22"/>
      <c r="C26" s="21"/>
      <c r="D26" s="21"/>
      <c r="E26" s="21"/>
      <c r="F26" s="23"/>
      <c r="G26" s="20" t="str">
        <f>IF($B26=$B27,"",MAX($G$8:G25)+1)</f>
        <v/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/>
      <c r="B27" s="22"/>
      <c r="C27" s="21"/>
      <c r="D27" s="21"/>
      <c r="E27" s="21"/>
      <c r="F27" s="23"/>
      <c r="G27" s="20" t="str">
        <f>IF($B27=$B28,"",MAX($G$8:G26)+1)</f>
        <v/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/>
      <c r="B28" s="22"/>
      <c r="C28" s="21"/>
      <c r="D28" s="21"/>
      <c r="E28" s="21"/>
      <c r="F28" s="23"/>
      <c r="G28" s="20" t="str">
        <f>IF($B28=$B29,"",MAX($G$8:G27)+1)</f>
        <v/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/>
      <c r="B29" s="22"/>
      <c r="C29" s="21"/>
      <c r="D29" s="21"/>
      <c r="E29" s="21"/>
      <c r="F29" s="23"/>
      <c r="G29" s="20" t="str">
        <f>IF($B29=$B30,"",MAX($G$8:G28)+1)</f>
        <v/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/>
      <c r="B30" s="22"/>
      <c r="C30" s="21"/>
      <c r="D30" s="21"/>
      <c r="E30" s="21"/>
      <c r="F30" s="23"/>
      <c r="G30" s="20" t="str">
        <f>IF($B30=$B31,"",MAX($G$8:G29)+1)</f>
        <v/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/>
      <c r="B31" s="22"/>
      <c r="C31" s="21"/>
      <c r="D31" s="21"/>
      <c r="E31" s="21"/>
      <c r="F31" s="23"/>
      <c r="G31" s="20" t="str">
        <f>IF($B31=$B32,"",MAX($G$8:G30)+1)</f>
        <v/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/>
      <c r="B32" s="22"/>
      <c r="C32" s="21"/>
      <c r="D32" s="21"/>
      <c r="E32" s="21"/>
      <c r="F32" s="23"/>
      <c r="G32" s="20" t="str">
        <f>IF($B32=$B33,"",MAX($G$8:G31)+1)</f>
        <v/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/>
      <c r="B33" s="22"/>
      <c r="C33" s="21"/>
      <c r="D33" s="21"/>
      <c r="E33" s="21"/>
      <c r="F33" s="23"/>
      <c r="G33" s="20" t="str">
        <f>IF($B33=$B34,"",MAX($G$8:G32)+1)</f>
        <v/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/>
      <c r="B34" s="22"/>
      <c r="C34" s="21"/>
      <c r="D34" s="21"/>
      <c r="E34" s="21"/>
      <c r="F34" s="23"/>
      <c r="G34" s="20" t="str">
        <f>IF($B34=$B35,"",MAX($G$8:G33)+1)</f>
        <v/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/>
      <c r="B35" s="22"/>
      <c r="C35" s="21"/>
      <c r="D35" s="21"/>
      <c r="E35" s="21"/>
      <c r="F35" s="23"/>
      <c r="G35" s="20" t="str">
        <f>IF($B35=$B36,"",MAX($G$8:G34)+1)</f>
        <v/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/>
      <c r="B36" s="22"/>
      <c r="C36" s="21"/>
      <c r="D36" s="21"/>
      <c r="E36" s="21"/>
      <c r="F36" s="23"/>
      <c r="G36" s="20" t="str">
        <f>IF($B36=$B37,"",MAX($G$8:G35)+1)</f>
        <v/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/>
      <c r="B37" s="22"/>
      <c r="C37" s="21"/>
      <c r="D37" s="21"/>
      <c r="E37" s="21"/>
      <c r="F37" s="23"/>
      <c r="G37" s="20" t="str">
        <f>IF($B37=$B38,"",MAX($G$8:G36)+1)</f>
        <v/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/>
      <c r="B38" s="22"/>
      <c r="C38" s="21"/>
      <c r="D38" s="21"/>
      <c r="E38" s="21"/>
      <c r="F38" s="23"/>
      <c r="G38" s="20" t="str">
        <f>IF($B38=$B39,"",MAX($G$8:G37)+1)</f>
        <v/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/>
      <c r="B39" s="22"/>
      <c r="C39" s="21"/>
      <c r="D39" s="21"/>
      <c r="E39" s="21"/>
      <c r="F39" s="23"/>
      <c r="G39" s="20" t="str">
        <f>IF($B39=$B40,"",MAX($G$8:G38)+1)</f>
        <v/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/>
      <c r="B40" s="22"/>
      <c r="C40" s="21"/>
      <c r="D40" s="21"/>
      <c r="E40" s="21"/>
      <c r="F40" s="23"/>
      <c r="G40" s="20" t="str">
        <f>IF($B40=$B41,"",MAX($G$8:G39)+1)</f>
        <v/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/>
      <c r="B41" s="22"/>
      <c r="C41" s="21"/>
      <c r="D41" s="21"/>
      <c r="E41" s="21"/>
      <c r="F41" s="23"/>
      <c r="G41" s="20" t="str">
        <f>IF($B41=$B42,"",MAX($G$8:G40)+1)</f>
        <v/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/>
      <c r="B42" s="22"/>
      <c r="C42" s="21"/>
      <c r="D42" s="21"/>
      <c r="E42" s="21"/>
      <c r="F42" s="23"/>
      <c r="G42" s="20" t="str">
        <f>IF($B42=$B43,"",MAX($G$8:G41)+1)</f>
        <v/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/>
      <c r="B43" s="22"/>
      <c r="C43" s="21"/>
      <c r="D43" s="21"/>
      <c r="E43" s="21"/>
      <c r="F43" s="23"/>
      <c r="G43" s="20" t="str">
        <f>IF($B43=$B44,"",MAX($G$8:G42)+1)</f>
        <v/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/>
      <c r="B44" s="22"/>
      <c r="C44" s="21"/>
      <c r="D44" s="21"/>
      <c r="E44" s="21"/>
      <c r="F44" s="23"/>
      <c r="G44" s="20" t="str">
        <f>IF($B44=$B45,"",MAX($G$8:G43)+1)</f>
        <v/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/>
      <c r="B45" s="22"/>
      <c r="C45" s="21"/>
      <c r="D45" s="21"/>
      <c r="E45" s="21"/>
      <c r="F45" s="23"/>
      <c r="G45" s="20" t="str">
        <f>IF($B45=$B46,"",MAX($G$8:G44)+1)</f>
        <v/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/>
      <c r="B46" s="22"/>
      <c r="C46" s="21"/>
      <c r="D46" s="21"/>
      <c r="E46" s="21"/>
      <c r="F46" s="23"/>
      <c r="G46" s="20" t="str">
        <f>IF($B46=$B47,"",MAX($G$8:G45)+1)</f>
        <v/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/>
      <c r="B47" s="22"/>
      <c r="C47" s="21"/>
      <c r="D47" s="21"/>
      <c r="E47" s="21"/>
      <c r="F47" s="23"/>
      <c r="G47" s="20" t="str">
        <f>IF($B47=$B48,"",MAX($G$8:G46)+1)</f>
        <v/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/>
      <c r="B48" s="22"/>
      <c r="C48" s="21"/>
      <c r="D48" s="21"/>
      <c r="E48" s="21"/>
      <c r="F48" s="23"/>
      <c r="G48" s="20" t="str">
        <f>IF($B48=$B49,"",MAX($G$8:G47)+1)</f>
        <v/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/>
      <c r="B49" s="22"/>
      <c r="C49" s="21"/>
      <c r="D49" s="21"/>
      <c r="E49" s="21"/>
      <c r="F49" s="23"/>
      <c r="G49" s="20" t="str">
        <f>IF($B49=$B50,"",MAX($G$8:G48)+1)</f>
        <v/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/>
      <c r="B50" s="22"/>
      <c r="C50" s="21"/>
      <c r="D50" s="21"/>
      <c r="E50" s="21"/>
      <c r="F50" s="23"/>
      <c r="G50" s="20" t="str">
        <f>IF($B50=$B51,"",MAX($G$8:G49)+1)</f>
        <v/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/>
      <c r="B51" s="22"/>
      <c r="C51" s="21"/>
      <c r="D51" s="21"/>
      <c r="E51" s="21"/>
      <c r="F51" s="23"/>
      <c r="G51" s="20" t="str">
        <f>IF($B51=$B52,"",MAX($G$8:G50)+1)</f>
        <v/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/>
      <c r="B52" s="22"/>
      <c r="C52" s="21"/>
      <c r="D52" s="21"/>
      <c r="E52" s="21"/>
      <c r="F52" s="23"/>
      <c r="G52" s="20" t="str">
        <f>IF($B52=$B53,"",MAX($G$8:G51)+1)</f>
        <v/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/>
      <c r="B53" s="22"/>
      <c r="C53" s="21"/>
      <c r="D53" s="21"/>
      <c r="E53" s="21"/>
      <c r="F53" s="23"/>
      <c r="G53" s="20" t="str">
        <f>IF($B53=$B54,"",MAX($G$8:G52)+1)</f>
        <v/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/>
      <c r="B54" s="22"/>
      <c r="C54" s="21"/>
      <c r="D54" s="21"/>
      <c r="E54" s="21"/>
      <c r="F54" s="23"/>
      <c r="G54" s="20" t="str">
        <f>IF($B54=$B55,"",MAX($G$8:G53)+1)</f>
        <v/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/>
      <c r="B55" s="22"/>
      <c r="C55" s="21"/>
      <c r="D55" s="21"/>
      <c r="E55" s="21"/>
      <c r="F55" s="23"/>
      <c r="G55" s="20" t="str">
        <f>IF($B55=$B56,"",MAX($G$8:G54)+1)</f>
        <v/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/>
      <c r="B56" s="22"/>
      <c r="C56" s="21"/>
      <c r="D56" s="21"/>
      <c r="E56" s="21"/>
      <c r="F56" s="23"/>
      <c r="G56" s="20" t="str">
        <f>IF($B56=$B57,"",MAX($G$8:G55)+1)</f>
        <v/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/>
      <c r="B57" s="22"/>
      <c r="C57" s="21"/>
      <c r="D57" s="21"/>
      <c r="E57" s="21"/>
      <c r="F57" s="23"/>
      <c r="G57" s="20" t="str">
        <f>IF($B57=$B58,"",MAX($G$8:G56)+1)</f>
        <v/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/>
      <c r="B58" s="22"/>
      <c r="C58" s="21"/>
      <c r="D58" s="21"/>
      <c r="E58" s="21"/>
      <c r="F58" s="23"/>
      <c r="G58" s="20" t="str">
        <f>IF($B58=$B59,"",MAX($G$8:G57)+1)</f>
        <v/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/>
      <c r="B59" s="22"/>
      <c r="C59" s="21"/>
      <c r="D59" s="21"/>
      <c r="E59" s="21"/>
      <c r="F59" s="23"/>
      <c r="G59" s="20" t="str">
        <f>IF($B59=$B60,"",MAX($G$8:G58)+1)</f>
        <v/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/>
      <c r="B60" s="22"/>
      <c r="C60" s="21"/>
      <c r="D60" s="21"/>
      <c r="E60" s="21"/>
      <c r="F60" s="23"/>
      <c r="G60" s="20" t="str">
        <f>IF($B60=$B61,"",MAX($G$8:G59)+1)</f>
        <v/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/>
      <c r="B61" s="22"/>
      <c r="C61" s="21"/>
      <c r="D61" s="21"/>
      <c r="E61" s="21"/>
      <c r="F61" s="23"/>
      <c r="G61" s="20" t="str">
        <f>IF($B61=$B62,"",MAX($G$8:G60)+1)</f>
        <v/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/>
      <c r="B62" s="22"/>
      <c r="C62" s="21"/>
      <c r="D62" s="21"/>
      <c r="E62" s="21"/>
      <c r="F62" s="23"/>
      <c r="G62" s="20" t="str">
        <f>IF($B62=$B63,"",MAX($G$8:G61)+1)</f>
        <v/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/>
      <c r="B63" s="22"/>
      <c r="C63" s="21"/>
      <c r="D63" s="21"/>
      <c r="E63" s="21"/>
      <c r="F63" s="23"/>
      <c r="G63" s="20" t="str">
        <f>IF($B63=$B64,"",MAX($G$8:G62)+1)</f>
        <v/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/>
      <c r="B64" s="22"/>
      <c r="C64" s="21"/>
      <c r="D64" s="21"/>
      <c r="E64" s="21"/>
      <c r="F64" s="23"/>
      <c r="G64" s="20" t="str">
        <f>IF($B64=$B65,"",MAX($G$8:G63)+1)</f>
        <v/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/>
      <c r="B65" s="22"/>
      <c r="C65" s="21"/>
      <c r="D65" s="21"/>
      <c r="E65" s="21"/>
      <c r="F65" s="23"/>
      <c r="G65" s="20" t="str">
        <f>IF($B65=$B66,"",MAX($G$8:G64)+1)</f>
        <v/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/>
      <c r="B66" s="22"/>
      <c r="C66" s="21"/>
      <c r="D66" s="21"/>
      <c r="E66" s="21"/>
      <c r="F66" s="23"/>
      <c r="G66" s="20" t="str">
        <f>IF($B66=$B67,"",MAX($G$8:G65)+1)</f>
        <v/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/>
      <c r="B67" s="22"/>
      <c r="C67" s="21"/>
      <c r="D67" s="21"/>
      <c r="E67" s="21"/>
      <c r="F67" s="23"/>
      <c r="G67" s="20" t="str">
        <f>IF($B67=$B68,"",MAX($G$8:G66)+1)</f>
        <v/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/>
      <c r="B68" s="22"/>
      <c r="C68" s="21"/>
      <c r="D68" s="21"/>
      <c r="E68" s="21"/>
      <c r="F68" s="23"/>
      <c r="G68" s="20" t="str">
        <f>IF($B68=$B69,"",MAX($G$8:G67)+1)</f>
        <v/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/>
      <c r="B69" s="22"/>
      <c r="C69" s="21"/>
      <c r="D69" s="21"/>
      <c r="E69" s="21"/>
      <c r="F69" s="23"/>
      <c r="G69" s="20" t="str">
        <f>IF($B69=$B70,"",MAX($G$8:G68)+1)</f>
        <v/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/>
      <c r="B70" s="22"/>
      <c r="C70" s="21"/>
      <c r="D70" s="21"/>
      <c r="E70" s="21"/>
      <c r="F70" s="23"/>
      <c r="G70" s="20" t="str">
        <f>IF($B70=$B71,"",MAX($G$8:G69)+1)</f>
        <v/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/>
      <c r="B71" s="22"/>
      <c r="C71" s="21"/>
      <c r="D71" s="21"/>
      <c r="E71" s="21"/>
      <c r="F71" s="23"/>
      <c r="G71" s="20" t="str">
        <f>IF($B71=$B72,"",MAX($G$8:G70)+1)</f>
        <v/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/>
      <c r="B72" s="22"/>
      <c r="C72" s="21"/>
      <c r="D72" s="21"/>
      <c r="E72" s="21"/>
      <c r="F72" s="23"/>
      <c r="G72" s="20" t="str">
        <f>IF($B72=$B73,"",MAX($G$8:G71)+1)</f>
        <v/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/>
      <c r="B73" s="22"/>
      <c r="C73" s="21"/>
      <c r="D73" s="21"/>
      <c r="E73" s="21"/>
      <c r="F73" s="23"/>
      <c r="G73" s="20" t="str">
        <f>IF($B73=$B74,"",MAX($G$8:G72)+1)</f>
        <v/>
      </c>
      <c r="H73" s="35"/>
      <c r="I73" s="38" t="str">
        <f t="shared" si="4"/>
        <v/>
      </c>
      <c r="J73" s="22"/>
      <c r="K73" s="21"/>
      <c r="L73" s="23" t="str">
        <f t="shared" ref="L73:L136" si="6">IF(K73="","",SUM(K73*($C$2*24)))</f>
        <v/>
      </c>
      <c r="R73" s="3">
        <v>45778</v>
      </c>
      <c r="BB73" s="11"/>
    </row>
    <row r="74" spans="1:56" x14ac:dyDescent="0.25">
      <c r="A74" s="36"/>
      <c r="B74" s="22"/>
      <c r="C74" s="21"/>
      <c r="D74" s="21"/>
      <c r="E74" s="21"/>
      <c r="F74" s="23"/>
      <c r="G74" s="20" t="str">
        <f>IF($B74=$B75,"",MAX($G$8:G73)+1)</f>
        <v/>
      </c>
      <c r="H74" s="35"/>
      <c r="I74" s="38" t="str">
        <f t="shared" ref="I74:I137" si="7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6"/>
        <v/>
      </c>
      <c r="R74" s="3">
        <v>45809</v>
      </c>
      <c r="BB74" s="11"/>
      <c r="BD74" s="11"/>
    </row>
    <row r="75" spans="1:56" x14ac:dyDescent="0.25">
      <c r="A75" s="36"/>
      <c r="B75" s="22"/>
      <c r="C75" s="21"/>
      <c r="D75" s="21"/>
      <c r="E75" s="21"/>
      <c r="F75" s="23"/>
      <c r="G75" s="20" t="str">
        <f>IF($B75=$B76,"",MAX($G$8:G74)+1)</f>
        <v/>
      </c>
      <c r="H75" s="35"/>
      <c r="I75" s="38" t="str">
        <f t="shared" si="7"/>
        <v/>
      </c>
      <c r="J75" s="22"/>
      <c r="K75" s="21"/>
      <c r="L75" s="23" t="str">
        <f t="shared" si="6"/>
        <v/>
      </c>
      <c r="R75" s="3">
        <v>45839</v>
      </c>
      <c r="BB75" s="11"/>
      <c r="BD75" s="11"/>
    </row>
    <row r="76" spans="1:56" x14ac:dyDescent="0.25">
      <c r="A76" s="36"/>
      <c r="B76" s="22"/>
      <c r="C76" s="21"/>
      <c r="D76" s="21"/>
      <c r="E76" s="21"/>
      <c r="F76" s="23"/>
      <c r="G76" s="20" t="str">
        <f>IF($B76=$B77,"",MAX($G$8:G75)+1)</f>
        <v/>
      </c>
      <c r="H76" s="35"/>
      <c r="I76" s="38" t="str">
        <f t="shared" si="7"/>
        <v/>
      </c>
      <c r="J76" s="22"/>
      <c r="K76" s="21"/>
      <c r="L76" s="23" t="str">
        <f t="shared" si="6"/>
        <v/>
      </c>
      <c r="R76" s="3">
        <v>45870</v>
      </c>
      <c r="BD76" s="11"/>
    </row>
    <row r="77" spans="1:56" x14ac:dyDescent="0.25">
      <c r="A77" s="36"/>
      <c r="B77" s="22"/>
      <c r="C77" s="21"/>
      <c r="D77" s="21"/>
      <c r="E77" s="21"/>
      <c r="F77" s="23"/>
      <c r="G77" s="20" t="str">
        <f>IF($B77=$B78,"",MAX($G$8:G76)+1)</f>
        <v/>
      </c>
      <c r="H77" s="35"/>
      <c r="I77" s="38" t="str">
        <f t="shared" si="7"/>
        <v/>
      </c>
      <c r="J77" s="22"/>
      <c r="K77" s="21"/>
      <c r="L77" s="23" t="str">
        <f t="shared" si="6"/>
        <v/>
      </c>
      <c r="R77" s="3">
        <v>45901</v>
      </c>
      <c r="BD77" s="11"/>
    </row>
    <row r="78" spans="1:56" x14ac:dyDescent="0.25">
      <c r="A78" s="36"/>
      <c r="B78" s="22"/>
      <c r="C78" s="21"/>
      <c r="D78" s="21"/>
      <c r="E78" s="21"/>
      <c r="F78" s="23"/>
      <c r="G78" s="20" t="str">
        <f>IF($B78=$B79,"",MAX($G$8:G77)+1)</f>
        <v/>
      </c>
      <c r="H78" s="35"/>
      <c r="I78" s="38" t="str">
        <f t="shared" si="7"/>
        <v/>
      </c>
      <c r="J78" s="22"/>
      <c r="K78" s="21"/>
      <c r="L78" s="23" t="str">
        <f t="shared" si="6"/>
        <v/>
      </c>
      <c r="R78" s="3">
        <v>45931</v>
      </c>
      <c r="BD78" s="11"/>
    </row>
    <row r="79" spans="1:56" x14ac:dyDescent="0.25">
      <c r="A79" s="36"/>
      <c r="B79" s="22"/>
      <c r="C79" s="21"/>
      <c r="D79" s="21"/>
      <c r="E79" s="21"/>
      <c r="F79" s="23"/>
      <c r="G79" s="20" t="str">
        <f>IF($B79=$B80,"",MAX($G$8:G78)+1)</f>
        <v/>
      </c>
      <c r="H79" s="35"/>
      <c r="I79" s="38" t="str">
        <f t="shared" si="7"/>
        <v/>
      </c>
      <c r="J79" s="22"/>
      <c r="K79" s="21"/>
      <c r="L79" s="23" t="str">
        <f t="shared" si="6"/>
        <v/>
      </c>
      <c r="R79" s="3">
        <v>45962</v>
      </c>
    </row>
    <row r="80" spans="1:56" x14ac:dyDescent="0.25">
      <c r="A80" s="36"/>
      <c r="B80" s="22"/>
      <c r="C80" s="21"/>
      <c r="D80" s="21"/>
      <c r="E80" s="21"/>
      <c r="F80" s="23"/>
      <c r="G80" s="20" t="str">
        <f>IF($B80=$B81,"",MAX($G$8:G79)+1)</f>
        <v/>
      </c>
      <c r="H80" s="35"/>
      <c r="I80" s="38" t="str">
        <f t="shared" si="7"/>
        <v/>
      </c>
      <c r="J80" s="22"/>
      <c r="K80" s="21"/>
      <c r="L80" s="23" t="str">
        <f t="shared" si="6"/>
        <v/>
      </c>
      <c r="R80" s="3">
        <v>45992</v>
      </c>
    </row>
    <row r="81" spans="1:18" x14ac:dyDescent="0.25">
      <c r="A81" s="36"/>
      <c r="B81" s="22"/>
      <c r="C81" s="21"/>
      <c r="D81" s="21"/>
      <c r="E81" s="21"/>
      <c r="F81" s="23"/>
      <c r="G81" s="20" t="str">
        <f>IF($B81=$B82,"",MAX($G$8:G80)+1)</f>
        <v/>
      </c>
      <c r="H81" s="35"/>
      <c r="I81" s="38" t="str">
        <f t="shared" si="7"/>
        <v/>
      </c>
      <c r="J81" s="22"/>
      <c r="K81" s="21"/>
      <c r="L81" s="23" t="str">
        <f t="shared" si="6"/>
        <v/>
      </c>
      <c r="R81" s="3">
        <v>46023</v>
      </c>
    </row>
    <row r="82" spans="1:18" x14ac:dyDescent="0.25">
      <c r="A82" s="36"/>
      <c r="B82" s="22"/>
      <c r="C82" s="21"/>
      <c r="D82" s="21"/>
      <c r="E82" s="21"/>
      <c r="F82" s="23"/>
      <c r="G82" s="20" t="str">
        <f>IF($B82=$B83,"",MAX($G$8:G81)+1)</f>
        <v/>
      </c>
      <c r="H82" s="35"/>
      <c r="I82" s="38" t="str">
        <f t="shared" si="7"/>
        <v/>
      </c>
      <c r="J82" s="22"/>
      <c r="K82" s="21"/>
      <c r="L82" s="23" t="str">
        <f t="shared" si="6"/>
        <v/>
      </c>
      <c r="R82" s="3">
        <v>46054</v>
      </c>
    </row>
    <row r="83" spans="1:18" x14ac:dyDescent="0.25">
      <c r="A83" s="36"/>
      <c r="B83" s="22"/>
      <c r="C83" s="21"/>
      <c r="D83" s="21"/>
      <c r="E83" s="21"/>
      <c r="F83" s="23"/>
      <c r="G83" s="20" t="str">
        <f>IF($B83=$B84,"",MAX($G$8:G82)+1)</f>
        <v/>
      </c>
      <c r="H83" s="35"/>
      <c r="I83" s="38" t="str">
        <f t="shared" si="7"/>
        <v/>
      </c>
      <c r="J83" s="22"/>
      <c r="K83" s="21"/>
      <c r="L83" s="23" t="str">
        <f t="shared" si="6"/>
        <v/>
      </c>
      <c r="R83" s="3">
        <v>46082</v>
      </c>
    </row>
    <row r="84" spans="1:18" x14ac:dyDescent="0.25">
      <c r="A84" s="36"/>
      <c r="B84" s="22"/>
      <c r="C84" s="21"/>
      <c r="D84" s="21"/>
      <c r="E84" s="21"/>
      <c r="F84" s="23"/>
      <c r="G84" s="20" t="str">
        <f>IF($B84=$B85,"",MAX($G$8:G83)+1)</f>
        <v/>
      </c>
      <c r="H84" s="35"/>
      <c r="I84" s="38" t="str">
        <f t="shared" si="7"/>
        <v/>
      </c>
      <c r="J84" s="22"/>
      <c r="K84" s="21"/>
      <c r="L84" s="23" t="str">
        <f t="shared" si="6"/>
        <v/>
      </c>
      <c r="R84" s="3">
        <v>46113</v>
      </c>
    </row>
    <row r="85" spans="1:18" x14ac:dyDescent="0.25">
      <c r="A85" s="36"/>
      <c r="B85" s="22"/>
      <c r="C85" s="21"/>
      <c r="D85" s="21"/>
      <c r="E85" s="21"/>
      <c r="F85" s="23"/>
      <c r="G85" s="20" t="str">
        <f>IF($B85=$B86,"",MAX($G$8:G84)+1)</f>
        <v/>
      </c>
      <c r="H85" s="35"/>
      <c r="I85" s="38" t="str">
        <f t="shared" si="7"/>
        <v/>
      </c>
      <c r="J85" s="22"/>
      <c r="K85" s="21"/>
      <c r="L85" s="23" t="str">
        <f t="shared" si="6"/>
        <v/>
      </c>
      <c r="R85" s="3">
        <v>46143</v>
      </c>
    </row>
    <row r="86" spans="1:18" x14ac:dyDescent="0.25">
      <c r="A86" s="36"/>
      <c r="B86" s="22"/>
      <c r="C86" s="21"/>
      <c r="D86" s="21"/>
      <c r="E86" s="21"/>
      <c r="F86" s="23"/>
      <c r="G86" s="20" t="str">
        <f>IF($B86=$B87,"",MAX($G$8:G85)+1)</f>
        <v/>
      </c>
      <c r="H86" s="35"/>
      <c r="I86" s="38" t="str">
        <f t="shared" si="7"/>
        <v/>
      </c>
      <c r="J86" s="22"/>
      <c r="K86" s="21"/>
      <c r="L86" s="23" t="str">
        <f t="shared" si="6"/>
        <v/>
      </c>
      <c r="R86" s="3">
        <v>46174</v>
      </c>
    </row>
    <row r="87" spans="1:18" x14ac:dyDescent="0.25">
      <c r="A87" s="36"/>
      <c r="B87" s="22"/>
      <c r="C87" s="21"/>
      <c r="D87" s="21"/>
      <c r="E87" s="21"/>
      <c r="F87" s="23"/>
      <c r="G87" s="20" t="str">
        <f>IF($B87=$B88,"",MAX($G$8:G86)+1)</f>
        <v/>
      </c>
      <c r="H87" s="35"/>
      <c r="I87" s="38" t="str">
        <f t="shared" si="7"/>
        <v/>
      </c>
      <c r="J87" s="22"/>
      <c r="K87" s="21"/>
      <c r="L87" s="23" t="str">
        <f t="shared" si="6"/>
        <v/>
      </c>
      <c r="R87" s="3">
        <v>46204</v>
      </c>
    </row>
    <row r="88" spans="1:18" x14ac:dyDescent="0.25">
      <c r="A88" s="36"/>
      <c r="B88" s="22"/>
      <c r="C88" s="21"/>
      <c r="D88" s="21"/>
      <c r="E88" s="21"/>
      <c r="F88" s="23"/>
      <c r="G88" s="20" t="str">
        <f>IF($B88=$B89,"",MAX($G$8:G87)+1)</f>
        <v/>
      </c>
      <c r="H88" s="35"/>
      <c r="I88" s="38" t="str">
        <f t="shared" si="7"/>
        <v/>
      </c>
      <c r="J88" s="22"/>
      <c r="K88" s="21"/>
      <c r="L88" s="23" t="str">
        <f t="shared" si="6"/>
        <v/>
      </c>
      <c r="R88" s="3">
        <v>46235</v>
      </c>
    </row>
    <row r="89" spans="1:18" x14ac:dyDescent="0.25">
      <c r="A89" s="36"/>
      <c r="B89" s="22"/>
      <c r="C89" s="21"/>
      <c r="D89" s="21"/>
      <c r="E89" s="21"/>
      <c r="F89" s="23"/>
      <c r="G89" s="20" t="str">
        <f>IF($B89=$B90,"",MAX($G$8:G88)+1)</f>
        <v/>
      </c>
      <c r="H89" s="35"/>
      <c r="I89" s="38" t="str">
        <f t="shared" si="7"/>
        <v/>
      </c>
      <c r="J89" s="22"/>
      <c r="K89" s="21"/>
      <c r="L89" s="23" t="str">
        <f t="shared" si="6"/>
        <v/>
      </c>
      <c r="R89" s="3">
        <v>46266</v>
      </c>
    </row>
    <row r="90" spans="1:18" x14ac:dyDescent="0.25">
      <c r="A90" s="36"/>
      <c r="B90" s="22"/>
      <c r="C90" s="21"/>
      <c r="D90" s="21"/>
      <c r="E90" s="21"/>
      <c r="F90" s="23"/>
      <c r="G90" s="20" t="str">
        <f>IF($B90=$B91,"",MAX($G$8:G89)+1)</f>
        <v/>
      </c>
      <c r="H90" s="35"/>
      <c r="I90" s="38" t="str">
        <f t="shared" si="7"/>
        <v/>
      </c>
      <c r="J90" s="22"/>
      <c r="K90" s="21"/>
      <c r="L90" s="23" t="str">
        <f t="shared" si="6"/>
        <v/>
      </c>
      <c r="R90" s="3">
        <v>46296</v>
      </c>
    </row>
    <row r="91" spans="1:18" x14ac:dyDescent="0.25">
      <c r="A91" s="36"/>
      <c r="B91" s="22"/>
      <c r="C91" s="21"/>
      <c r="D91" s="21"/>
      <c r="E91" s="21"/>
      <c r="F91" s="23"/>
      <c r="G91" s="20" t="str">
        <f>IF($B91=$B92,"",MAX($G$8:G90)+1)</f>
        <v/>
      </c>
      <c r="H91" s="35"/>
      <c r="I91" s="38" t="str">
        <f t="shared" si="7"/>
        <v/>
      </c>
      <c r="J91" s="22"/>
      <c r="K91" s="21"/>
      <c r="L91" s="23" t="str">
        <f t="shared" si="6"/>
        <v/>
      </c>
      <c r="R91" s="3">
        <v>46327</v>
      </c>
    </row>
    <row r="92" spans="1:18" x14ac:dyDescent="0.25">
      <c r="A92" s="36"/>
      <c r="B92" s="22"/>
      <c r="C92" s="21"/>
      <c r="D92" s="21"/>
      <c r="E92" s="21"/>
      <c r="F92" s="23"/>
      <c r="G92" s="20" t="str">
        <f>IF($B92=$B93,"",MAX($G$8:G91)+1)</f>
        <v/>
      </c>
      <c r="H92" s="35"/>
      <c r="I92" s="38" t="str">
        <f t="shared" si="7"/>
        <v/>
      </c>
      <c r="J92" s="22"/>
      <c r="K92" s="21"/>
      <c r="L92" s="23" t="str">
        <f t="shared" si="6"/>
        <v/>
      </c>
      <c r="R92" s="3">
        <v>46357</v>
      </c>
    </row>
    <row r="93" spans="1:18" x14ac:dyDescent="0.25">
      <c r="A93" s="36"/>
      <c r="B93" s="22"/>
      <c r="C93" s="21"/>
      <c r="D93" s="21"/>
      <c r="E93" s="21"/>
      <c r="F93" s="23"/>
      <c r="G93" s="20" t="str">
        <f>IF($B93=$B94,"",MAX($G$8:G92)+1)</f>
        <v/>
      </c>
      <c r="H93" s="35"/>
      <c r="I93" s="38" t="str">
        <f t="shared" si="7"/>
        <v/>
      </c>
      <c r="J93" s="22"/>
      <c r="K93" s="21"/>
      <c r="L93" s="23" t="str">
        <f t="shared" si="6"/>
        <v/>
      </c>
      <c r="R93" s="3">
        <v>46388</v>
      </c>
    </row>
    <row r="94" spans="1:18" x14ac:dyDescent="0.25">
      <c r="A94" s="36"/>
      <c r="B94" s="22"/>
      <c r="C94" s="21"/>
      <c r="D94" s="21"/>
      <c r="E94" s="21"/>
      <c r="F94" s="23"/>
      <c r="G94" s="20" t="str">
        <f>IF($B94=$B95,"",MAX($G$8:G93)+1)</f>
        <v/>
      </c>
      <c r="H94" s="35"/>
      <c r="I94" s="38" t="str">
        <f t="shared" si="7"/>
        <v/>
      </c>
      <c r="J94" s="22"/>
      <c r="K94" s="21"/>
      <c r="L94" s="23" t="str">
        <f t="shared" si="6"/>
        <v/>
      </c>
      <c r="R94" s="3">
        <v>46419</v>
      </c>
    </row>
    <row r="95" spans="1:18" x14ac:dyDescent="0.25">
      <c r="A95" s="36"/>
      <c r="B95" s="22"/>
      <c r="C95" s="21"/>
      <c r="D95" s="21"/>
      <c r="E95" s="21"/>
      <c r="F95" s="23"/>
      <c r="G95" s="20" t="str">
        <f>IF($B95=$B96,"",MAX($G$8:G94)+1)</f>
        <v/>
      </c>
      <c r="H95" s="35"/>
      <c r="I95" s="38" t="str">
        <f t="shared" si="7"/>
        <v/>
      </c>
      <c r="J95" s="22"/>
      <c r="K95" s="21"/>
      <c r="L95" s="23" t="str">
        <f t="shared" si="6"/>
        <v/>
      </c>
      <c r="R95" s="3">
        <v>46447</v>
      </c>
    </row>
    <row r="96" spans="1:18" x14ac:dyDescent="0.25">
      <c r="A96" s="36"/>
      <c r="B96" s="22"/>
      <c r="C96" s="21"/>
      <c r="D96" s="21"/>
      <c r="E96" s="21"/>
      <c r="F96" s="23"/>
      <c r="G96" s="20" t="str">
        <f>IF($B96=$B97,"",MAX($G$8:G95)+1)</f>
        <v/>
      </c>
      <c r="H96" s="35"/>
      <c r="I96" s="38" t="str">
        <f t="shared" si="7"/>
        <v/>
      </c>
      <c r="J96" s="22"/>
      <c r="K96" s="21"/>
      <c r="L96" s="23" t="str">
        <f t="shared" si="6"/>
        <v/>
      </c>
      <c r="R96" s="3">
        <v>46478</v>
      </c>
    </row>
    <row r="97" spans="1:18" x14ac:dyDescent="0.25">
      <c r="A97" s="36"/>
      <c r="B97" s="22"/>
      <c r="C97" s="21"/>
      <c r="D97" s="21"/>
      <c r="E97" s="21"/>
      <c r="F97" s="23"/>
      <c r="G97" s="20" t="str">
        <f>IF($B97=$B98,"",MAX($G$8:G96)+1)</f>
        <v/>
      </c>
      <c r="H97" s="35"/>
      <c r="I97" s="38" t="str">
        <f t="shared" si="7"/>
        <v/>
      </c>
      <c r="J97" s="22"/>
      <c r="K97" s="21"/>
      <c r="L97" s="23" t="str">
        <f t="shared" si="6"/>
        <v/>
      </c>
      <c r="R97" s="3">
        <v>46508</v>
      </c>
    </row>
    <row r="98" spans="1:18" x14ac:dyDescent="0.25">
      <c r="A98" s="36"/>
      <c r="B98" s="22"/>
      <c r="C98" s="21"/>
      <c r="D98" s="21"/>
      <c r="E98" s="21"/>
      <c r="F98" s="23"/>
      <c r="G98" s="20" t="str">
        <f>IF($B98=$B99,"",MAX($G$8:G97)+1)</f>
        <v/>
      </c>
      <c r="H98" s="35"/>
      <c r="I98" s="38" t="str">
        <f t="shared" si="7"/>
        <v/>
      </c>
      <c r="J98" s="22"/>
      <c r="K98" s="21"/>
      <c r="L98" s="23" t="str">
        <f t="shared" si="6"/>
        <v/>
      </c>
      <c r="R98" s="3">
        <v>46539</v>
      </c>
    </row>
    <row r="99" spans="1:18" x14ac:dyDescent="0.25">
      <c r="A99" s="36"/>
      <c r="B99" s="22"/>
      <c r="C99" s="21"/>
      <c r="D99" s="21"/>
      <c r="E99" s="21"/>
      <c r="F99" s="23"/>
      <c r="G99" s="20" t="str">
        <f>IF($B99=$B100,"",MAX($G$8:G98)+1)</f>
        <v/>
      </c>
      <c r="H99" s="35"/>
      <c r="I99" s="38" t="str">
        <f t="shared" si="7"/>
        <v/>
      </c>
      <c r="J99" s="22"/>
      <c r="K99" s="21"/>
      <c r="L99" s="23" t="str">
        <f t="shared" si="6"/>
        <v/>
      </c>
      <c r="R99" s="3">
        <v>46569</v>
      </c>
    </row>
    <row r="100" spans="1:18" x14ac:dyDescent="0.25">
      <c r="A100" s="36"/>
      <c r="B100" s="22"/>
      <c r="C100" s="21"/>
      <c r="D100" s="21"/>
      <c r="E100" s="21"/>
      <c r="F100" s="23"/>
      <c r="G100" s="20" t="str">
        <f>IF($B100=$B101,"",MAX($G$8:G99)+1)</f>
        <v/>
      </c>
      <c r="H100" s="35"/>
      <c r="I100" s="38" t="str">
        <f t="shared" si="7"/>
        <v/>
      </c>
      <c r="J100" s="22"/>
      <c r="K100" s="21"/>
      <c r="L100" s="23" t="str">
        <f t="shared" si="6"/>
        <v/>
      </c>
      <c r="R100" s="3">
        <v>46600</v>
      </c>
    </row>
    <row r="101" spans="1:18" x14ac:dyDescent="0.25">
      <c r="A101" s="36"/>
      <c r="B101" s="22"/>
      <c r="C101" s="21"/>
      <c r="D101" s="21"/>
      <c r="E101" s="21"/>
      <c r="F101" s="23"/>
      <c r="G101" s="20" t="str">
        <f>IF($B101=$B102,"",MAX($G$8:G100)+1)</f>
        <v/>
      </c>
      <c r="H101" s="35"/>
      <c r="I101" s="38" t="str">
        <f t="shared" si="7"/>
        <v/>
      </c>
      <c r="J101" s="22"/>
      <c r="K101" s="21"/>
      <c r="L101" s="23" t="str">
        <f t="shared" si="6"/>
        <v/>
      </c>
      <c r="R101" s="3">
        <v>46631</v>
      </c>
    </row>
    <row r="102" spans="1:18" x14ac:dyDescent="0.25">
      <c r="A102" s="36"/>
      <c r="B102" s="22"/>
      <c r="C102" s="21"/>
      <c r="D102" s="21"/>
      <c r="E102" s="21"/>
      <c r="F102" s="23"/>
      <c r="G102" s="20" t="str">
        <f>IF($B102=$B103,"",MAX($G$8:G101)+1)</f>
        <v/>
      </c>
      <c r="H102" s="35"/>
      <c r="I102" s="38" t="str">
        <f t="shared" si="7"/>
        <v/>
      </c>
      <c r="J102" s="22"/>
      <c r="K102" s="21"/>
      <c r="L102" s="23" t="str">
        <f t="shared" si="6"/>
        <v/>
      </c>
      <c r="R102" s="3">
        <v>46661</v>
      </c>
    </row>
    <row r="103" spans="1:18" x14ac:dyDescent="0.25">
      <c r="A103" s="36"/>
      <c r="B103" s="22"/>
      <c r="C103" s="21"/>
      <c r="D103" s="21"/>
      <c r="E103" s="21"/>
      <c r="F103" s="23"/>
      <c r="G103" s="20" t="str">
        <f>IF($B103=$B104,"",MAX($G$8:G102)+1)</f>
        <v/>
      </c>
      <c r="H103" s="35"/>
      <c r="I103" s="38" t="str">
        <f t="shared" si="7"/>
        <v/>
      </c>
      <c r="J103" s="22"/>
      <c r="K103" s="21"/>
      <c r="L103" s="23" t="str">
        <f t="shared" si="6"/>
        <v/>
      </c>
      <c r="R103" s="3">
        <v>46692</v>
      </c>
    </row>
    <row r="104" spans="1:18" x14ac:dyDescent="0.25">
      <c r="A104" s="36"/>
      <c r="B104" s="22"/>
      <c r="C104" s="21"/>
      <c r="D104" s="21"/>
      <c r="E104" s="21"/>
      <c r="F104" s="23"/>
      <c r="G104" s="20" t="str">
        <f>IF($B104=$B105,"",MAX($G$8:G103)+1)</f>
        <v/>
      </c>
      <c r="H104" s="35"/>
      <c r="I104" s="38" t="str">
        <f t="shared" si="7"/>
        <v/>
      </c>
      <c r="J104" s="22"/>
      <c r="K104" s="21"/>
      <c r="L104" s="23" t="str">
        <f t="shared" si="6"/>
        <v/>
      </c>
      <c r="R104" s="3">
        <v>46722</v>
      </c>
    </row>
    <row r="105" spans="1:18" x14ac:dyDescent="0.25">
      <c r="A105" s="36"/>
      <c r="B105" s="22"/>
      <c r="C105" s="21"/>
      <c r="D105" s="21"/>
      <c r="E105" s="21"/>
      <c r="F105" s="23"/>
      <c r="G105" s="20" t="str">
        <f>IF($B105=$B106,"",MAX($G$8:G104)+1)</f>
        <v/>
      </c>
      <c r="H105" s="35"/>
      <c r="I105" s="38" t="str">
        <f t="shared" si="7"/>
        <v/>
      </c>
      <c r="J105" s="22"/>
      <c r="K105" s="21"/>
      <c r="L105" s="23" t="str">
        <f t="shared" si="6"/>
        <v/>
      </c>
      <c r="R105" s="3">
        <v>46753</v>
      </c>
    </row>
    <row r="106" spans="1:18" x14ac:dyDescent="0.25">
      <c r="A106" s="36"/>
      <c r="B106" s="22"/>
      <c r="C106" s="21"/>
      <c r="D106" s="21"/>
      <c r="E106" s="21"/>
      <c r="F106" s="23"/>
      <c r="G106" s="20" t="str">
        <f>IF($B106=$B107,"",MAX($G$8:G105)+1)</f>
        <v/>
      </c>
      <c r="H106" s="35"/>
      <c r="I106" s="38" t="str">
        <f t="shared" si="7"/>
        <v/>
      </c>
      <c r="J106" s="22"/>
      <c r="K106" s="21"/>
      <c r="L106" s="23" t="str">
        <f t="shared" si="6"/>
        <v/>
      </c>
      <c r="R106" s="3">
        <v>46784</v>
      </c>
    </row>
    <row r="107" spans="1:18" x14ac:dyDescent="0.25">
      <c r="A107" s="36"/>
      <c r="B107" s="22"/>
      <c r="C107" s="21"/>
      <c r="D107" s="21"/>
      <c r="E107" s="21"/>
      <c r="F107" s="23"/>
      <c r="G107" s="20" t="str">
        <f>IF($B107=$B108,"",MAX($G$8:G106)+1)</f>
        <v/>
      </c>
      <c r="H107" s="35"/>
      <c r="I107" s="38" t="str">
        <f t="shared" si="7"/>
        <v/>
      </c>
      <c r="J107" s="22"/>
      <c r="K107" s="21"/>
      <c r="L107" s="23" t="str">
        <f t="shared" si="6"/>
        <v/>
      </c>
      <c r="R107" s="3">
        <v>46813</v>
      </c>
    </row>
    <row r="108" spans="1:18" x14ac:dyDescent="0.25">
      <c r="A108" s="36"/>
      <c r="B108" s="22"/>
      <c r="C108" s="21"/>
      <c r="D108" s="21"/>
      <c r="E108" s="21"/>
      <c r="F108" s="23"/>
      <c r="G108" s="20" t="str">
        <f>IF($B108=$B109,"",MAX($G$8:G107)+1)</f>
        <v/>
      </c>
      <c r="H108" s="35"/>
      <c r="I108" s="38" t="str">
        <f t="shared" si="7"/>
        <v/>
      </c>
      <c r="J108" s="22"/>
      <c r="K108" s="21"/>
      <c r="L108" s="23" t="str">
        <f t="shared" si="6"/>
        <v/>
      </c>
      <c r="R108" s="3">
        <v>46844</v>
      </c>
    </row>
    <row r="109" spans="1:18" x14ac:dyDescent="0.25">
      <c r="A109" s="36"/>
      <c r="B109" s="22"/>
      <c r="C109" s="21"/>
      <c r="D109" s="21"/>
      <c r="E109" s="21"/>
      <c r="F109" s="23"/>
      <c r="G109" s="20" t="str">
        <f>IF($B109=$B110,"",MAX($G$8:G108)+1)</f>
        <v/>
      </c>
      <c r="H109" s="35"/>
      <c r="I109" s="38" t="str">
        <f t="shared" si="7"/>
        <v/>
      </c>
      <c r="J109" s="22"/>
      <c r="K109" s="21"/>
      <c r="L109" s="23" t="str">
        <f t="shared" si="6"/>
        <v/>
      </c>
      <c r="R109" s="3">
        <v>46874</v>
      </c>
    </row>
    <row r="110" spans="1:18" x14ac:dyDescent="0.25">
      <c r="A110" s="36"/>
      <c r="B110" s="22"/>
      <c r="C110" s="21"/>
      <c r="D110" s="21"/>
      <c r="E110" s="21"/>
      <c r="F110" s="23"/>
      <c r="G110" s="20" t="str">
        <f>IF($B110=$B111,"",MAX($G$8:G109)+1)</f>
        <v/>
      </c>
      <c r="H110" s="35"/>
      <c r="I110" s="38" t="str">
        <f t="shared" si="7"/>
        <v/>
      </c>
      <c r="J110" s="22"/>
      <c r="K110" s="21"/>
      <c r="L110" s="23" t="str">
        <f t="shared" si="6"/>
        <v/>
      </c>
      <c r="R110" s="3">
        <v>46905</v>
      </c>
    </row>
    <row r="111" spans="1:18" x14ac:dyDescent="0.25">
      <c r="A111" s="36"/>
      <c r="B111" s="22"/>
      <c r="C111" s="21"/>
      <c r="D111" s="21"/>
      <c r="E111" s="21"/>
      <c r="F111" s="23"/>
      <c r="G111" s="20" t="str">
        <f>IF($B111=$B112,"",MAX($G$8:G110)+1)</f>
        <v/>
      </c>
      <c r="H111" s="35"/>
      <c r="I111" s="38" t="str">
        <f t="shared" si="7"/>
        <v/>
      </c>
      <c r="J111" s="22"/>
      <c r="K111" s="21"/>
      <c r="L111" s="23" t="str">
        <f t="shared" si="6"/>
        <v/>
      </c>
      <c r="R111" s="3">
        <v>46935</v>
      </c>
    </row>
    <row r="112" spans="1:18" x14ac:dyDescent="0.25">
      <c r="A112" s="36"/>
      <c r="B112" s="22"/>
      <c r="C112" s="21"/>
      <c r="D112" s="21"/>
      <c r="E112" s="21"/>
      <c r="F112" s="23"/>
      <c r="G112" s="20" t="str">
        <f>IF($B112=$B113,"",MAX($G$8:G111)+1)</f>
        <v/>
      </c>
      <c r="H112" s="35"/>
      <c r="I112" s="38" t="str">
        <f t="shared" si="7"/>
        <v/>
      </c>
      <c r="J112" s="22"/>
      <c r="K112" s="21"/>
      <c r="L112" s="23" t="str">
        <f t="shared" si="6"/>
        <v/>
      </c>
      <c r="R112" s="3">
        <v>46966</v>
      </c>
    </row>
    <row r="113" spans="1:18" x14ac:dyDescent="0.25">
      <c r="A113" s="36"/>
      <c r="B113" s="22"/>
      <c r="C113" s="21"/>
      <c r="D113" s="21"/>
      <c r="E113" s="21"/>
      <c r="F113" s="23"/>
      <c r="G113" s="20" t="str">
        <f>IF($B113=$B114,"",MAX($G$8:G112)+1)</f>
        <v/>
      </c>
      <c r="H113" s="35"/>
      <c r="I113" s="38" t="str">
        <f t="shared" si="7"/>
        <v/>
      </c>
      <c r="J113" s="22"/>
      <c r="K113" s="21"/>
      <c r="L113" s="23" t="str">
        <f t="shared" si="6"/>
        <v/>
      </c>
      <c r="R113" s="3">
        <v>46997</v>
      </c>
    </row>
    <row r="114" spans="1:18" x14ac:dyDescent="0.25">
      <c r="A114" s="36"/>
      <c r="B114" s="22"/>
      <c r="C114" s="21"/>
      <c r="D114" s="21"/>
      <c r="E114" s="21"/>
      <c r="F114" s="23"/>
      <c r="G114" s="20" t="str">
        <f>IF($B114=$B115,"",MAX($G$8:G113)+1)</f>
        <v/>
      </c>
      <c r="H114" s="35"/>
      <c r="I114" s="38" t="str">
        <f t="shared" si="7"/>
        <v/>
      </c>
      <c r="J114" s="22"/>
      <c r="K114" s="21"/>
      <c r="L114" s="23" t="str">
        <f t="shared" si="6"/>
        <v/>
      </c>
      <c r="R114" s="3">
        <v>47027</v>
      </c>
    </row>
    <row r="115" spans="1:18" x14ac:dyDescent="0.25">
      <c r="A115" s="36"/>
      <c r="B115" s="22"/>
      <c r="C115" s="21"/>
      <c r="D115" s="21"/>
      <c r="E115" s="21"/>
      <c r="F115" s="23"/>
      <c r="G115" s="20" t="str">
        <f>IF($B115=$B116,"",MAX($G$8:G114)+1)</f>
        <v/>
      </c>
      <c r="H115" s="35"/>
      <c r="I115" s="38" t="str">
        <f t="shared" si="7"/>
        <v/>
      </c>
      <c r="J115" s="22"/>
      <c r="K115" s="21"/>
      <c r="L115" s="23" t="str">
        <f t="shared" si="6"/>
        <v/>
      </c>
      <c r="R115" s="3">
        <v>47058</v>
      </c>
    </row>
    <row r="116" spans="1:18" x14ac:dyDescent="0.25">
      <c r="A116" s="36"/>
      <c r="B116" s="22"/>
      <c r="C116" s="21"/>
      <c r="D116" s="21"/>
      <c r="E116" s="21"/>
      <c r="F116" s="23"/>
      <c r="G116" s="20" t="str">
        <f>IF($B116=$B117,"",MAX($G$8:G115)+1)</f>
        <v/>
      </c>
      <c r="H116" s="35"/>
      <c r="I116" s="38" t="str">
        <f t="shared" si="7"/>
        <v/>
      </c>
      <c r="J116" s="22"/>
      <c r="K116" s="21"/>
      <c r="L116" s="23" t="str">
        <f t="shared" si="6"/>
        <v/>
      </c>
      <c r="R116" s="3">
        <v>47088</v>
      </c>
    </row>
    <row r="117" spans="1:18" x14ac:dyDescent="0.25">
      <c r="A117" s="36"/>
      <c r="B117" s="22"/>
      <c r="C117" s="21"/>
      <c r="D117" s="21"/>
      <c r="E117" s="21"/>
      <c r="F117" s="23"/>
      <c r="G117" s="20" t="str">
        <f>IF($B117=$B118,"",MAX($G$8:G116)+1)</f>
        <v/>
      </c>
      <c r="H117" s="35"/>
      <c r="I117" s="38" t="str">
        <f t="shared" si="7"/>
        <v/>
      </c>
      <c r="J117" s="22"/>
      <c r="K117" s="21"/>
      <c r="L117" s="23" t="str">
        <f t="shared" si="6"/>
        <v/>
      </c>
      <c r="R117" s="3">
        <v>47119</v>
      </c>
    </row>
    <row r="118" spans="1:18" x14ac:dyDescent="0.25">
      <c r="A118" s="36"/>
      <c r="B118" s="22"/>
      <c r="C118" s="21"/>
      <c r="D118" s="21"/>
      <c r="E118" s="21"/>
      <c r="F118" s="23"/>
      <c r="G118" s="20" t="str">
        <f>IF($B118=$B119,"",MAX($G$8:G117)+1)</f>
        <v/>
      </c>
      <c r="H118" s="35"/>
      <c r="I118" s="38" t="str">
        <f t="shared" si="7"/>
        <v/>
      </c>
      <c r="J118" s="22"/>
      <c r="K118" s="21"/>
      <c r="L118" s="23" t="str">
        <f t="shared" si="6"/>
        <v/>
      </c>
      <c r="R118" s="3">
        <v>47150</v>
      </c>
    </row>
    <row r="119" spans="1:18" x14ac:dyDescent="0.25">
      <c r="A119" s="36"/>
      <c r="B119" s="22"/>
      <c r="C119" s="21"/>
      <c r="D119" s="21"/>
      <c r="E119" s="21"/>
      <c r="F119" s="23"/>
      <c r="G119" s="20" t="str">
        <f>IF($B119=$B120,"",MAX($G$8:G118)+1)</f>
        <v/>
      </c>
      <c r="H119" s="35"/>
      <c r="I119" s="38" t="str">
        <f t="shared" si="7"/>
        <v/>
      </c>
      <c r="J119" s="22"/>
      <c r="K119" s="21"/>
      <c r="L119" s="23" t="str">
        <f t="shared" si="6"/>
        <v/>
      </c>
      <c r="R119" s="3">
        <v>47178</v>
      </c>
    </row>
    <row r="120" spans="1:18" x14ac:dyDescent="0.25">
      <c r="A120" s="36"/>
      <c r="B120" s="22"/>
      <c r="C120" s="21"/>
      <c r="D120" s="21"/>
      <c r="E120" s="21"/>
      <c r="F120" s="23"/>
      <c r="G120" s="20" t="str">
        <f>IF($B120=$B121,"",MAX($G$8:G119)+1)</f>
        <v/>
      </c>
      <c r="H120" s="35"/>
      <c r="I120" s="38" t="str">
        <f t="shared" si="7"/>
        <v/>
      </c>
      <c r="J120" s="22"/>
      <c r="K120" s="21"/>
      <c r="L120" s="23" t="str">
        <f t="shared" si="6"/>
        <v/>
      </c>
      <c r="R120" s="3">
        <v>47209</v>
      </c>
    </row>
    <row r="121" spans="1:18" x14ac:dyDescent="0.25">
      <c r="A121" s="36"/>
      <c r="B121" s="22"/>
      <c r="C121" s="21"/>
      <c r="D121" s="21"/>
      <c r="E121" s="21"/>
      <c r="F121" s="23"/>
      <c r="G121" s="20" t="str">
        <f>IF($B121=$B122,"",MAX($G$8:G120)+1)</f>
        <v/>
      </c>
      <c r="H121" s="35"/>
      <c r="I121" s="38" t="str">
        <f t="shared" si="7"/>
        <v/>
      </c>
      <c r="J121" s="22"/>
      <c r="K121" s="21"/>
      <c r="L121" s="23" t="str">
        <f t="shared" si="6"/>
        <v/>
      </c>
      <c r="R121" s="3">
        <v>47239</v>
      </c>
    </row>
    <row r="122" spans="1:18" x14ac:dyDescent="0.25">
      <c r="A122" s="36"/>
      <c r="B122" s="22"/>
      <c r="C122" s="21"/>
      <c r="D122" s="21"/>
      <c r="E122" s="21"/>
      <c r="F122" s="23"/>
      <c r="G122" s="20" t="str">
        <f>IF($B122=$B123,"",MAX($G$8:G121)+1)</f>
        <v/>
      </c>
      <c r="H122" s="35"/>
      <c r="I122" s="38" t="str">
        <f t="shared" si="7"/>
        <v/>
      </c>
      <c r="J122" s="22"/>
      <c r="K122" s="21"/>
      <c r="L122" s="23" t="str">
        <f t="shared" si="6"/>
        <v/>
      </c>
      <c r="R122" s="3">
        <v>47270</v>
      </c>
    </row>
    <row r="123" spans="1:18" x14ac:dyDescent="0.25">
      <c r="A123" s="36"/>
      <c r="B123" s="22"/>
      <c r="C123" s="21"/>
      <c r="D123" s="21"/>
      <c r="E123" s="21"/>
      <c r="F123" s="23"/>
      <c r="G123" s="20" t="str">
        <f>IF($B123=$B124,"",MAX($G$8:G122)+1)</f>
        <v/>
      </c>
      <c r="H123" s="35"/>
      <c r="I123" s="38" t="str">
        <f t="shared" si="7"/>
        <v/>
      </c>
      <c r="J123" s="22"/>
      <c r="K123" s="21"/>
      <c r="L123" s="23" t="str">
        <f t="shared" si="6"/>
        <v/>
      </c>
      <c r="R123" s="3">
        <v>47300</v>
      </c>
    </row>
    <row r="124" spans="1:18" x14ac:dyDescent="0.25">
      <c r="A124" s="36"/>
      <c r="B124" s="22"/>
      <c r="C124" s="21"/>
      <c r="D124" s="21"/>
      <c r="E124" s="21"/>
      <c r="F124" s="23"/>
      <c r="G124" s="20" t="str">
        <f>IF($B124=$B125,"",MAX($G$8:G123)+1)</f>
        <v/>
      </c>
      <c r="H124" s="35"/>
      <c r="I124" s="38" t="str">
        <f t="shared" si="7"/>
        <v/>
      </c>
      <c r="J124" s="22"/>
      <c r="K124" s="21"/>
      <c r="L124" s="23" t="str">
        <f t="shared" si="6"/>
        <v/>
      </c>
      <c r="R124" s="3">
        <v>47331</v>
      </c>
    </row>
    <row r="125" spans="1:18" x14ac:dyDescent="0.25">
      <c r="A125" s="36"/>
      <c r="B125" s="22"/>
      <c r="C125" s="21"/>
      <c r="D125" s="21"/>
      <c r="E125" s="21"/>
      <c r="F125" s="23"/>
      <c r="G125" s="20" t="str">
        <f>IF($B125=$B126,"",MAX($G$8:G124)+1)</f>
        <v/>
      </c>
      <c r="H125" s="35"/>
      <c r="I125" s="38" t="str">
        <f t="shared" si="7"/>
        <v/>
      </c>
      <c r="J125" s="22"/>
      <c r="K125" s="21"/>
      <c r="L125" s="23" t="str">
        <f t="shared" si="6"/>
        <v/>
      </c>
      <c r="R125" s="3">
        <v>47362</v>
      </c>
    </row>
    <row r="126" spans="1:18" x14ac:dyDescent="0.25">
      <c r="A126" s="36"/>
      <c r="B126" s="22"/>
      <c r="C126" s="21"/>
      <c r="D126" s="21"/>
      <c r="E126" s="21"/>
      <c r="F126" s="23"/>
      <c r="G126" s="20" t="str">
        <f>IF($B126=$B127,"",MAX($G$8:G125)+1)</f>
        <v/>
      </c>
      <c r="H126" s="35"/>
      <c r="I126" s="38" t="str">
        <f t="shared" si="7"/>
        <v/>
      </c>
      <c r="J126" s="22"/>
      <c r="K126" s="21"/>
      <c r="L126" s="23" t="str">
        <f t="shared" si="6"/>
        <v/>
      </c>
      <c r="R126" s="3">
        <v>47392</v>
      </c>
    </row>
    <row r="127" spans="1:18" x14ac:dyDescent="0.25">
      <c r="A127" s="36"/>
      <c r="B127" s="22"/>
      <c r="C127" s="21"/>
      <c r="D127" s="21"/>
      <c r="E127" s="21"/>
      <c r="F127" s="23"/>
      <c r="G127" s="20" t="str">
        <f>IF($B127=$B128,"",MAX($G$8:G126)+1)</f>
        <v/>
      </c>
      <c r="H127" s="35"/>
      <c r="I127" s="38" t="str">
        <f t="shared" si="7"/>
        <v/>
      </c>
      <c r="J127" s="22"/>
      <c r="K127" s="21"/>
      <c r="L127" s="23" t="str">
        <f t="shared" si="6"/>
        <v/>
      </c>
      <c r="R127" s="3">
        <v>47423</v>
      </c>
    </row>
    <row r="128" spans="1:18" x14ac:dyDescent="0.25">
      <c r="A128" s="36"/>
      <c r="B128" s="22"/>
      <c r="C128" s="21"/>
      <c r="D128" s="21"/>
      <c r="E128" s="21"/>
      <c r="F128" s="23"/>
      <c r="G128" s="20" t="str">
        <f>IF($B128=$B129,"",MAX($G$8:G127)+1)</f>
        <v/>
      </c>
      <c r="H128" s="35"/>
      <c r="I128" s="38" t="str">
        <f t="shared" si="7"/>
        <v/>
      </c>
      <c r="J128" s="22"/>
      <c r="K128" s="21"/>
      <c r="L128" s="23" t="str">
        <f t="shared" si="6"/>
        <v/>
      </c>
      <c r="R128" s="3">
        <v>47453</v>
      </c>
    </row>
    <row r="129" spans="1:18" x14ac:dyDescent="0.25">
      <c r="A129" s="36"/>
      <c r="B129" s="22"/>
      <c r="C129" s="21"/>
      <c r="D129" s="21"/>
      <c r="E129" s="21"/>
      <c r="F129" s="23"/>
      <c r="G129" s="20" t="str">
        <f>IF($B129=$B130,"",MAX($G$8:G128)+1)</f>
        <v/>
      </c>
      <c r="H129" s="35"/>
      <c r="I129" s="38" t="str">
        <f t="shared" si="7"/>
        <v/>
      </c>
      <c r="J129" s="22"/>
      <c r="K129" s="21"/>
      <c r="L129" s="23" t="str">
        <f t="shared" si="6"/>
        <v/>
      </c>
      <c r="R129" s="3">
        <v>47484</v>
      </c>
    </row>
    <row r="130" spans="1:18" x14ac:dyDescent="0.25">
      <c r="A130" s="36"/>
      <c r="B130" s="22"/>
      <c r="C130" s="21"/>
      <c r="D130" s="21"/>
      <c r="E130" s="21"/>
      <c r="F130" s="23"/>
      <c r="G130" s="20" t="str">
        <f>IF($B130=$B131,"",MAX($G$8:G129)+1)</f>
        <v/>
      </c>
      <c r="H130" s="35"/>
      <c r="I130" s="38" t="str">
        <f t="shared" si="7"/>
        <v/>
      </c>
      <c r="J130" s="22"/>
      <c r="K130" s="21"/>
      <c r="L130" s="23" t="str">
        <f t="shared" si="6"/>
        <v/>
      </c>
      <c r="R130" s="3">
        <v>47515</v>
      </c>
    </row>
    <row r="131" spans="1:18" x14ac:dyDescent="0.25">
      <c r="A131" s="36"/>
      <c r="B131" s="22"/>
      <c r="C131" s="21"/>
      <c r="D131" s="21"/>
      <c r="E131" s="21"/>
      <c r="F131" s="23"/>
      <c r="G131" s="20" t="str">
        <f>IF($B131=$B132,"",MAX($G$8:G130)+1)</f>
        <v/>
      </c>
      <c r="H131" s="35"/>
      <c r="I131" s="38" t="str">
        <f t="shared" si="7"/>
        <v/>
      </c>
      <c r="J131" s="22"/>
      <c r="K131" s="21"/>
      <c r="L131" s="23" t="str">
        <f t="shared" si="6"/>
        <v/>
      </c>
      <c r="R131" s="3">
        <v>47543</v>
      </c>
    </row>
    <row r="132" spans="1:18" x14ac:dyDescent="0.25">
      <c r="A132" s="36"/>
      <c r="B132" s="22"/>
      <c r="C132" s="21"/>
      <c r="D132" s="21"/>
      <c r="E132" s="21"/>
      <c r="F132" s="23"/>
      <c r="G132" s="20" t="str">
        <f>IF($B132=$B133,"",MAX($G$8:G131)+1)</f>
        <v/>
      </c>
      <c r="H132" s="35"/>
      <c r="I132" s="38" t="str">
        <f t="shared" si="7"/>
        <v/>
      </c>
      <c r="J132" s="22"/>
      <c r="K132" s="21"/>
      <c r="L132" s="23" t="str">
        <f t="shared" si="6"/>
        <v/>
      </c>
      <c r="R132" s="3">
        <v>47574</v>
      </c>
    </row>
    <row r="133" spans="1:18" x14ac:dyDescent="0.25">
      <c r="A133" s="36"/>
      <c r="B133" s="22"/>
      <c r="C133" s="21"/>
      <c r="D133" s="21"/>
      <c r="E133" s="21"/>
      <c r="F133" s="23"/>
      <c r="G133" s="20" t="str">
        <f>IF($B133=$B134,"",MAX($G$8:G132)+1)</f>
        <v/>
      </c>
      <c r="H133" s="35"/>
      <c r="I133" s="38" t="str">
        <f t="shared" si="7"/>
        <v/>
      </c>
      <c r="J133" s="22"/>
      <c r="K133" s="21"/>
      <c r="L133" s="23" t="str">
        <f t="shared" si="6"/>
        <v/>
      </c>
      <c r="R133" s="3">
        <v>47604</v>
      </c>
    </row>
    <row r="134" spans="1:18" x14ac:dyDescent="0.25">
      <c r="A134" s="36"/>
      <c r="B134" s="22"/>
      <c r="C134" s="21"/>
      <c r="D134" s="21"/>
      <c r="E134" s="21"/>
      <c r="F134" s="23"/>
      <c r="G134" s="20" t="str">
        <f>IF($B134=$B135,"",MAX($G$8:G133)+1)</f>
        <v/>
      </c>
      <c r="H134" s="35"/>
      <c r="I134" s="38" t="str">
        <f t="shared" si="7"/>
        <v/>
      </c>
      <c r="J134" s="22"/>
      <c r="K134" s="21"/>
      <c r="L134" s="23" t="str">
        <f t="shared" si="6"/>
        <v/>
      </c>
      <c r="R134" s="3">
        <v>47635</v>
      </c>
    </row>
    <row r="135" spans="1:18" x14ac:dyDescent="0.25">
      <c r="A135" s="36"/>
      <c r="B135" s="22"/>
      <c r="C135" s="21"/>
      <c r="D135" s="21"/>
      <c r="E135" s="21"/>
      <c r="F135" s="23"/>
      <c r="G135" s="20" t="str">
        <f>IF($B135=$B136,"",MAX($G$8:G134)+1)</f>
        <v/>
      </c>
      <c r="H135" s="35"/>
      <c r="I135" s="38" t="str">
        <f t="shared" si="7"/>
        <v/>
      </c>
      <c r="J135" s="22"/>
      <c r="K135" s="21"/>
      <c r="L135" s="23" t="str">
        <f t="shared" si="6"/>
        <v/>
      </c>
      <c r="R135" s="3">
        <v>47665</v>
      </c>
    </row>
    <row r="136" spans="1:18" x14ac:dyDescent="0.25">
      <c r="A136" s="36"/>
      <c r="B136" s="22"/>
      <c r="C136" s="21"/>
      <c r="D136" s="21"/>
      <c r="E136" s="21"/>
      <c r="F136" s="23"/>
      <c r="G136" s="20" t="str">
        <f>IF($B136=$B137,"",MAX($G$8:G135)+1)</f>
        <v/>
      </c>
      <c r="H136" s="35"/>
      <c r="I136" s="38" t="str">
        <f t="shared" si="7"/>
        <v/>
      </c>
      <c r="J136" s="22"/>
      <c r="K136" s="21"/>
      <c r="L136" s="23" t="str">
        <f t="shared" si="6"/>
        <v/>
      </c>
      <c r="R136" s="3">
        <v>47696</v>
      </c>
    </row>
    <row r="137" spans="1:18" x14ac:dyDescent="0.25">
      <c r="A137" s="36"/>
      <c r="B137" s="22"/>
      <c r="C137" s="21"/>
      <c r="D137" s="21"/>
      <c r="E137" s="21"/>
      <c r="F137" s="23"/>
      <c r="G137" s="20" t="str">
        <f>IF($B137=$B138,"",MAX($G$8:G136)+1)</f>
        <v/>
      </c>
      <c r="H137" s="35"/>
      <c r="I137" s="38" t="str">
        <f t="shared" si="7"/>
        <v/>
      </c>
      <c r="J137" s="22"/>
      <c r="K137" s="21"/>
      <c r="L137" s="23" t="str">
        <f t="shared" ref="L137:L200" si="8">IF(K137="","",SUM(K137*($C$2*24)))</f>
        <v/>
      </c>
      <c r="R137" s="3">
        <v>47727</v>
      </c>
    </row>
    <row r="138" spans="1:18" x14ac:dyDescent="0.25">
      <c r="A138" s="36"/>
      <c r="B138" s="22"/>
      <c r="C138" s="21"/>
      <c r="D138" s="21"/>
      <c r="E138" s="21"/>
      <c r="F138" s="23"/>
      <c r="G138" s="20" t="str">
        <f>IF($B138=$B139,"",MAX($G$8:G137)+1)</f>
        <v/>
      </c>
      <c r="H138" s="35"/>
      <c r="I138" s="38" t="str">
        <f t="shared" ref="I138:I201" si="9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8"/>
        <v/>
      </c>
      <c r="R138" s="3">
        <v>47757</v>
      </c>
    </row>
    <row r="139" spans="1:18" x14ac:dyDescent="0.25">
      <c r="A139" s="36"/>
      <c r="B139" s="22"/>
      <c r="C139" s="21"/>
      <c r="D139" s="21"/>
      <c r="E139" s="21"/>
      <c r="F139" s="23"/>
      <c r="G139" s="20" t="str">
        <f>IF($B139=$B140,"",MAX($G$8:G138)+1)</f>
        <v/>
      </c>
      <c r="H139" s="35"/>
      <c r="I139" s="38" t="str">
        <f t="shared" si="9"/>
        <v/>
      </c>
      <c r="J139" s="22"/>
      <c r="K139" s="21"/>
      <c r="L139" s="23" t="str">
        <f t="shared" si="8"/>
        <v/>
      </c>
      <c r="R139" s="3">
        <v>47788</v>
      </c>
    </row>
    <row r="140" spans="1:18" x14ac:dyDescent="0.25">
      <c r="A140" s="36"/>
      <c r="B140" s="22"/>
      <c r="C140" s="21"/>
      <c r="D140" s="21"/>
      <c r="E140" s="21"/>
      <c r="F140" s="23"/>
      <c r="G140" s="20" t="str">
        <f>IF($B140=$B141,"",MAX($G$8:G139)+1)</f>
        <v/>
      </c>
      <c r="H140" s="35"/>
      <c r="I140" s="38" t="str">
        <f t="shared" si="9"/>
        <v/>
      </c>
      <c r="J140" s="22"/>
      <c r="K140" s="21"/>
      <c r="L140" s="23" t="str">
        <f t="shared" si="8"/>
        <v/>
      </c>
      <c r="R140" s="3">
        <v>47818</v>
      </c>
    </row>
    <row r="141" spans="1:18" x14ac:dyDescent="0.25">
      <c r="A141" s="36"/>
      <c r="B141" s="22"/>
      <c r="C141" s="21"/>
      <c r="D141" s="21"/>
      <c r="E141" s="21"/>
      <c r="F141" s="23"/>
      <c r="G141" s="20" t="str">
        <f>IF($B141=$B142,"",MAX($G$8:G140)+1)</f>
        <v/>
      </c>
      <c r="H141" s="35"/>
      <c r="I141" s="38" t="str">
        <f t="shared" si="9"/>
        <v/>
      </c>
      <c r="J141" s="22"/>
      <c r="K141" s="21"/>
      <c r="L141" s="23" t="str">
        <f t="shared" si="8"/>
        <v/>
      </c>
    </row>
    <row r="142" spans="1:18" x14ac:dyDescent="0.25">
      <c r="A142" s="36"/>
      <c r="B142" s="22"/>
      <c r="C142" s="21"/>
      <c r="D142" s="21"/>
      <c r="E142" s="21"/>
      <c r="F142" s="23"/>
      <c r="G142" s="20" t="str">
        <f>IF($B142=$B143,"",MAX($G$8:G141)+1)</f>
        <v/>
      </c>
      <c r="H142" s="35"/>
      <c r="I142" s="38" t="str">
        <f t="shared" si="9"/>
        <v/>
      </c>
      <c r="J142" s="22"/>
      <c r="K142" s="21"/>
      <c r="L142" s="23" t="str">
        <f t="shared" si="8"/>
        <v/>
      </c>
    </row>
    <row r="143" spans="1:18" x14ac:dyDescent="0.25">
      <c r="A143" s="36"/>
      <c r="B143" s="22"/>
      <c r="C143" s="21"/>
      <c r="D143" s="21"/>
      <c r="E143" s="21"/>
      <c r="F143" s="23"/>
      <c r="G143" s="20" t="str">
        <f>IF($B143=$B144,"",MAX($G$8:G142)+1)</f>
        <v/>
      </c>
      <c r="H143" s="35"/>
      <c r="I143" s="38" t="str">
        <f t="shared" si="9"/>
        <v/>
      </c>
      <c r="J143" s="22"/>
      <c r="K143" s="21"/>
      <c r="L143" s="23" t="str">
        <f t="shared" si="8"/>
        <v/>
      </c>
    </row>
    <row r="144" spans="1:18" x14ac:dyDescent="0.25">
      <c r="A144" s="36"/>
      <c r="B144" s="22"/>
      <c r="C144" s="21"/>
      <c r="D144" s="21"/>
      <c r="E144" s="21"/>
      <c r="F144" s="23"/>
      <c r="G144" s="20" t="str">
        <f>IF($B144=$B145,"",MAX($G$8:G143)+1)</f>
        <v/>
      </c>
      <c r="H144" s="35"/>
      <c r="I144" s="38" t="str">
        <f t="shared" si="9"/>
        <v/>
      </c>
      <c r="J144" s="22"/>
      <c r="K144" s="21"/>
      <c r="L144" s="23" t="str">
        <f t="shared" si="8"/>
        <v/>
      </c>
    </row>
    <row r="145" spans="1:12" x14ac:dyDescent="0.25">
      <c r="A145" s="36"/>
      <c r="B145" s="22"/>
      <c r="C145" s="21"/>
      <c r="D145" s="21"/>
      <c r="E145" s="21"/>
      <c r="F145" s="23"/>
      <c r="G145" s="20" t="str">
        <f>IF($B145=$B146,"",MAX($G$8:G144)+1)</f>
        <v/>
      </c>
      <c r="H145" s="35"/>
      <c r="I145" s="38" t="str">
        <f t="shared" si="9"/>
        <v/>
      </c>
      <c r="J145" s="22"/>
      <c r="K145" s="21"/>
      <c r="L145" s="23" t="str">
        <f t="shared" si="8"/>
        <v/>
      </c>
    </row>
    <row r="146" spans="1:12" x14ac:dyDescent="0.25">
      <c r="A146" s="36"/>
      <c r="B146" s="22"/>
      <c r="C146" s="21"/>
      <c r="D146" s="21"/>
      <c r="E146" s="21"/>
      <c r="F146" s="23"/>
      <c r="G146" s="20" t="str">
        <f>IF($B146=$B147,"",MAX($G$8:G145)+1)</f>
        <v/>
      </c>
      <c r="H146" s="35"/>
      <c r="I146" s="38" t="str">
        <f t="shared" si="9"/>
        <v/>
      </c>
      <c r="J146" s="22"/>
      <c r="K146" s="21"/>
      <c r="L146" s="23" t="str">
        <f t="shared" si="8"/>
        <v/>
      </c>
    </row>
    <row r="147" spans="1:12" x14ac:dyDescent="0.25">
      <c r="A147" s="36"/>
      <c r="B147" s="22"/>
      <c r="C147" s="21"/>
      <c r="D147" s="21"/>
      <c r="E147" s="21"/>
      <c r="F147" s="23"/>
      <c r="G147" s="20" t="str">
        <f>IF($B147=$B148,"",MAX($G$8:G146)+1)</f>
        <v/>
      </c>
      <c r="H147" s="35"/>
      <c r="I147" s="38" t="str">
        <f t="shared" si="9"/>
        <v/>
      </c>
      <c r="J147" s="22"/>
      <c r="K147" s="21"/>
      <c r="L147" s="23" t="str">
        <f t="shared" si="8"/>
        <v/>
      </c>
    </row>
    <row r="148" spans="1:12" x14ac:dyDescent="0.25">
      <c r="A148" s="36"/>
      <c r="B148" s="22"/>
      <c r="C148" s="21"/>
      <c r="D148" s="21"/>
      <c r="E148" s="21"/>
      <c r="F148" s="23"/>
      <c r="G148" s="20" t="str">
        <f>IF($B148=$B149,"",MAX($G$8:G147)+1)</f>
        <v/>
      </c>
      <c r="H148" s="35"/>
      <c r="I148" s="38" t="str">
        <f t="shared" si="9"/>
        <v/>
      </c>
      <c r="J148" s="22"/>
      <c r="K148" s="21"/>
      <c r="L148" s="23" t="str">
        <f t="shared" si="8"/>
        <v/>
      </c>
    </row>
    <row r="149" spans="1:12" x14ac:dyDescent="0.25">
      <c r="A149" s="36"/>
      <c r="B149" s="22"/>
      <c r="C149" s="21"/>
      <c r="D149" s="21"/>
      <c r="E149" s="21"/>
      <c r="F149" s="23"/>
      <c r="G149" s="20" t="str">
        <f>IF($B149=$B150,"",MAX($G$8:G148)+1)</f>
        <v/>
      </c>
      <c r="H149" s="35"/>
      <c r="I149" s="38" t="str">
        <f t="shared" si="9"/>
        <v/>
      </c>
      <c r="J149" s="22"/>
      <c r="K149" s="21"/>
      <c r="L149" s="23" t="str">
        <f t="shared" si="8"/>
        <v/>
      </c>
    </row>
    <row r="150" spans="1:12" x14ac:dyDescent="0.25">
      <c r="A150" s="36"/>
      <c r="B150" s="22"/>
      <c r="C150" s="21"/>
      <c r="D150" s="21"/>
      <c r="E150" s="21"/>
      <c r="F150" s="23"/>
      <c r="G150" s="20" t="str">
        <f>IF($B150=$B151,"",MAX($G$8:G149)+1)</f>
        <v/>
      </c>
      <c r="H150" s="35"/>
      <c r="I150" s="38" t="str">
        <f t="shared" si="9"/>
        <v/>
      </c>
      <c r="J150" s="22"/>
      <c r="K150" s="21"/>
      <c r="L150" s="23" t="str">
        <f t="shared" si="8"/>
        <v/>
      </c>
    </row>
    <row r="151" spans="1:12" x14ac:dyDescent="0.25">
      <c r="A151" s="36"/>
      <c r="B151" s="22"/>
      <c r="C151" s="21"/>
      <c r="D151" s="21"/>
      <c r="E151" s="21"/>
      <c r="F151" s="23"/>
      <c r="G151" s="20" t="str">
        <f>IF($B151=$B152,"",MAX($G$8:G150)+1)</f>
        <v/>
      </c>
      <c r="H151" s="35"/>
      <c r="I151" s="38" t="str">
        <f t="shared" si="9"/>
        <v/>
      </c>
      <c r="J151" s="22"/>
      <c r="K151" s="21"/>
      <c r="L151" s="23" t="str">
        <f t="shared" si="8"/>
        <v/>
      </c>
    </row>
    <row r="152" spans="1:12" x14ac:dyDescent="0.25">
      <c r="A152" s="36"/>
      <c r="B152" s="22"/>
      <c r="C152" s="21"/>
      <c r="D152" s="21"/>
      <c r="E152" s="21"/>
      <c r="F152" s="23"/>
      <c r="G152" s="20" t="str">
        <f>IF($B152=$B153,"",MAX($G$8:G151)+1)</f>
        <v/>
      </c>
      <c r="H152" s="35"/>
      <c r="I152" s="38" t="str">
        <f t="shared" si="9"/>
        <v/>
      </c>
      <c r="J152" s="22"/>
      <c r="K152" s="21"/>
      <c r="L152" s="23" t="str">
        <f t="shared" si="8"/>
        <v/>
      </c>
    </row>
    <row r="153" spans="1:12" x14ac:dyDescent="0.25">
      <c r="A153" s="36"/>
      <c r="B153" s="22"/>
      <c r="C153" s="21"/>
      <c r="D153" s="21"/>
      <c r="E153" s="21"/>
      <c r="F153" s="23"/>
      <c r="G153" s="20" t="str">
        <f>IF($B153=$B154,"",MAX($G$8:G152)+1)</f>
        <v/>
      </c>
      <c r="H153" s="35"/>
      <c r="I153" s="38" t="str">
        <f t="shared" si="9"/>
        <v/>
      </c>
      <c r="J153" s="22"/>
      <c r="K153" s="21"/>
      <c r="L153" s="23" t="str">
        <f t="shared" si="8"/>
        <v/>
      </c>
    </row>
    <row r="154" spans="1:12" x14ac:dyDescent="0.25">
      <c r="A154" s="36"/>
      <c r="B154" s="22"/>
      <c r="C154" s="21"/>
      <c r="D154" s="21"/>
      <c r="E154" s="21"/>
      <c r="F154" s="23"/>
      <c r="G154" s="20" t="str">
        <f>IF($B154=$B155,"",MAX($G$8:G153)+1)</f>
        <v/>
      </c>
      <c r="H154" s="35"/>
      <c r="I154" s="38" t="str">
        <f t="shared" si="9"/>
        <v/>
      </c>
      <c r="J154" s="22"/>
      <c r="K154" s="21"/>
      <c r="L154" s="23" t="str">
        <f t="shared" si="8"/>
        <v/>
      </c>
    </row>
    <row r="155" spans="1:12" x14ac:dyDescent="0.25">
      <c r="A155" s="36"/>
      <c r="B155" s="22"/>
      <c r="C155" s="21"/>
      <c r="D155" s="21"/>
      <c r="E155" s="21"/>
      <c r="F155" s="23"/>
      <c r="G155" s="20" t="str">
        <f>IF($B155=$B156,"",MAX($G$8:G154)+1)</f>
        <v/>
      </c>
      <c r="H155" s="35"/>
      <c r="I155" s="38" t="str">
        <f t="shared" si="9"/>
        <v/>
      </c>
      <c r="J155" s="22"/>
      <c r="K155" s="21"/>
      <c r="L155" s="23" t="str">
        <f t="shared" si="8"/>
        <v/>
      </c>
    </row>
    <row r="156" spans="1:12" x14ac:dyDescent="0.25">
      <c r="A156" s="36"/>
      <c r="B156" s="22"/>
      <c r="C156" s="21"/>
      <c r="D156" s="21"/>
      <c r="E156" s="21"/>
      <c r="F156" s="23"/>
      <c r="G156" s="20" t="str">
        <f>IF($B156=$B157,"",MAX($G$8:G155)+1)</f>
        <v/>
      </c>
      <c r="H156" s="35"/>
      <c r="I156" s="38" t="str">
        <f t="shared" si="9"/>
        <v/>
      </c>
      <c r="J156" s="22"/>
      <c r="K156" s="21"/>
      <c r="L156" s="23" t="str">
        <f t="shared" si="8"/>
        <v/>
      </c>
    </row>
    <row r="157" spans="1:12" x14ac:dyDescent="0.25">
      <c r="A157" s="36"/>
      <c r="B157" s="22"/>
      <c r="C157" s="21"/>
      <c r="D157" s="21"/>
      <c r="E157" s="21"/>
      <c r="F157" s="23"/>
      <c r="G157" s="20" t="str">
        <f>IF($B157=$B158,"",MAX($G$8:G156)+1)</f>
        <v/>
      </c>
      <c r="H157" s="35"/>
      <c r="I157" s="38" t="str">
        <f t="shared" si="9"/>
        <v/>
      </c>
      <c r="J157" s="22"/>
      <c r="K157" s="21"/>
      <c r="L157" s="23" t="str">
        <f t="shared" si="8"/>
        <v/>
      </c>
    </row>
    <row r="158" spans="1:12" x14ac:dyDescent="0.25">
      <c r="A158" s="36"/>
      <c r="B158" s="22"/>
      <c r="C158" s="21"/>
      <c r="D158" s="21"/>
      <c r="E158" s="21"/>
      <c r="F158" s="23"/>
      <c r="G158" s="20" t="str">
        <f>IF($B158=$B159,"",MAX($G$8:G157)+1)</f>
        <v/>
      </c>
      <c r="H158" s="35"/>
      <c r="I158" s="38" t="str">
        <f t="shared" si="9"/>
        <v/>
      </c>
      <c r="J158" s="22"/>
      <c r="K158" s="21"/>
      <c r="L158" s="23" t="str">
        <f t="shared" si="8"/>
        <v/>
      </c>
    </row>
    <row r="159" spans="1:12" x14ac:dyDescent="0.25">
      <c r="A159" s="36"/>
      <c r="B159" s="22"/>
      <c r="C159" s="21"/>
      <c r="D159" s="21"/>
      <c r="E159" s="21"/>
      <c r="F159" s="23"/>
      <c r="G159" s="20" t="str">
        <f>IF($B159=$B160,"",MAX($G$8:G158)+1)</f>
        <v/>
      </c>
      <c r="H159" s="35"/>
      <c r="I159" s="38" t="str">
        <f t="shared" si="9"/>
        <v/>
      </c>
      <c r="J159" s="22"/>
      <c r="K159" s="21"/>
      <c r="L159" s="23" t="str">
        <f t="shared" si="8"/>
        <v/>
      </c>
    </row>
    <row r="160" spans="1:12" x14ac:dyDescent="0.25">
      <c r="A160" s="36"/>
      <c r="B160" s="22"/>
      <c r="C160" s="21"/>
      <c r="D160" s="21"/>
      <c r="E160" s="21"/>
      <c r="F160" s="23"/>
      <c r="G160" s="20" t="str">
        <f>IF($B160=$B161,"",MAX($G$8:G159)+1)</f>
        <v/>
      </c>
      <c r="H160" s="35"/>
      <c r="I160" s="38" t="str">
        <f t="shared" si="9"/>
        <v/>
      </c>
      <c r="J160" s="22"/>
      <c r="K160" s="21"/>
      <c r="L160" s="23" t="str">
        <f t="shared" si="8"/>
        <v/>
      </c>
    </row>
    <row r="161" spans="1:12" x14ac:dyDescent="0.25">
      <c r="A161" s="36"/>
      <c r="B161" s="22"/>
      <c r="C161" s="21"/>
      <c r="D161" s="21"/>
      <c r="E161" s="21"/>
      <c r="F161" s="23"/>
      <c r="G161" s="20" t="str">
        <f>IF($B161=$B162,"",MAX($G$8:G160)+1)</f>
        <v/>
      </c>
      <c r="H161" s="35"/>
      <c r="I161" s="38" t="str">
        <f t="shared" si="9"/>
        <v/>
      </c>
      <c r="J161" s="22"/>
      <c r="K161" s="21"/>
      <c r="L161" s="23" t="str">
        <f t="shared" si="8"/>
        <v/>
      </c>
    </row>
    <row r="162" spans="1:12" x14ac:dyDescent="0.25">
      <c r="A162" s="36"/>
      <c r="B162" s="22"/>
      <c r="C162" s="21"/>
      <c r="D162" s="21"/>
      <c r="E162" s="21"/>
      <c r="F162" s="23"/>
      <c r="G162" s="20" t="str">
        <f>IF($B162=$B163,"",MAX($G$8:G161)+1)</f>
        <v/>
      </c>
      <c r="H162" s="35"/>
      <c r="I162" s="38" t="str">
        <f t="shared" si="9"/>
        <v/>
      </c>
      <c r="J162" s="22"/>
      <c r="K162" s="21"/>
      <c r="L162" s="23" t="str">
        <f t="shared" si="8"/>
        <v/>
      </c>
    </row>
    <row r="163" spans="1:12" x14ac:dyDescent="0.25">
      <c r="A163" s="36"/>
      <c r="B163" s="22"/>
      <c r="C163" s="21"/>
      <c r="D163" s="21"/>
      <c r="E163" s="21"/>
      <c r="F163" s="23"/>
      <c r="G163" s="20" t="str">
        <f>IF($B163=$B164,"",MAX($G$8:G162)+1)</f>
        <v/>
      </c>
      <c r="H163" s="35"/>
      <c r="I163" s="38" t="str">
        <f t="shared" si="9"/>
        <v/>
      </c>
      <c r="J163" s="22"/>
      <c r="K163" s="21"/>
      <c r="L163" s="23" t="str">
        <f t="shared" si="8"/>
        <v/>
      </c>
    </row>
    <row r="164" spans="1:12" x14ac:dyDescent="0.25">
      <c r="A164" s="36"/>
      <c r="B164" s="22"/>
      <c r="C164" s="21"/>
      <c r="D164" s="21"/>
      <c r="E164" s="21"/>
      <c r="F164" s="23"/>
      <c r="G164" s="20" t="str">
        <f>IF($B164=$B165,"",MAX($G$8:G163)+1)</f>
        <v/>
      </c>
      <c r="H164" s="35"/>
      <c r="I164" s="38" t="str">
        <f t="shared" si="9"/>
        <v/>
      </c>
      <c r="J164" s="22"/>
      <c r="K164" s="21"/>
      <c r="L164" s="23" t="str">
        <f t="shared" si="8"/>
        <v/>
      </c>
    </row>
    <row r="165" spans="1:12" x14ac:dyDescent="0.25">
      <c r="A165" s="36"/>
      <c r="B165" s="22"/>
      <c r="C165" s="21"/>
      <c r="D165" s="21"/>
      <c r="E165" s="21"/>
      <c r="F165" s="23"/>
      <c r="G165" s="20" t="str">
        <f>IF($B165=$B166,"",MAX($G$8:G164)+1)</f>
        <v/>
      </c>
      <c r="H165" s="35"/>
      <c r="I165" s="38" t="str">
        <f t="shared" si="9"/>
        <v/>
      </c>
      <c r="J165" s="22"/>
      <c r="K165" s="21"/>
      <c r="L165" s="23" t="str">
        <f t="shared" si="8"/>
        <v/>
      </c>
    </row>
    <row r="166" spans="1:12" x14ac:dyDescent="0.25">
      <c r="A166" s="36"/>
      <c r="B166" s="22"/>
      <c r="C166" s="21"/>
      <c r="D166" s="21"/>
      <c r="E166" s="21"/>
      <c r="F166" s="23"/>
      <c r="G166" s="20" t="str">
        <f>IF($B166=$B167,"",MAX($G$8:G165)+1)</f>
        <v/>
      </c>
      <c r="H166" s="35"/>
      <c r="I166" s="38" t="str">
        <f t="shared" si="9"/>
        <v/>
      </c>
      <c r="J166" s="22"/>
      <c r="K166" s="21"/>
      <c r="L166" s="23" t="str">
        <f t="shared" si="8"/>
        <v/>
      </c>
    </row>
    <row r="167" spans="1:12" x14ac:dyDescent="0.25">
      <c r="A167" s="36"/>
      <c r="B167" s="22"/>
      <c r="C167" s="21"/>
      <c r="D167" s="21"/>
      <c r="E167" s="21"/>
      <c r="F167" s="23"/>
      <c r="G167" s="20" t="str">
        <f>IF($B167=$B168,"",MAX($G$8:G166)+1)</f>
        <v/>
      </c>
      <c r="H167" s="35"/>
      <c r="I167" s="38" t="str">
        <f t="shared" si="9"/>
        <v/>
      </c>
      <c r="J167" s="22"/>
      <c r="K167" s="21"/>
      <c r="L167" s="23" t="str">
        <f t="shared" si="8"/>
        <v/>
      </c>
    </row>
    <row r="168" spans="1:12" x14ac:dyDescent="0.25">
      <c r="A168" s="36"/>
      <c r="B168" s="22"/>
      <c r="C168" s="21"/>
      <c r="D168" s="21"/>
      <c r="E168" s="21"/>
      <c r="F168" s="23"/>
      <c r="G168" s="20" t="str">
        <f>IF($B168=$B169,"",MAX($G$8:G167)+1)</f>
        <v/>
      </c>
      <c r="H168" s="35"/>
      <c r="I168" s="38" t="str">
        <f t="shared" si="9"/>
        <v/>
      </c>
      <c r="J168" s="22"/>
      <c r="K168" s="21"/>
      <c r="L168" s="23" t="str">
        <f t="shared" si="8"/>
        <v/>
      </c>
    </row>
    <row r="169" spans="1:12" x14ac:dyDescent="0.25">
      <c r="A169" s="36"/>
      <c r="B169" s="22"/>
      <c r="C169" s="21"/>
      <c r="D169" s="21"/>
      <c r="E169" s="21"/>
      <c r="F169" s="23"/>
      <c r="G169" s="20" t="str">
        <f>IF($B169=$B170,"",MAX($G$8:G168)+1)</f>
        <v/>
      </c>
      <c r="H169" s="35"/>
      <c r="I169" s="38" t="str">
        <f t="shared" si="9"/>
        <v/>
      </c>
      <c r="J169" s="22"/>
      <c r="K169" s="21"/>
      <c r="L169" s="23" t="str">
        <f t="shared" si="8"/>
        <v/>
      </c>
    </row>
    <row r="170" spans="1:12" x14ac:dyDescent="0.25">
      <c r="A170" s="36"/>
      <c r="B170" s="22"/>
      <c r="C170" s="21"/>
      <c r="D170" s="21"/>
      <c r="E170" s="21"/>
      <c r="F170" s="23"/>
      <c r="G170" s="20" t="str">
        <f>IF($B170=$B171,"",MAX($G$8:G169)+1)</f>
        <v/>
      </c>
      <c r="H170" s="35"/>
      <c r="I170" s="38" t="str">
        <f t="shared" si="9"/>
        <v/>
      </c>
      <c r="J170" s="22"/>
      <c r="K170" s="21"/>
      <c r="L170" s="23" t="str">
        <f t="shared" si="8"/>
        <v/>
      </c>
    </row>
    <row r="171" spans="1:12" x14ac:dyDescent="0.25">
      <c r="A171" s="36"/>
      <c r="B171" s="22"/>
      <c r="C171" s="21"/>
      <c r="D171" s="21"/>
      <c r="E171" s="21"/>
      <c r="F171" s="23"/>
      <c r="G171" s="20" t="str">
        <f>IF($B171=$B172,"",MAX($G$8:G170)+1)</f>
        <v/>
      </c>
      <c r="H171" s="35"/>
      <c r="I171" s="38" t="str">
        <f t="shared" si="9"/>
        <v/>
      </c>
      <c r="J171" s="22"/>
      <c r="K171" s="21"/>
      <c r="L171" s="23" t="str">
        <f t="shared" si="8"/>
        <v/>
      </c>
    </row>
    <row r="172" spans="1:12" x14ac:dyDescent="0.25">
      <c r="A172" s="36"/>
      <c r="B172" s="22"/>
      <c r="C172" s="21"/>
      <c r="D172" s="21"/>
      <c r="E172" s="21"/>
      <c r="F172" s="23"/>
      <c r="G172" s="20" t="str">
        <f>IF($B172=$B173,"",MAX($G$8:G171)+1)</f>
        <v/>
      </c>
      <c r="H172" s="35"/>
      <c r="I172" s="38" t="str">
        <f t="shared" si="9"/>
        <v/>
      </c>
      <c r="J172" s="22"/>
      <c r="K172" s="21"/>
      <c r="L172" s="23" t="str">
        <f t="shared" si="8"/>
        <v/>
      </c>
    </row>
    <row r="173" spans="1:12" x14ac:dyDescent="0.25">
      <c r="A173" s="36"/>
      <c r="B173" s="22"/>
      <c r="C173" s="21"/>
      <c r="D173" s="21"/>
      <c r="E173" s="21"/>
      <c r="F173" s="23"/>
      <c r="G173" s="20" t="str">
        <f>IF($B173=$B174,"",MAX($G$8:G172)+1)</f>
        <v/>
      </c>
      <c r="H173" s="35"/>
      <c r="I173" s="38" t="str">
        <f t="shared" si="9"/>
        <v/>
      </c>
      <c r="J173" s="22"/>
      <c r="K173" s="21"/>
      <c r="L173" s="23" t="str">
        <f t="shared" si="8"/>
        <v/>
      </c>
    </row>
    <row r="174" spans="1:12" x14ac:dyDescent="0.25">
      <c r="A174" s="36"/>
      <c r="B174" s="22"/>
      <c r="C174" s="21"/>
      <c r="D174" s="21"/>
      <c r="E174" s="21"/>
      <c r="F174" s="23"/>
      <c r="G174" s="20" t="str">
        <f>IF($B174=$B175,"",MAX($G$8:G173)+1)</f>
        <v/>
      </c>
      <c r="H174" s="35"/>
      <c r="I174" s="38" t="str">
        <f t="shared" si="9"/>
        <v/>
      </c>
      <c r="J174" s="22"/>
      <c r="K174" s="21"/>
      <c r="L174" s="23" t="str">
        <f t="shared" si="8"/>
        <v/>
      </c>
    </row>
    <row r="175" spans="1:12" x14ac:dyDescent="0.25">
      <c r="A175" s="36"/>
      <c r="B175" s="22"/>
      <c r="C175" s="21"/>
      <c r="D175" s="21"/>
      <c r="E175" s="21"/>
      <c r="F175" s="23"/>
      <c r="G175" s="20" t="str">
        <f>IF($B175=$B176,"",MAX($G$8:G174)+1)</f>
        <v/>
      </c>
      <c r="H175" s="35"/>
      <c r="I175" s="38" t="str">
        <f t="shared" si="9"/>
        <v/>
      </c>
      <c r="J175" s="22"/>
      <c r="K175" s="21"/>
      <c r="L175" s="23" t="str">
        <f t="shared" si="8"/>
        <v/>
      </c>
    </row>
    <row r="176" spans="1:12" x14ac:dyDescent="0.25">
      <c r="A176" s="36"/>
      <c r="B176" s="22"/>
      <c r="C176" s="21"/>
      <c r="D176" s="21"/>
      <c r="E176" s="21"/>
      <c r="F176" s="23"/>
      <c r="G176" s="20" t="str">
        <f>IF($B176=$B177,"",MAX($G$8:G175)+1)</f>
        <v/>
      </c>
      <c r="H176" s="35"/>
      <c r="I176" s="38" t="str">
        <f t="shared" si="9"/>
        <v/>
      </c>
      <c r="J176" s="22"/>
      <c r="K176" s="21"/>
      <c r="L176" s="23" t="str">
        <f t="shared" si="8"/>
        <v/>
      </c>
    </row>
    <row r="177" spans="1:12" x14ac:dyDescent="0.25">
      <c r="A177" s="36"/>
      <c r="B177" s="22"/>
      <c r="C177" s="21"/>
      <c r="D177" s="21"/>
      <c r="E177" s="21"/>
      <c r="F177" s="23"/>
      <c r="G177" s="20" t="str">
        <f>IF($B177=$B178,"",MAX($G$8:G176)+1)</f>
        <v/>
      </c>
      <c r="H177" s="35"/>
      <c r="I177" s="38" t="str">
        <f t="shared" si="9"/>
        <v/>
      </c>
      <c r="J177" s="22"/>
      <c r="K177" s="21"/>
      <c r="L177" s="23" t="str">
        <f t="shared" si="8"/>
        <v/>
      </c>
    </row>
    <row r="178" spans="1:12" x14ac:dyDescent="0.25">
      <c r="A178" s="36"/>
      <c r="B178" s="22"/>
      <c r="C178" s="21"/>
      <c r="D178" s="21"/>
      <c r="E178" s="21"/>
      <c r="F178" s="23"/>
      <c r="G178" s="20" t="str">
        <f>IF($B178=$B179,"",MAX($G$8:G177)+1)</f>
        <v/>
      </c>
      <c r="H178" s="35"/>
      <c r="I178" s="38" t="str">
        <f t="shared" si="9"/>
        <v/>
      </c>
      <c r="J178" s="22"/>
      <c r="K178" s="21"/>
      <c r="L178" s="23" t="str">
        <f t="shared" si="8"/>
        <v/>
      </c>
    </row>
    <row r="179" spans="1:12" x14ac:dyDescent="0.25">
      <c r="A179" s="36"/>
      <c r="B179" s="22"/>
      <c r="C179" s="21"/>
      <c r="D179" s="21"/>
      <c r="E179" s="21"/>
      <c r="F179" s="23"/>
      <c r="G179" s="20" t="str">
        <f>IF($B179=$B180,"",MAX($G$8:G178)+1)</f>
        <v/>
      </c>
      <c r="H179" s="35"/>
      <c r="I179" s="38" t="str">
        <f t="shared" si="9"/>
        <v/>
      </c>
      <c r="J179" s="22"/>
      <c r="K179" s="21"/>
      <c r="L179" s="23" t="str">
        <f t="shared" si="8"/>
        <v/>
      </c>
    </row>
    <row r="180" spans="1:12" x14ac:dyDescent="0.25">
      <c r="A180" s="36"/>
      <c r="B180" s="22"/>
      <c r="C180" s="21"/>
      <c r="D180" s="21"/>
      <c r="E180" s="21"/>
      <c r="F180" s="23"/>
      <c r="G180" s="20" t="str">
        <f>IF($B180=$B181,"",MAX($G$8:G179)+1)</f>
        <v/>
      </c>
      <c r="H180" s="35"/>
      <c r="I180" s="38" t="str">
        <f t="shared" si="9"/>
        <v/>
      </c>
      <c r="J180" s="22"/>
      <c r="K180" s="21"/>
      <c r="L180" s="23" t="str">
        <f t="shared" si="8"/>
        <v/>
      </c>
    </row>
    <row r="181" spans="1:12" x14ac:dyDescent="0.25">
      <c r="A181" s="36"/>
      <c r="B181" s="22"/>
      <c r="C181" s="21"/>
      <c r="D181" s="21"/>
      <c r="E181" s="21"/>
      <c r="F181" s="23"/>
      <c r="G181" s="20" t="str">
        <f>IF($B181=$B182,"",MAX($G$8:G180)+1)</f>
        <v/>
      </c>
      <c r="H181" s="35"/>
      <c r="I181" s="38" t="str">
        <f t="shared" si="9"/>
        <v/>
      </c>
      <c r="J181" s="22"/>
      <c r="K181" s="21"/>
      <c r="L181" s="23" t="str">
        <f t="shared" si="8"/>
        <v/>
      </c>
    </row>
    <row r="182" spans="1:12" x14ac:dyDescent="0.25">
      <c r="A182" s="36"/>
      <c r="B182" s="22"/>
      <c r="C182" s="21"/>
      <c r="D182" s="21"/>
      <c r="E182" s="21"/>
      <c r="F182" s="23"/>
      <c r="G182" s="20" t="str">
        <f>IF($B182=$B183,"",MAX($G$8:G181)+1)</f>
        <v/>
      </c>
      <c r="H182" s="35"/>
      <c r="I182" s="38" t="str">
        <f t="shared" si="9"/>
        <v/>
      </c>
      <c r="J182" s="22"/>
      <c r="K182" s="21"/>
      <c r="L182" s="23" t="str">
        <f t="shared" si="8"/>
        <v/>
      </c>
    </row>
    <row r="183" spans="1:12" x14ac:dyDescent="0.25">
      <c r="A183" s="36"/>
      <c r="B183" s="22"/>
      <c r="C183" s="21"/>
      <c r="D183" s="21"/>
      <c r="E183" s="21"/>
      <c r="F183" s="23"/>
      <c r="G183" s="20" t="str">
        <f>IF($B183=$B184,"",MAX($G$8:G182)+1)</f>
        <v/>
      </c>
      <c r="H183" s="35"/>
      <c r="I183" s="38" t="str">
        <f t="shared" si="9"/>
        <v/>
      </c>
      <c r="J183" s="22"/>
      <c r="K183" s="21"/>
      <c r="L183" s="23" t="str">
        <f t="shared" si="8"/>
        <v/>
      </c>
    </row>
    <row r="184" spans="1:12" x14ac:dyDescent="0.25">
      <c r="A184" s="36"/>
      <c r="B184" s="22"/>
      <c r="C184" s="21"/>
      <c r="D184" s="21"/>
      <c r="E184" s="21"/>
      <c r="F184" s="23"/>
      <c r="G184" s="20" t="str">
        <f>IF($B184=$B185,"",MAX($G$8:G183)+1)</f>
        <v/>
      </c>
      <c r="H184" s="35"/>
      <c r="I184" s="38" t="str">
        <f t="shared" si="9"/>
        <v/>
      </c>
      <c r="J184" s="22"/>
      <c r="K184" s="21"/>
      <c r="L184" s="23" t="str">
        <f t="shared" si="8"/>
        <v/>
      </c>
    </row>
    <row r="185" spans="1:12" x14ac:dyDescent="0.25">
      <c r="A185" s="36"/>
      <c r="B185" s="22"/>
      <c r="C185" s="21"/>
      <c r="D185" s="21"/>
      <c r="E185" s="21"/>
      <c r="F185" s="23"/>
      <c r="G185" s="20" t="str">
        <f>IF($B185=$B186,"",MAX($G$8:G184)+1)</f>
        <v/>
      </c>
      <c r="H185" s="35"/>
      <c r="I185" s="38" t="str">
        <f t="shared" si="9"/>
        <v/>
      </c>
      <c r="J185" s="22"/>
      <c r="K185" s="21"/>
      <c r="L185" s="23" t="str">
        <f t="shared" si="8"/>
        <v/>
      </c>
    </row>
    <row r="186" spans="1:12" x14ac:dyDescent="0.25">
      <c r="A186" s="36"/>
      <c r="B186" s="22"/>
      <c r="C186" s="21"/>
      <c r="D186" s="21"/>
      <c r="E186" s="21"/>
      <c r="F186" s="23"/>
      <c r="G186" s="20" t="str">
        <f>IF($B186=$B187,"",MAX($G$8:G185)+1)</f>
        <v/>
      </c>
      <c r="H186" s="35"/>
      <c r="I186" s="38" t="str">
        <f t="shared" si="9"/>
        <v/>
      </c>
      <c r="J186" s="22"/>
      <c r="K186" s="21"/>
      <c r="L186" s="23" t="str">
        <f t="shared" si="8"/>
        <v/>
      </c>
    </row>
    <row r="187" spans="1:12" x14ac:dyDescent="0.25">
      <c r="A187" s="36"/>
      <c r="B187" s="22"/>
      <c r="C187" s="21"/>
      <c r="D187" s="21"/>
      <c r="E187" s="21"/>
      <c r="F187" s="23"/>
      <c r="G187" s="20" t="str">
        <f>IF($B187=$B188,"",MAX($G$8:G186)+1)</f>
        <v/>
      </c>
      <c r="H187" s="35"/>
      <c r="I187" s="38" t="str">
        <f t="shared" si="9"/>
        <v/>
      </c>
      <c r="J187" s="22"/>
      <c r="K187" s="21"/>
      <c r="L187" s="23" t="str">
        <f t="shared" si="8"/>
        <v/>
      </c>
    </row>
    <row r="188" spans="1:12" x14ac:dyDescent="0.25">
      <c r="A188" s="36"/>
      <c r="B188" s="22"/>
      <c r="C188" s="21"/>
      <c r="D188" s="21"/>
      <c r="E188" s="21"/>
      <c r="F188" s="23"/>
      <c r="G188" s="20" t="str">
        <f>IF($B188=$B189,"",MAX($G$8:G187)+1)</f>
        <v/>
      </c>
      <c r="H188" s="35"/>
      <c r="I188" s="38" t="str">
        <f t="shared" si="9"/>
        <v/>
      </c>
      <c r="J188" s="22"/>
      <c r="K188" s="21"/>
      <c r="L188" s="23" t="str">
        <f t="shared" si="8"/>
        <v/>
      </c>
    </row>
    <row r="189" spans="1:12" x14ac:dyDescent="0.25">
      <c r="A189" s="36"/>
      <c r="B189" s="22"/>
      <c r="C189" s="21"/>
      <c r="D189" s="21"/>
      <c r="E189" s="21"/>
      <c r="F189" s="23"/>
      <c r="G189" s="20" t="str">
        <f>IF($B189=$B190,"",MAX($G$8:G188)+1)</f>
        <v/>
      </c>
      <c r="H189" s="35"/>
      <c r="I189" s="38" t="str">
        <f t="shared" si="9"/>
        <v/>
      </c>
      <c r="J189" s="22"/>
      <c r="K189" s="21"/>
      <c r="L189" s="23" t="str">
        <f t="shared" si="8"/>
        <v/>
      </c>
    </row>
    <row r="190" spans="1:12" x14ac:dyDescent="0.25">
      <c r="A190" s="36"/>
      <c r="B190" s="22"/>
      <c r="C190" s="21"/>
      <c r="D190" s="21"/>
      <c r="E190" s="21"/>
      <c r="F190" s="23"/>
      <c r="G190" s="20" t="str">
        <f>IF($B190=$B191,"",MAX($G$8:G189)+1)</f>
        <v/>
      </c>
      <c r="H190" s="35"/>
      <c r="I190" s="38" t="str">
        <f t="shared" si="9"/>
        <v/>
      </c>
      <c r="J190" s="22"/>
      <c r="K190" s="21"/>
      <c r="L190" s="23" t="str">
        <f t="shared" si="8"/>
        <v/>
      </c>
    </row>
    <row r="191" spans="1:12" x14ac:dyDescent="0.25">
      <c r="A191" s="36"/>
      <c r="B191" s="22"/>
      <c r="C191" s="21"/>
      <c r="D191" s="21"/>
      <c r="E191" s="21"/>
      <c r="F191" s="23"/>
      <c r="G191" s="20" t="str">
        <f>IF($B191=$B192,"",MAX($G$8:G190)+1)</f>
        <v/>
      </c>
      <c r="H191" s="35"/>
      <c r="I191" s="38" t="str">
        <f t="shared" si="9"/>
        <v/>
      </c>
      <c r="J191" s="22"/>
      <c r="K191" s="21"/>
      <c r="L191" s="23" t="str">
        <f t="shared" si="8"/>
        <v/>
      </c>
    </row>
    <row r="192" spans="1:12" x14ac:dyDescent="0.25">
      <c r="A192" s="36"/>
      <c r="B192" s="22"/>
      <c r="C192" s="21"/>
      <c r="D192" s="21"/>
      <c r="E192" s="21"/>
      <c r="F192" s="23"/>
      <c r="G192" s="20" t="str">
        <f>IF($B192=$B193,"",MAX($G$8:G191)+1)</f>
        <v/>
      </c>
      <c r="H192" s="35"/>
      <c r="I192" s="38" t="str">
        <f t="shared" si="9"/>
        <v/>
      </c>
      <c r="J192" s="22"/>
      <c r="K192" s="21"/>
      <c r="L192" s="23" t="str">
        <f t="shared" si="8"/>
        <v/>
      </c>
    </row>
    <row r="193" spans="1:12" x14ac:dyDescent="0.25">
      <c r="A193" s="36"/>
      <c r="B193" s="22"/>
      <c r="C193" s="21"/>
      <c r="D193" s="21"/>
      <c r="E193" s="21"/>
      <c r="F193" s="23"/>
      <c r="G193" s="20" t="str">
        <f>IF($B193=$B194,"",MAX($G$8:G192)+1)</f>
        <v/>
      </c>
      <c r="H193" s="35"/>
      <c r="I193" s="38" t="str">
        <f t="shared" si="9"/>
        <v/>
      </c>
      <c r="J193" s="22"/>
      <c r="K193" s="21"/>
      <c r="L193" s="23" t="str">
        <f t="shared" si="8"/>
        <v/>
      </c>
    </row>
    <row r="194" spans="1:12" x14ac:dyDescent="0.25">
      <c r="A194" s="36"/>
      <c r="B194" s="22"/>
      <c r="C194" s="21"/>
      <c r="D194" s="21"/>
      <c r="E194" s="21"/>
      <c r="F194" s="23"/>
      <c r="G194" s="20" t="str">
        <f>IF($B194=$B195,"",MAX($G$8:G193)+1)</f>
        <v/>
      </c>
      <c r="H194" s="35"/>
      <c r="I194" s="38" t="str">
        <f t="shared" si="9"/>
        <v/>
      </c>
      <c r="J194" s="22"/>
      <c r="K194" s="21"/>
      <c r="L194" s="23" t="str">
        <f t="shared" si="8"/>
        <v/>
      </c>
    </row>
    <row r="195" spans="1:12" x14ac:dyDescent="0.25">
      <c r="A195" s="36"/>
      <c r="B195" s="22"/>
      <c r="C195" s="21"/>
      <c r="D195" s="21"/>
      <c r="E195" s="21"/>
      <c r="F195" s="23"/>
      <c r="G195" s="20" t="str">
        <f>IF($B195=$B196,"",MAX($G$8:G194)+1)</f>
        <v/>
      </c>
      <c r="H195" s="35"/>
      <c r="I195" s="38" t="str">
        <f t="shared" si="9"/>
        <v/>
      </c>
      <c r="J195" s="22"/>
      <c r="K195" s="21"/>
      <c r="L195" s="23" t="str">
        <f t="shared" si="8"/>
        <v/>
      </c>
    </row>
    <row r="196" spans="1:12" x14ac:dyDescent="0.25">
      <c r="A196" s="36"/>
      <c r="B196" s="22"/>
      <c r="C196" s="21"/>
      <c r="D196" s="21"/>
      <c r="E196" s="21"/>
      <c r="F196" s="23"/>
      <c r="G196" s="20" t="str">
        <f>IF($B196=$B197,"",MAX($G$8:G195)+1)</f>
        <v/>
      </c>
      <c r="H196" s="35"/>
      <c r="I196" s="38" t="str">
        <f t="shared" si="9"/>
        <v/>
      </c>
      <c r="J196" s="22"/>
      <c r="K196" s="21"/>
      <c r="L196" s="23" t="str">
        <f t="shared" si="8"/>
        <v/>
      </c>
    </row>
    <row r="197" spans="1:12" x14ac:dyDescent="0.25">
      <c r="A197" s="36"/>
      <c r="B197" s="22"/>
      <c r="C197" s="21"/>
      <c r="D197" s="21"/>
      <c r="E197" s="21"/>
      <c r="F197" s="23"/>
      <c r="G197" s="20" t="str">
        <f>IF($B197=$B198,"",MAX($G$8:G196)+1)</f>
        <v/>
      </c>
      <c r="H197" s="35"/>
      <c r="I197" s="38" t="str">
        <f t="shared" si="9"/>
        <v/>
      </c>
      <c r="J197" s="22"/>
      <c r="K197" s="21"/>
      <c r="L197" s="23" t="str">
        <f t="shared" si="8"/>
        <v/>
      </c>
    </row>
    <row r="198" spans="1:12" x14ac:dyDescent="0.25">
      <c r="A198" s="36"/>
      <c r="B198" s="22"/>
      <c r="C198" s="21"/>
      <c r="D198" s="21"/>
      <c r="E198" s="21"/>
      <c r="F198" s="23"/>
      <c r="G198" s="20" t="str">
        <f>IF($B198=$B199,"",MAX($G$8:G197)+1)</f>
        <v/>
      </c>
      <c r="H198" s="35"/>
      <c r="I198" s="38" t="str">
        <f t="shared" si="9"/>
        <v/>
      </c>
      <c r="J198" s="22"/>
      <c r="K198" s="21"/>
      <c r="L198" s="23" t="str">
        <f t="shared" si="8"/>
        <v/>
      </c>
    </row>
    <row r="199" spans="1:12" x14ac:dyDescent="0.25">
      <c r="A199" s="36"/>
      <c r="B199" s="22"/>
      <c r="C199" s="21"/>
      <c r="D199" s="21"/>
      <c r="E199" s="21"/>
      <c r="F199" s="23"/>
      <c r="G199" s="20" t="str">
        <f>IF($B199=$B200,"",MAX($G$8:G198)+1)</f>
        <v/>
      </c>
      <c r="H199" s="35"/>
      <c r="I199" s="38" t="str">
        <f t="shared" si="9"/>
        <v/>
      </c>
      <c r="J199" s="22"/>
      <c r="K199" s="21"/>
      <c r="L199" s="23" t="str">
        <f t="shared" si="8"/>
        <v/>
      </c>
    </row>
    <row r="200" spans="1:12" x14ac:dyDescent="0.25">
      <c r="A200" s="36"/>
      <c r="B200" s="22"/>
      <c r="C200" s="21"/>
      <c r="D200" s="21"/>
      <c r="E200" s="21"/>
      <c r="F200" s="23"/>
      <c r="G200" s="20" t="str">
        <f>IF($B200=$B201,"",MAX($G$8:G199)+1)</f>
        <v/>
      </c>
      <c r="H200" s="35"/>
      <c r="I200" s="38" t="str">
        <f t="shared" si="9"/>
        <v/>
      </c>
      <c r="J200" s="22"/>
      <c r="K200" s="21"/>
      <c r="L200" s="23" t="str">
        <f t="shared" si="8"/>
        <v/>
      </c>
    </row>
    <row r="201" spans="1:12" x14ac:dyDescent="0.25">
      <c r="A201" s="36"/>
      <c r="B201" s="22"/>
      <c r="C201" s="21"/>
      <c r="D201" s="21"/>
      <c r="E201" s="21"/>
      <c r="F201" s="23"/>
      <c r="G201" s="20" t="str">
        <f>IF($B201=$B202,"",MAX($G$8:G200)+1)</f>
        <v/>
      </c>
      <c r="H201" s="35"/>
      <c r="I201" s="38" t="str">
        <f t="shared" si="9"/>
        <v/>
      </c>
      <c r="J201" s="22"/>
      <c r="K201" s="21"/>
      <c r="L201" s="23" t="str">
        <f t="shared" ref="L201:L264" si="10">IF(K201="","",SUM(K201*($C$2*24)))</f>
        <v/>
      </c>
    </row>
    <row r="202" spans="1:12" x14ac:dyDescent="0.25">
      <c r="A202" s="36"/>
      <c r="B202" s="22"/>
      <c r="C202" s="21"/>
      <c r="D202" s="21"/>
      <c r="E202" s="21"/>
      <c r="F202" s="23"/>
      <c r="G202" s="20" t="str">
        <f>IF($B202=$B203,"",MAX($G$8:G201)+1)</f>
        <v/>
      </c>
      <c r="H202" s="35"/>
      <c r="I202" s="38" t="str">
        <f t="shared" ref="I202:I265" si="11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0"/>
        <v/>
      </c>
    </row>
    <row r="203" spans="1:12" x14ac:dyDescent="0.25">
      <c r="A203" s="36"/>
      <c r="B203" s="22"/>
      <c r="C203" s="21"/>
      <c r="D203" s="21"/>
      <c r="E203" s="21"/>
      <c r="F203" s="23"/>
      <c r="G203" s="20" t="str">
        <f>IF($B203=$B204,"",MAX($G$8:G202)+1)</f>
        <v/>
      </c>
      <c r="H203" s="35"/>
      <c r="I203" s="38" t="str">
        <f t="shared" si="11"/>
        <v/>
      </c>
      <c r="J203" s="22"/>
      <c r="K203" s="21"/>
      <c r="L203" s="23" t="str">
        <f t="shared" si="10"/>
        <v/>
      </c>
    </row>
    <row r="204" spans="1:12" x14ac:dyDescent="0.25">
      <c r="A204" s="36"/>
      <c r="B204" s="22"/>
      <c r="C204" s="21"/>
      <c r="D204" s="21"/>
      <c r="E204" s="21"/>
      <c r="F204" s="23"/>
      <c r="G204" s="20" t="str">
        <f>IF($B204=$B205,"",MAX($G$8:G203)+1)</f>
        <v/>
      </c>
      <c r="H204" s="35"/>
      <c r="I204" s="38" t="str">
        <f t="shared" si="11"/>
        <v/>
      </c>
      <c r="J204" s="22"/>
      <c r="K204" s="21"/>
      <c r="L204" s="23" t="str">
        <f t="shared" si="10"/>
        <v/>
      </c>
    </row>
    <row r="205" spans="1:12" x14ac:dyDescent="0.25">
      <c r="A205" s="36"/>
      <c r="B205" s="22"/>
      <c r="C205" s="21"/>
      <c r="D205" s="21"/>
      <c r="E205" s="21"/>
      <c r="F205" s="23"/>
      <c r="G205" s="20" t="str">
        <f>IF($B205=$B206,"",MAX($G$8:G204)+1)</f>
        <v/>
      </c>
      <c r="H205" s="35"/>
      <c r="I205" s="38" t="str">
        <f t="shared" si="11"/>
        <v/>
      </c>
      <c r="J205" s="22"/>
      <c r="K205" s="21"/>
      <c r="L205" s="23" t="str">
        <f t="shared" si="10"/>
        <v/>
      </c>
    </row>
    <row r="206" spans="1:12" x14ac:dyDescent="0.25">
      <c r="A206" s="36"/>
      <c r="B206" s="22"/>
      <c r="C206" s="21"/>
      <c r="D206" s="21"/>
      <c r="E206" s="21"/>
      <c r="F206" s="23"/>
      <c r="G206" s="20" t="str">
        <f>IF($B206=$B207,"",MAX($G$8:G205)+1)</f>
        <v/>
      </c>
      <c r="H206" s="35"/>
      <c r="I206" s="38" t="str">
        <f t="shared" si="11"/>
        <v/>
      </c>
      <c r="J206" s="22"/>
      <c r="K206" s="21"/>
      <c r="L206" s="23" t="str">
        <f t="shared" si="10"/>
        <v/>
      </c>
    </row>
    <row r="207" spans="1:12" x14ac:dyDescent="0.25">
      <c r="A207" s="36"/>
      <c r="B207" s="22"/>
      <c r="C207" s="21"/>
      <c r="D207" s="21"/>
      <c r="E207" s="21"/>
      <c r="F207" s="23"/>
      <c r="G207" s="20" t="str">
        <f>IF($B207=$B208,"",MAX($G$8:G206)+1)</f>
        <v/>
      </c>
      <c r="H207" s="35"/>
      <c r="I207" s="38" t="str">
        <f t="shared" si="11"/>
        <v/>
      </c>
      <c r="J207" s="22"/>
      <c r="K207" s="21"/>
      <c r="L207" s="23" t="str">
        <f t="shared" si="10"/>
        <v/>
      </c>
    </row>
    <row r="208" spans="1:12" x14ac:dyDescent="0.25">
      <c r="A208" s="36"/>
      <c r="B208" s="22"/>
      <c r="C208" s="21"/>
      <c r="D208" s="21"/>
      <c r="E208" s="21"/>
      <c r="F208" s="23"/>
      <c r="G208" s="20" t="str">
        <f>IF($B208=$B209,"",MAX($G$8:G207)+1)</f>
        <v/>
      </c>
      <c r="H208" s="35"/>
      <c r="I208" s="38" t="str">
        <f t="shared" si="11"/>
        <v/>
      </c>
      <c r="J208" s="22"/>
      <c r="K208" s="21"/>
      <c r="L208" s="23" t="str">
        <f t="shared" si="10"/>
        <v/>
      </c>
    </row>
    <row r="209" spans="1:12" x14ac:dyDescent="0.25">
      <c r="A209" s="36"/>
      <c r="B209" s="22"/>
      <c r="C209" s="21"/>
      <c r="D209" s="21"/>
      <c r="E209" s="21"/>
      <c r="F209" s="23"/>
      <c r="G209" s="20" t="str">
        <f>IF($B209=$B210,"",MAX($G$8:G208)+1)</f>
        <v/>
      </c>
      <c r="H209" s="35"/>
      <c r="I209" s="38" t="str">
        <f t="shared" si="11"/>
        <v/>
      </c>
      <c r="J209" s="22"/>
      <c r="K209" s="21"/>
      <c r="L209" s="23" t="str">
        <f t="shared" si="10"/>
        <v/>
      </c>
    </row>
    <row r="210" spans="1:12" x14ac:dyDescent="0.25">
      <c r="A210" s="36"/>
      <c r="B210" s="22"/>
      <c r="C210" s="21"/>
      <c r="D210" s="21"/>
      <c r="E210" s="21"/>
      <c r="F210" s="23"/>
      <c r="G210" s="20" t="str">
        <f>IF($B210=$B211,"",MAX($G$8:G209)+1)</f>
        <v/>
      </c>
      <c r="H210" s="35"/>
      <c r="I210" s="38" t="str">
        <f t="shared" si="11"/>
        <v/>
      </c>
      <c r="J210" s="22"/>
      <c r="K210" s="21"/>
      <c r="L210" s="23" t="str">
        <f t="shared" si="10"/>
        <v/>
      </c>
    </row>
    <row r="211" spans="1:12" x14ac:dyDescent="0.25">
      <c r="A211" s="36"/>
      <c r="B211" s="22"/>
      <c r="C211" s="21"/>
      <c r="D211" s="21"/>
      <c r="E211" s="21"/>
      <c r="F211" s="23"/>
      <c r="G211" s="20" t="str">
        <f>IF($B211=$B212,"",MAX($G$8:G210)+1)</f>
        <v/>
      </c>
      <c r="H211" s="35"/>
      <c r="I211" s="38" t="str">
        <f t="shared" si="11"/>
        <v/>
      </c>
      <c r="J211" s="22"/>
      <c r="K211" s="21"/>
      <c r="L211" s="23" t="str">
        <f t="shared" si="10"/>
        <v/>
      </c>
    </row>
    <row r="212" spans="1:12" x14ac:dyDescent="0.25">
      <c r="A212" s="36"/>
      <c r="B212" s="22"/>
      <c r="C212" s="21"/>
      <c r="D212" s="21"/>
      <c r="E212" s="21"/>
      <c r="F212" s="23"/>
      <c r="G212" s="20" t="str">
        <f>IF($B212=$B213,"",MAX($G$8:G211)+1)</f>
        <v/>
      </c>
      <c r="H212" s="35"/>
      <c r="I212" s="38" t="str">
        <f t="shared" si="11"/>
        <v/>
      </c>
      <c r="J212" s="22"/>
      <c r="K212" s="21"/>
      <c r="L212" s="23" t="str">
        <f t="shared" si="10"/>
        <v/>
      </c>
    </row>
    <row r="213" spans="1:12" x14ac:dyDescent="0.25">
      <c r="A213" s="36"/>
      <c r="B213" s="22"/>
      <c r="C213" s="21"/>
      <c r="D213" s="21"/>
      <c r="E213" s="21"/>
      <c r="F213" s="23"/>
      <c r="G213" s="20" t="str">
        <f>IF($B213=$B214,"",MAX($G$8:G212)+1)</f>
        <v/>
      </c>
      <c r="H213" s="35"/>
      <c r="I213" s="38" t="str">
        <f t="shared" si="11"/>
        <v/>
      </c>
      <c r="J213" s="22"/>
      <c r="K213" s="21"/>
      <c r="L213" s="23" t="str">
        <f t="shared" si="10"/>
        <v/>
      </c>
    </row>
    <row r="214" spans="1:12" x14ac:dyDescent="0.25">
      <c r="A214" s="36"/>
      <c r="B214" s="22"/>
      <c r="C214" s="21"/>
      <c r="D214" s="21"/>
      <c r="E214" s="21"/>
      <c r="F214" s="23"/>
      <c r="G214" s="20" t="str">
        <f>IF($B214=$B215,"",MAX($G$8:G213)+1)</f>
        <v/>
      </c>
      <c r="H214" s="35"/>
      <c r="I214" s="38" t="str">
        <f t="shared" si="11"/>
        <v/>
      </c>
      <c r="J214" s="22"/>
      <c r="K214" s="21"/>
      <c r="L214" s="23" t="str">
        <f t="shared" si="10"/>
        <v/>
      </c>
    </row>
    <row r="215" spans="1:12" x14ac:dyDescent="0.25">
      <c r="A215" s="36"/>
      <c r="B215" s="22"/>
      <c r="C215" s="21"/>
      <c r="D215" s="21"/>
      <c r="E215" s="21"/>
      <c r="F215" s="23"/>
      <c r="G215" s="20" t="str">
        <f>IF($B215=$B216,"",MAX($G$8:G214)+1)</f>
        <v/>
      </c>
      <c r="H215" s="35"/>
      <c r="I215" s="38" t="str">
        <f t="shared" si="11"/>
        <v/>
      </c>
      <c r="J215" s="22"/>
      <c r="K215" s="21"/>
      <c r="L215" s="23" t="str">
        <f t="shared" si="10"/>
        <v/>
      </c>
    </row>
    <row r="216" spans="1:12" x14ac:dyDescent="0.25">
      <c r="A216" s="36"/>
      <c r="B216" s="22"/>
      <c r="C216" s="21"/>
      <c r="D216" s="21"/>
      <c r="E216" s="21"/>
      <c r="F216" s="23"/>
      <c r="G216" s="20" t="str">
        <f>IF($B216=$B217,"",MAX($G$8:G215)+1)</f>
        <v/>
      </c>
      <c r="H216" s="35"/>
      <c r="I216" s="38" t="str">
        <f t="shared" si="11"/>
        <v/>
      </c>
      <c r="J216" s="22"/>
      <c r="K216" s="21"/>
      <c r="L216" s="23" t="str">
        <f t="shared" si="10"/>
        <v/>
      </c>
    </row>
    <row r="217" spans="1:12" x14ac:dyDescent="0.25">
      <c r="A217" s="36"/>
      <c r="B217" s="22"/>
      <c r="C217" s="21"/>
      <c r="D217" s="21"/>
      <c r="E217" s="21"/>
      <c r="F217" s="23"/>
      <c r="G217" s="20" t="str">
        <f>IF($B217=$B218,"",MAX($G$8:G216)+1)</f>
        <v/>
      </c>
      <c r="H217" s="35"/>
      <c r="I217" s="38" t="str">
        <f t="shared" si="11"/>
        <v/>
      </c>
      <c r="J217" s="22"/>
      <c r="K217" s="21"/>
      <c r="L217" s="23" t="str">
        <f t="shared" si="10"/>
        <v/>
      </c>
    </row>
    <row r="218" spans="1:12" x14ac:dyDescent="0.25">
      <c r="A218" s="36"/>
      <c r="B218" s="22"/>
      <c r="C218" s="21"/>
      <c r="D218" s="21"/>
      <c r="E218" s="21"/>
      <c r="F218" s="23"/>
      <c r="G218" s="20" t="str">
        <f>IF($B218=$B219,"",MAX($G$8:G217)+1)</f>
        <v/>
      </c>
      <c r="H218" s="35"/>
      <c r="I218" s="38" t="str">
        <f t="shared" si="11"/>
        <v/>
      </c>
      <c r="J218" s="22"/>
      <c r="K218" s="21"/>
      <c r="L218" s="23" t="str">
        <f t="shared" si="10"/>
        <v/>
      </c>
    </row>
    <row r="219" spans="1:12" x14ac:dyDescent="0.25">
      <c r="A219" s="36"/>
      <c r="B219" s="22"/>
      <c r="C219" s="21"/>
      <c r="D219" s="21"/>
      <c r="E219" s="21"/>
      <c r="F219" s="23"/>
      <c r="G219" s="20" t="str">
        <f>IF($B219=$B220,"",MAX($G$8:G218)+1)</f>
        <v/>
      </c>
      <c r="H219" s="35"/>
      <c r="I219" s="38" t="str">
        <f t="shared" si="11"/>
        <v/>
      </c>
      <c r="J219" s="22"/>
      <c r="K219" s="21"/>
      <c r="L219" s="23" t="str">
        <f t="shared" si="10"/>
        <v/>
      </c>
    </row>
    <row r="220" spans="1:12" x14ac:dyDescent="0.25">
      <c r="A220" s="36"/>
      <c r="B220" s="22"/>
      <c r="C220" s="21"/>
      <c r="D220" s="21"/>
      <c r="E220" s="21"/>
      <c r="F220" s="23"/>
      <c r="G220" s="20" t="str">
        <f>IF($B220=$B221,"",MAX($G$8:G219)+1)</f>
        <v/>
      </c>
      <c r="H220" s="35"/>
      <c r="I220" s="38" t="str">
        <f t="shared" si="11"/>
        <v/>
      </c>
      <c r="J220" s="22"/>
      <c r="K220" s="21"/>
      <c r="L220" s="23" t="str">
        <f t="shared" si="10"/>
        <v/>
      </c>
    </row>
    <row r="221" spans="1:12" x14ac:dyDescent="0.25">
      <c r="A221" s="36"/>
      <c r="B221" s="22"/>
      <c r="C221" s="21"/>
      <c r="D221" s="21"/>
      <c r="E221" s="21"/>
      <c r="F221" s="23"/>
      <c r="G221" s="20" t="str">
        <f>IF($B221=$B222,"",MAX($G$8:G220)+1)</f>
        <v/>
      </c>
      <c r="H221" s="35"/>
      <c r="I221" s="38" t="str">
        <f t="shared" si="11"/>
        <v/>
      </c>
      <c r="J221" s="22"/>
      <c r="K221" s="21"/>
      <c r="L221" s="23" t="str">
        <f t="shared" si="10"/>
        <v/>
      </c>
    </row>
    <row r="222" spans="1:12" x14ac:dyDescent="0.25">
      <c r="A222" s="36"/>
      <c r="B222" s="22"/>
      <c r="C222" s="21"/>
      <c r="D222" s="21"/>
      <c r="E222" s="21"/>
      <c r="F222" s="23"/>
      <c r="G222" s="20" t="str">
        <f>IF($B222=$B223,"",MAX($G$8:G221)+1)</f>
        <v/>
      </c>
      <c r="H222" s="35"/>
      <c r="I222" s="38" t="str">
        <f t="shared" si="11"/>
        <v/>
      </c>
      <c r="J222" s="22"/>
      <c r="K222" s="21"/>
      <c r="L222" s="23" t="str">
        <f t="shared" si="10"/>
        <v/>
      </c>
    </row>
    <row r="223" spans="1:12" x14ac:dyDescent="0.25">
      <c r="A223" s="36"/>
      <c r="B223" s="22"/>
      <c r="C223" s="21"/>
      <c r="D223" s="21"/>
      <c r="E223" s="21"/>
      <c r="F223" s="23"/>
      <c r="G223" s="20" t="str">
        <f>IF($B223=$B224,"",MAX($G$8:G222)+1)</f>
        <v/>
      </c>
      <c r="H223" s="35"/>
      <c r="I223" s="38" t="str">
        <f t="shared" si="11"/>
        <v/>
      </c>
      <c r="J223" s="22"/>
      <c r="K223" s="21"/>
      <c r="L223" s="23" t="str">
        <f t="shared" si="10"/>
        <v/>
      </c>
    </row>
    <row r="224" spans="1:12" x14ac:dyDescent="0.25">
      <c r="A224" s="36"/>
      <c r="B224" s="22"/>
      <c r="C224" s="21"/>
      <c r="D224" s="21"/>
      <c r="E224" s="21"/>
      <c r="F224" s="23"/>
      <c r="G224" s="20" t="str">
        <f>IF($B224=$B225,"",MAX($G$8:G223)+1)</f>
        <v/>
      </c>
      <c r="H224" s="35"/>
      <c r="I224" s="38" t="str">
        <f t="shared" si="11"/>
        <v/>
      </c>
      <c r="J224" s="22"/>
      <c r="K224" s="21"/>
      <c r="L224" s="23" t="str">
        <f t="shared" si="10"/>
        <v/>
      </c>
    </row>
    <row r="225" spans="1:12" x14ac:dyDescent="0.25">
      <c r="A225" s="36"/>
      <c r="B225" s="22"/>
      <c r="C225" s="21"/>
      <c r="D225" s="21"/>
      <c r="E225" s="21"/>
      <c r="F225" s="23"/>
      <c r="G225" s="20" t="str">
        <f>IF($B225=$B226,"",MAX($G$8:G224)+1)</f>
        <v/>
      </c>
      <c r="H225" s="35"/>
      <c r="I225" s="38" t="str">
        <f t="shared" si="11"/>
        <v/>
      </c>
      <c r="J225" s="22"/>
      <c r="K225" s="21"/>
      <c r="L225" s="23" t="str">
        <f t="shared" si="10"/>
        <v/>
      </c>
    </row>
    <row r="226" spans="1:12" x14ac:dyDescent="0.25">
      <c r="A226" s="36"/>
      <c r="B226" s="22"/>
      <c r="C226" s="21"/>
      <c r="D226" s="21"/>
      <c r="E226" s="21"/>
      <c r="F226" s="23"/>
      <c r="G226" s="20" t="str">
        <f>IF($B226=$B227,"",MAX($G$8:G225)+1)</f>
        <v/>
      </c>
      <c r="H226" s="35"/>
      <c r="I226" s="38" t="str">
        <f t="shared" si="11"/>
        <v/>
      </c>
      <c r="J226" s="22"/>
      <c r="K226" s="21"/>
      <c r="L226" s="23" t="str">
        <f t="shared" si="10"/>
        <v/>
      </c>
    </row>
    <row r="227" spans="1:12" x14ac:dyDescent="0.25">
      <c r="A227" s="36"/>
      <c r="B227" s="22"/>
      <c r="C227" s="21"/>
      <c r="D227" s="21"/>
      <c r="E227" s="21"/>
      <c r="F227" s="23"/>
      <c r="G227" s="20" t="str">
        <f>IF($B227=$B228,"",MAX($G$8:G226)+1)</f>
        <v/>
      </c>
      <c r="H227" s="35"/>
      <c r="I227" s="38" t="str">
        <f t="shared" si="11"/>
        <v/>
      </c>
      <c r="J227" s="22"/>
      <c r="K227" s="21"/>
      <c r="L227" s="23" t="str">
        <f t="shared" si="10"/>
        <v/>
      </c>
    </row>
    <row r="228" spans="1:12" x14ac:dyDescent="0.25">
      <c r="A228" s="36"/>
      <c r="B228" s="22"/>
      <c r="C228" s="21"/>
      <c r="D228" s="21"/>
      <c r="E228" s="21"/>
      <c r="F228" s="23"/>
      <c r="G228" s="20" t="str">
        <f>IF($B228=$B229,"",MAX($G$8:G227)+1)</f>
        <v/>
      </c>
      <c r="H228" s="35"/>
      <c r="I228" s="38" t="str">
        <f t="shared" si="11"/>
        <v/>
      </c>
      <c r="J228" s="22"/>
      <c r="K228" s="21"/>
      <c r="L228" s="23" t="str">
        <f t="shared" si="10"/>
        <v/>
      </c>
    </row>
    <row r="229" spans="1:12" x14ac:dyDescent="0.25">
      <c r="A229" s="36"/>
      <c r="B229" s="22"/>
      <c r="C229" s="21"/>
      <c r="D229" s="21"/>
      <c r="E229" s="21"/>
      <c r="F229" s="23"/>
      <c r="G229" s="20" t="str">
        <f>IF($B229=$B230,"",MAX($G$8:G228)+1)</f>
        <v/>
      </c>
      <c r="H229" s="35"/>
      <c r="I229" s="38" t="str">
        <f t="shared" si="11"/>
        <v/>
      </c>
      <c r="J229" s="22"/>
      <c r="K229" s="21"/>
      <c r="L229" s="23" t="str">
        <f t="shared" si="10"/>
        <v/>
      </c>
    </row>
    <row r="230" spans="1:12" x14ac:dyDescent="0.25">
      <c r="A230" s="36"/>
      <c r="B230" s="22"/>
      <c r="C230" s="21"/>
      <c r="D230" s="21"/>
      <c r="E230" s="21"/>
      <c r="F230" s="23"/>
      <c r="G230" s="20" t="str">
        <f>IF($B230=$B231,"",MAX($G$8:G229)+1)</f>
        <v/>
      </c>
      <c r="H230" s="35"/>
      <c r="I230" s="38" t="str">
        <f t="shared" si="11"/>
        <v/>
      </c>
      <c r="J230" s="22"/>
      <c r="K230" s="21"/>
      <c r="L230" s="23" t="str">
        <f t="shared" si="10"/>
        <v/>
      </c>
    </row>
    <row r="231" spans="1:12" x14ac:dyDescent="0.25">
      <c r="A231" s="36"/>
      <c r="B231" s="22"/>
      <c r="C231" s="21"/>
      <c r="D231" s="21"/>
      <c r="E231" s="21"/>
      <c r="F231" s="23"/>
      <c r="G231" s="20" t="str">
        <f>IF($B231=$B232,"",MAX($G$8:G230)+1)</f>
        <v/>
      </c>
      <c r="H231" s="35"/>
      <c r="I231" s="38" t="str">
        <f t="shared" si="11"/>
        <v/>
      </c>
      <c r="J231" s="22"/>
      <c r="K231" s="21"/>
      <c r="L231" s="23" t="str">
        <f t="shared" si="10"/>
        <v/>
      </c>
    </row>
    <row r="232" spans="1:12" x14ac:dyDescent="0.25">
      <c r="A232" s="36"/>
      <c r="B232" s="22"/>
      <c r="C232" s="21"/>
      <c r="D232" s="21"/>
      <c r="E232" s="21"/>
      <c r="F232" s="23"/>
      <c r="G232" s="20" t="str">
        <f>IF($B232=$B233,"",MAX($G$8:G231)+1)</f>
        <v/>
      </c>
      <c r="H232" s="35"/>
      <c r="I232" s="38" t="str">
        <f t="shared" si="11"/>
        <v/>
      </c>
      <c r="J232" s="22"/>
      <c r="K232" s="21"/>
      <c r="L232" s="23" t="str">
        <f t="shared" si="10"/>
        <v/>
      </c>
    </row>
    <row r="233" spans="1:12" x14ac:dyDescent="0.25">
      <c r="A233" s="36"/>
      <c r="B233" s="22"/>
      <c r="C233" s="21"/>
      <c r="D233" s="21"/>
      <c r="E233" s="21"/>
      <c r="F233" s="23"/>
      <c r="G233" s="20" t="str">
        <f>IF($B233=$B234,"",MAX($G$8:G232)+1)</f>
        <v/>
      </c>
      <c r="H233" s="35"/>
      <c r="I233" s="38" t="str">
        <f t="shared" si="11"/>
        <v/>
      </c>
      <c r="J233" s="22"/>
      <c r="K233" s="21"/>
      <c r="L233" s="23" t="str">
        <f t="shared" si="10"/>
        <v/>
      </c>
    </row>
    <row r="234" spans="1:12" x14ac:dyDescent="0.25">
      <c r="A234" s="36"/>
      <c r="B234" s="22"/>
      <c r="C234" s="21"/>
      <c r="D234" s="21"/>
      <c r="E234" s="21"/>
      <c r="F234" s="23"/>
      <c r="G234" s="20" t="str">
        <f>IF($B234=$B235,"",MAX($G$8:G233)+1)</f>
        <v/>
      </c>
      <c r="H234" s="35"/>
      <c r="I234" s="38" t="str">
        <f t="shared" si="11"/>
        <v/>
      </c>
      <c r="J234" s="22"/>
      <c r="K234" s="21"/>
      <c r="L234" s="23" t="str">
        <f t="shared" si="10"/>
        <v/>
      </c>
    </row>
    <row r="235" spans="1:12" x14ac:dyDescent="0.25">
      <c r="A235" s="36"/>
      <c r="B235" s="22"/>
      <c r="C235" s="21"/>
      <c r="D235" s="21"/>
      <c r="E235" s="21"/>
      <c r="F235" s="23"/>
      <c r="G235" s="20" t="str">
        <f>IF($B235=$B236,"",MAX($G$8:G234)+1)</f>
        <v/>
      </c>
      <c r="H235" s="35"/>
      <c r="I235" s="38" t="str">
        <f t="shared" si="11"/>
        <v/>
      </c>
      <c r="J235" s="22"/>
      <c r="K235" s="21"/>
      <c r="L235" s="23" t="str">
        <f t="shared" si="10"/>
        <v/>
      </c>
    </row>
    <row r="236" spans="1:12" x14ac:dyDescent="0.25">
      <c r="A236" s="36"/>
      <c r="B236" s="22"/>
      <c r="C236" s="21"/>
      <c r="D236" s="21"/>
      <c r="E236" s="21"/>
      <c r="F236" s="23"/>
      <c r="G236" s="20" t="str">
        <f>IF($B236=$B237,"",MAX($G$8:G235)+1)</f>
        <v/>
      </c>
      <c r="H236" s="35"/>
      <c r="I236" s="38" t="str">
        <f t="shared" si="11"/>
        <v/>
      </c>
      <c r="J236" s="22"/>
      <c r="K236" s="21"/>
      <c r="L236" s="23" t="str">
        <f t="shared" si="10"/>
        <v/>
      </c>
    </row>
    <row r="237" spans="1:12" x14ac:dyDescent="0.25">
      <c r="A237" s="36"/>
      <c r="B237" s="22"/>
      <c r="C237" s="21"/>
      <c r="D237" s="21"/>
      <c r="E237" s="21"/>
      <c r="F237" s="23"/>
      <c r="G237" s="20" t="str">
        <f>IF($B237=$B238,"",MAX($G$8:G236)+1)</f>
        <v/>
      </c>
      <c r="H237" s="35"/>
      <c r="I237" s="38" t="str">
        <f t="shared" si="11"/>
        <v/>
      </c>
      <c r="J237" s="22"/>
      <c r="K237" s="21"/>
      <c r="L237" s="23" t="str">
        <f t="shared" si="10"/>
        <v/>
      </c>
    </row>
    <row r="238" spans="1:12" x14ac:dyDescent="0.25">
      <c r="A238" s="36"/>
      <c r="B238" s="22"/>
      <c r="C238" s="21"/>
      <c r="D238" s="21"/>
      <c r="E238" s="21"/>
      <c r="F238" s="23"/>
      <c r="G238" s="20" t="str">
        <f>IF($B238=$B239,"",MAX($G$8:G237)+1)</f>
        <v/>
      </c>
      <c r="H238" s="35"/>
      <c r="I238" s="38" t="str">
        <f t="shared" si="11"/>
        <v/>
      </c>
      <c r="J238" s="22"/>
      <c r="K238" s="21"/>
      <c r="L238" s="23" t="str">
        <f t="shared" si="10"/>
        <v/>
      </c>
    </row>
    <row r="239" spans="1:12" x14ac:dyDescent="0.25">
      <c r="A239" s="36"/>
      <c r="B239" s="22"/>
      <c r="C239" s="21"/>
      <c r="D239" s="21"/>
      <c r="E239" s="21"/>
      <c r="F239" s="23"/>
      <c r="G239" s="20" t="str">
        <f>IF($B239=$B240,"",MAX($G$8:G238)+1)</f>
        <v/>
      </c>
      <c r="H239" s="35"/>
      <c r="I239" s="38" t="str">
        <f t="shared" si="11"/>
        <v/>
      </c>
      <c r="J239" s="22"/>
      <c r="K239" s="21"/>
      <c r="L239" s="23" t="str">
        <f t="shared" si="10"/>
        <v/>
      </c>
    </row>
    <row r="240" spans="1:12" x14ac:dyDescent="0.25">
      <c r="A240" s="36"/>
      <c r="B240" s="22"/>
      <c r="C240" s="21"/>
      <c r="D240" s="21"/>
      <c r="E240" s="21"/>
      <c r="F240" s="23"/>
      <c r="G240" s="20" t="str">
        <f>IF($B240=$B241,"",MAX($G$8:G239)+1)</f>
        <v/>
      </c>
      <c r="H240" s="35"/>
      <c r="I240" s="38" t="str">
        <f t="shared" si="11"/>
        <v/>
      </c>
      <c r="J240" s="22"/>
      <c r="K240" s="21"/>
      <c r="L240" s="23" t="str">
        <f t="shared" si="10"/>
        <v/>
      </c>
    </row>
    <row r="241" spans="1:12" x14ac:dyDescent="0.25">
      <c r="A241" s="36"/>
      <c r="B241" s="22"/>
      <c r="C241" s="21"/>
      <c r="D241" s="21"/>
      <c r="E241" s="21"/>
      <c r="F241" s="23"/>
      <c r="G241" s="20" t="str">
        <f>IF($B241=$B242,"",MAX($G$8:G240)+1)</f>
        <v/>
      </c>
      <c r="H241" s="35"/>
      <c r="I241" s="38" t="str">
        <f t="shared" si="11"/>
        <v/>
      </c>
      <c r="J241" s="22"/>
      <c r="K241" s="21"/>
      <c r="L241" s="23" t="str">
        <f t="shared" si="10"/>
        <v/>
      </c>
    </row>
    <row r="242" spans="1:12" x14ac:dyDescent="0.25">
      <c r="A242" s="36"/>
      <c r="B242" s="22"/>
      <c r="C242" s="21"/>
      <c r="D242" s="21"/>
      <c r="E242" s="21"/>
      <c r="F242" s="23"/>
      <c r="G242" s="20" t="str">
        <f>IF($B242=$B243,"",MAX($G$8:G241)+1)</f>
        <v/>
      </c>
      <c r="H242" s="35"/>
      <c r="I242" s="38" t="str">
        <f t="shared" si="11"/>
        <v/>
      </c>
      <c r="J242" s="22"/>
      <c r="K242" s="21"/>
      <c r="L242" s="23" t="str">
        <f t="shared" si="10"/>
        <v/>
      </c>
    </row>
    <row r="243" spans="1:12" x14ac:dyDescent="0.25">
      <c r="A243" s="36"/>
      <c r="B243" s="22"/>
      <c r="C243" s="21"/>
      <c r="D243" s="21"/>
      <c r="E243" s="21"/>
      <c r="F243" s="23"/>
      <c r="G243" s="20" t="str">
        <f>IF($B243=$B244,"",MAX($G$8:G242)+1)</f>
        <v/>
      </c>
      <c r="H243" s="35"/>
      <c r="I243" s="38" t="str">
        <f t="shared" si="11"/>
        <v/>
      </c>
      <c r="J243" s="22"/>
      <c r="K243" s="21"/>
      <c r="L243" s="23" t="str">
        <f t="shared" si="10"/>
        <v/>
      </c>
    </row>
    <row r="244" spans="1:12" x14ac:dyDescent="0.25">
      <c r="A244" s="36"/>
      <c r="B244" s="22"/>
      <c r="C244" s="21"/>
      <c r="D244" s="21"/>
      <c r="E244" s="21"/>
      <c r="F244" s="23"/>
      <c r="G244" s="20" t="str">
        <f>IF($B244=$B245,"",MAX($G$8:G243)+1)</f>
        <v/>
      </c>
      <c r="H244" s="35"/>
      <c r="I244" s="38" t="str">
        <f t="shared" si="11"/>
        <v/>
      </c>
      <c r="J244" s="22"/>
      <c r="K244" s="21"/>
      <c r="L244" s="23" t="str">
        <f t="shared" si="10"/>
        <v/>
      </c>
    </row>
    <row r="245" spans="1:12" x14ac:dyDescent="0.25">
      <c r="A245" s="36"/>
      <c r="B245" s="22"/>
      <c r="C245" s="21"/>
      <c r="D245" s="21"/>
      <c r="E245" s="21"/>
      <c r="F245" s="23"/>
      <c r="G245" s="20" t="str">
        <f>IF($B245=$B246,"",MAX($G$8:G244)+1)</f>
        <v/>
      </c>
      <c r="H245" s="35"/>
      <c r="I245" s="38" t="str">
        <f t="shared" si="11"/>
        <v/>
      </c>
      <c r="J245" s="22"/>
      <c r="K245" s="21"/>
      <c r="L245" s="23" t="str">
        <f t="shared" si="10"/>
        <v/>
      </c>
    </row>
    <row r="246" spans="1:12" x14ac:dyDescent="0.25">
      <c r="A246" s="36"/>
      <c r="B246" s="22"/>
      <c r="C246" s="21"/>
      <c r="D246" s="21"/>
      <c r="E246" s="21"/>
      <c r="F246" s="23"/>
      <c r="G246" s="20" t="str">
        <f>IF($B246=$B247,"",MAX($G$8:G245)+1)</f>
        <v/>
      </c>
      <c r="H246" s="35"/>
      <c r="I246" s="38" t="str">
        <f t="shared" si="11"/>
        <v/>
      </c>
      <c r="J246" s="22"/>
      <c r="K246" s="21"/>
      <c r="L246" s="23" t="str">
        <f t="shared" si="10"/>
        <v/>
      </c>
    </row>
    <row r="247" spans="1:12" x14ac:dyDescent="0.25">
      <c r="A247" s="36"/>
      <c r="B247" s="22"/>
      <c r="C247" s="21"/>
      <c r="D247" s="21"/>
      <c r="E247" s="21"/>
      <c r="F247" s="23"/>
      <c r="G247" s="20" t="str">
        <f>IF($B247=$B248,"",MAX($G$8:G246)+1)</f>
        <v/>
      </c>
      <c r="H247" s="35"/>
      <c r="I247" s="38" t="str">
        <f t="shared" si="11"/>
        <v/>
      </c>
      <c r="J247" s="22"/>
      <c r="K247" s="21"/>
      <c r="L247" s="23" t="str">
        <f t="shared" si="10"/>
        <v/>
      </c>
    </row>
    <row r="248" spans="1:12" x14ac:dyDescent="0.25">
      <c r="A248" s="36"/>
      <c r="B248" s="22"/>
      <c r="C248" s="21"/>
      <c r="D248" s="21"/>
      <c r="E248" s="21"/>
      <c r="F248" s="23"/>
      <c r="G248" s="20" t="str">
        <f>IF($B248=$B249,"",MAX($G$8:G247)+1)</f>
        <v/>
      </c>
      <c r="H248" s="35"/>
      <c r="I248" s="38" t="str">
        <f t="shared" si="11"/>
        <v/>
      </c>
      <c r="J248" s="22"/>
      <c r="K248" s="21"/>
      <c r="L248" s="23" t="str">
        <f t="shared" si="10"/>
        <v/>
      </c>
    </row>
    <row r="249" spans="1:12" x14ac:dyDescent="0.25">
      <c r="A249" s="36"/>
      <c r="B249" s="22"/>
      <c r="C249" s="21"/>
      <c r="D249" s="21"/>
      <c r="E249" s="21"/>
      <c r="F249" s="23"/>
      <c r="G249" s="20" t="str">
        <f>IF($B249=$B250,"",MAX($G$8:G248)+1)</f>
        <v/>
      </c>
      <c r="H249" s="35"/>
      <c r="I249" s="38" t="str">
        <f t="shared" si="11"/>
        <v/>
      </c>
      <c r="J249" s="22"/>
      <c r="K249" s="21"/>
      <c r="L249" s="23" t="str">
        <f t="shared" si="10"/>
        <v/>
      </c>
    </row>
    <row r="250" spans="1:12" x14ac:dyDescent="0.25">
      <c r="A250" s="36"/>
      <c r="B250" s="22"/>
      <c r="C250" s="21"/>
      <c r="D250" s="21"/>
      <c r="E250" s="21"/>
      <c r="F250" s="23"/>
      <c r="G250" s="20" t="str">
        <f>IF($B250=$B251,"",MAX($G$8:G249)+1)</f>
        <v/>
      </c>
      <c r="H250" s="35"/>
      <c r="I250" s="38" t="str">
        <f t="shared" si="11"/>
        <v/>
      </c>
      <c r="J250" s="22"/>
      <c r="K250" s="21"/>
      <c r="L250" s="23" t="str">
        <f t="shared" si="10"/>
        <v/>
      </c>
    </row>
    <row r="251" spans="1:12" x14ac:dyDescent="0.25">
      <c r="A251" s="36"/>
      <c r="B251" s="22"/>
      <c r="C251" s="21"/>
      <c r="D251" s="21"/>
      <c r="E251" s="21"/>
      <c r="F251" s="23"/>
      <c r="G251" s="20" t="str">
        <f>IF($B251=$B252,"",MAX($G$8:G250)+1)</f>
        <v/>
      </c>
      <c r="H251" s="35"/>
      <c r="I251" s="38" t="str">
        <f t="shared" si="11"/>
        <v/>
      </c>
      <c r="J251" s="22"/>
      <c r="K251" s="21"/>
      <c r="L251" s="23" t="str">
        <f t="shared" si="10"/>
        <v/>
      </c>
    </row>
    <row r="252" spans="1:12" x14ac:dyDescent="0.25">
      <c r="A252" s="36"/>
      <c r="B252" s="22"/>
      <c r="C252" s="21"/>
      <c r="D252" s="21"/>
      <c r="E252" s="21"/>
      <c r="F252" s="23"/>
      <c r="G252" s="20" t="str">
        <f>IF($B252=$B253,"",MAX($G$8:G251)+1)</f>
        <v/>
      </c>
      <c r="H252" s="35"/>
      <c r="I252" s="38" t="str">
        <f t="shared" si="11"/>
        <v/>
      </c>
      <c r="J252" s="22"/>
      <c r="K252" s="21"/>
      <c r="L252" s="23" t="str">
        <f t="shared" si="10"/>
        <v/>
      </c>
    </row>
    <row r="253" spans="1:12" x14ac:dyDescent="0.25">
      <c r="A253" s="36"/>
      <c r="B253" s="22"/>
      <c r="C253" s="21"/>
      <c r="D253" s="21"/>
      <c r="E253" s="21"/>
      <c r="F253" s="23"/>
      <c r="G253" s="20" t="str">
        <f>IF($B253=$B254,"",MAX($G$8:G252)+1)</f>
        <v/>
      </c>
      <c r="H253" s="35"/>
      <c r="I253" s="38" t="str">
        <f t="shared" si="11"/>
        <v/>
      </c>
      <c r="J253" s="22"/>
      <c r="K253" s="21"/>
      <c r="L253" s="23" t="str">
        <f t="shared" si="10"/>
        <v/>
      </c>
    </row>
    <row r="254" spans="1:12" x14ac:dyDescent="0.25">
      <c r="A254" s="36"/>
      <c r="B254" s="22"/>
      <c r="C254" s="21"/>
      <c r="D254" s="21"/>
      <c r="E254" s="21"/>
      <c r="F254" s="23"/>
      <c r="G254" s="20" t="str">
        <f>IF($B254=$B255,"",MAX($G$8:G253)+1)</f>
        <v/>
      </c>
      <c r="H254" s="35"/>
      <c r="I254" s="38" t="str">
        <f t="shared" si="11"/>
        <v/>
      </c>
      <c r="J254" s="22"/>
      <c r="K254" s="21"/>
      <c r="L254" s="23" t="str">
        <f t="shared" si="10"/>
        <v/>
      </c>
    </row>
    <row r="255" spans="1:12" x14ac:dyDescent="0.25">
      <c r="A255" s="36"/>
      <c r="B255" s="22"/>
      <c r="C255" s="21"/>
      <c r="D255" s="21"/>
      <c r="E255" s="21"/>
      <c r="F255" s="23"/>
      <c r="G255" s="20" t="str">
        <f>IF($B255=$B256,"",MAX($G$8:G254)+1)</f>
        <v/>
      </c>
      <c r="H255" s="35"/>
      <c r="I255" s="38" t="str">
        <f t="shared" si="11"/>
        <v/>
      </c>
      <c r="J255" s="22"/>
      <c r="K255" s="21"/>
      <c r="L255" s="23" t="str">
        <f t="shared" si="10"/>
        <v/>
      </c>
    </row>
    <row r="256" spans="1:12" x14ac:dyDescent="0.25">
      <c r="A256" s="36"/>
      <c r="B256" s="22"/>
      <c r="C256" s="21"/>
      <c r="D256" s="21"/>
      <c r="E256" s="21"/>
      <c r="F256" s="23"/>
      <c r="G256" s="20" t="str">
        <f>IF($B256=$B257,"",MAX($G$8:G255)+1)</f>
        <v/>
      </c>
      <c r="H256" s="35"/>
      <c r="I256" s="38" t="str">
        <f t="shared" si="11"/>
        <v/>
      </c>
      <c r="J256" s="22"/>
      <c r="K256" s="21"/>
      <c r="L256" s="23" t="str">
        <f t="shared" si="10"/>
        <v/>
      </c>
    </row>
    <row r="257" spans="1:12" x14ac:dyDescent="0.25">
      <c r="A257" s="36"/>
      <c r="B257" s="22"/>
      <c r="C257" s="21"/>
      <c r="D257" s="21"/>
      <c r="E257" s="21"/>
      <c r="F257" s="23"/>
      <c r="G257" s="20" t="str">
        <f>IF($B257=$B258,"",MAX($G$8:G256)+1)</f>
        <v/>
      </c>
      <c r="H257" s="35"/>
      <c r="I257" s="38" t="str">
        <f t="shared" si="11"/>
        <v/>
      </c>
      <c r="J257" s="22"/>
      <c r="K257" s="21"/>
      <c r="L257" s="23" t="str">
        <f t="shared" si="10"/>
        <v/>
      </c>
    </row>
    <row r="258" spans="1:12" x14ac:dyDescent="0.25">
      <c r="A258" s="36"/>
      <c r="B258" s="22"/>
      <c r="C258" s="21"/>
      <c r="D258" s="21"/>
      <c r="E258" s="21"/>
      <c r="F258" s="23"/>
      <c r="G258" s="20" t="str">
        <f>IF($B258=$B259,"",MAX($G$8:G257)+1)</f>
        <v/>
      </c>
      <c r="H258" s="35"/>
      <c r="I258" s="38" t="str">
        <f t="shared" si="11"/>
        <v/>
      </c>
      <c r="J258" s="22"/>
      <c r="K258" s="21"/>
      <c r="L258" s="23" t="str">
        <f t="shared" si="10"/>
        <v/>
      </c>
    </row>
    <row r="259" spans="1:12" x14ac:dyDescent="0.25">
      <c r="A259" s="36"/>
      <c r="B259" s="22"/>
      <c r="C259" s="21"/>
      <c r="D259" s="21"/>
      <c r="E259" s="21"/>
      <c r="F259" s="23"/>
      <c r="G259" s="20" t="str">
        <f>IF($B259=$B260,"",MAX($G$8:G258)+1)</f>
        <v/>
      </c>
      <c r="H259" s="35"/>
      <c r="I259" s="38" t="str">
        <f t="shared" si="11"/>
        <v/>
      </c>
      <c r="J259" s="22"/>
      <c r="K259" s="21"/>
      <c r="L259" s="23" t="str">
        <f t="shared" si="10"/>
        <v/>
      </c>
    </row>
    <row r="260" spans="1:12" x14ac:dyDescent="0.25">
      <c r="A260" s="36"/>
      <c r="B260" s="22"/>
      <c r="C260" s="21"/>
      <c r="D260" s="21"/>
      <c r="E260" s="21"/>
      <c r="F260" s="23"/>
      <c r="G260" s="20" t="str">
        <f>IF($B260=$B261,"",MAX($G$8:G259)+1)</f>
        <v/>
      </c>
      <c r="H260" s="35"/>
      <c r="I260" s="38" t="str">
        <f t="shared" si="11"/>
        <v/>
      </c>
      <c r="J260" s="22"/>
      <c r="K260" s="21"/>
      <c r="L260" s="23" t="str">
        <f t="shared" si="10"/>
        <v/>
      </c>
    </row>
    <row r="261" spans="1:12" x14ac:dyDescent="0.25">
      <c r="A261" s="36"/>
      <c r="B261" s="22"/>
      <c r="C261" s="21"/>
      <c r="D261" s="21"/>
      <c r="E261" s="21"/>
      <c r="F261" s="23"/>
      <c r="G261" s="20" t="str">
        <f>IF($B261=$B262,"",MAX($G$8:G260)+1)</f>
        <v/>
      </c>
      <c r="H261" s="35"/>
      <c r="I261" s="38" t="str">
        <f t="shared" si="11"/>
        <v/>
      </c>
      <c r="J261" s="22"/>
      <c r="K261" s="21"/>
      <c r="L261" s="23" t="str">
        <f t="shared" si="10"/>
        <v/>
      </c>
    </row>
    <row r="262" spans="1:12" x14ac:dyDescent="0.25">
      <c r="A262" s="36"/>
      <c r="B262" s="22"/>
      <c r="C262" s="21"/>
      <c r="D262" s="21"/>
      <c r="E262" s="21"/>
      <c r="F262" s="23"/>
      <c r="G262" s="20" t="str">
        <f>IF($B262=$B263,"",MAX($G$8:G261)+1)</f>
        <v/>
      </c>
      <c r="H262" s="35"/>
      <c r="I262" s="38" t="str">
        <f t="shared" si="11"/>
        <v/>
      </c>
      <c r="J262" s="22"/>
      <c r="K262" s="21"/>
      <c r="L262" s="23" t="str">
        <f t="shared" si="10"/>
        <v/>
      </c>
    </row>
    <row r="263" spans="1:12" x14ac:dyDescent="0.25">
      <c r="A263" s="36"/>
      <c r="B263" s="22"/>
      <c r="C263" s="21"/>
      <c r="D263" s="21"/>
      <c r="E263" s="21"/>
      <c r="F263" s="23"/>
      <c r="G263" s="20" t="str">
        <f>IF($B263=$B264,"",MAX($G$8:G262)+1)</f>
        <v/>
      </c>
      <c r="H263" s="35"/>
      <c r="I263" s="38" t="str">
        <f t="shared" si="11"/>
        <v/>
      </c>
      <c r="J263" s="22"/>
      <c r="K263" s="21"/>
      <c r="L263" s="23" t="str">
        <f t="shared" si="10"/>
        <v/>
      </c>
    </row>
    <row r="264" spans="1:12" x14ac:dyDescent="0.25">
      <c r="A264" s="36"/>
      <c r="B264" s="22"/>
      <c r="C264" s="21"/>
      <c r="D264" s="21"/>
      <c r="E264" s="21"/>
      <c r="F264" s="23"/>
      <c r="G264" s="20" t="str">
        <f>IF($B264=$B265,"",MAX($G$8:G263)+1)</f>
        <v/>
      </c>
      <c r="H264" s="35"/>
      <c r="I264" s="38" t="str">
        <f t="shared" si="11"/>
        <v/>
      </c>
      <c r="J264" s="22"/>
      <c r="K264" s="21"/>
      <c r="L264" s="23" t="str">
        <f t="shared" si="10"/>
        <v/>
      </c>
    </row>
    <row r="265" spans="1:12" x14ac:dyDescent="0.25">
      <c r="A265" s="36"/>
      <c r="B265" s="22"/>
      <c r="C265" s="21"/>
      <c r="D265" s="21"/>
      <c r="E265" s="21"/>
      <c r="F265" s="23"/>
      <c r="G265" s="20" t="str">
        <f>IF($B265=$B266,"",MAX($G$8:G264)+1)</f>
        <v/>
      </c>
      <c r="H265" s="35"/>
      <c r="I265" s="38" t="str">
        <f t="shared" si="11"/>
        <v/>
      </c>
      <c r="J265" s="22"/>
      <c r="K265" s="21"/>
      <c r="L265" s="23" t="str">
        <f t="shared" ref="L265:L280" si="12">IF(K265="","",SUM(K265*($C$2*24)))</f>
        <v/>
      </c>
    </row>
    <row r="266" spans="1:12" x14ac:dyDescent="0.25">
      <c r="A266" s="36"/>
      <c r="B266" s="22"/>
      <c r="C266" s="21"/>
      <c r="D266" s="21"/>
      <c r="E266" s="21"/>
      <c r="F266" s="23"/>
      <c r="G266" s="20" t="str">
        <f>IF($B266=$B267,"",MAX($G$8:G265)+1)</f>
        <v/>
      </c>
      <c r="H266" s="35"/>
      <c r="I266" s="38" t="str">
        <f t="shared" ref="I266:I278" si="13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12"/>
        <v/>
      </c>
    </row>
    <row r="267" spans="1:12" x14ac:dyDescent="0.25">
      <c r="A267" s="36"/>
      <c r="B267" s="22"/>
      <c r="C267" s="21"/>
      <c r="D267" s="21"/>
      <c r="E267" s="21"/>
      <c r="F267" s="23"/>
      <c r="G267" s="20" t="str">
        <f>IF($B267=$B268,"",MAX($G$8:G266)+1)</f>
        <v/>
      </c>
      <c r="H267" s="35"/>
      <c r="I267" s="38" t="str">
        <f t="shared" si="13"/>
        <v/>
      </c>
      <c r="J267" s="22"/>
      <c r="K267" s="21"/>
      <c r="L267" s="23" t="str">
        <f t="shared" si="12"/>
        <v/>
      </c>
    </row>
    <row r="268" spans="1:12" x14ac:dyDescent="0.25">
      <c r="A268" s="36"/>
      <c r="B268" s="22"/>
      <c r="C268" s="21"/>
      <c r="D268" s="21"/>
      <c r="E268" s="21"/>
      <c r="F268" s="23"/>
      <c r="G268" s="20" t="str">
        <f>IF($B268=$B269,"",MAX($G$8:G267)+1)</f>
        <v/>
      </c>
      <c r="H268" s="35"/>
      <c r="I268" s="38" t="str">
        <f t="shared" si="13"/>
        <v/>
      </c>
      <c r="J268" s="22"/>
      <c r="K268" s="21"/>
      <c r="L268" s="23" t="str">
        <f t="shared" si="12"/>
        <v/>
      </c>
    </row>
    <row r="269" spans="1:12" x14ac:dyDescent="0.25">
      <c r="A269" s="36"/>
      <c r="B269" s="22"/>
      <c r="C269" s="21"/>
      <c r="D269" s="21"/>
      <c r="E269" s="21"/>
      <c r="F269" s="23"/>
      <c r="G269" s="20" t="str">
        <f>IF($B269=$B270,"",MAX($G$8:G268)+1)</f>
        <v/>
      </c>
      <c r="H269" s="35"/>
      <c r="I269" s="38" t="str">
        <f t="shared" si="13"/>
        <v/>
      </c>
      <c r="J269" s="22"/>
      <c r="K269" s="21"/>
      <c r="L269" s="23" t="str">
        <f t="shared" si="12"/>
        <v/>
      </c>
    </row>
    <row r="270" spans="1:12" x14ac:dyDescent="0.25">
      <c r="A270" s="36"/>
      <c r="B270" s="22"/>
      <c r="C270" s="21"/>
      <c r="D270" s="21"/>
      <c r="E270" s="21"/>
      <c r="F270" s="23"/>
      <c r="G270" s="20" t="str">
        <f>IF($B270=$B271,"",MAX($G$8:G269)+1)</f>
        <v/>
      </c>
      <c r="H270" s="35"/>
      <c r="I270" s="38" t="str">
        <f t="shared" si="13"/>
        <v/>
      </c>
      <c r="J270" s="22"/>
      <c r="K270" s="21"/>
      <c r="L270" s="23" t="str">
        <f t="shared" si="12"/>
        <v/>
      </c>
    </row>
    <row r="271" spans="1:12" x14ac:dyDescent="0.25">
      <c r="A271" s="36"/>
      <c r="B271" s="22"/>
      <c r="C271" s="21"/>
      <c r="D271" s="21"/>
      <c r="E271" s="21"/>
      <c r="F271" s="23"/>
      <c r="G271" s="20" t="str">
        <f>IF($B271=$B272,"",MAX($G$8:G270)+1)</f>
        <v/>
      </c>
      <c r="H271" s="35"/>
      <c r="I271" s="38" t="str">
        <f t="shared" si="13"/>
        <v/>
      </c>
      <c r="J271" s="22"/>
      <c r="K271" s="21"/>
      <c r="L271" s="23" t="str">
        <f t="shared" si="12"/>
        <v/>
      </c>
    </row>
    <row r="272" spans="1:12" x14ac:dyDescent="0.25">
      <c r="A272" s="36"/>
      <c r="B272" s="22"/>
      <c r="C272" s="21"/>
      <c r="D272" s="21"/>
      <c r="E272" s="21"/>
      <c r="F272" s="23"/>
      <c r="G272" s="20" t="str">
        <f>IF($B272=$B273,"",MAX($G$8:G271)+1)</f>
        <v/>
      </c>
      <c r="H272" s="35"/>
      <c r="I272" s="38" t="str">
        <f t="shared" si="13"/>
        <v/>
      </c>
      <c r="J272" s="22"/>
      <c r="K272" s="21"/>
      <c r="L272" s="23" t="str">
        <f t="shared" si="12"/>
        <v/>
      </c>
    </row>
    <row r="273" spans="1:12" x14ac:dyDescent="0.25">
      <c r="A273" s="36"/>
      <c r="B273" s="22"/>
      <c r="C273" s="21"/>
      <c r="D273" s="21"/>
      <c r="E273" s="21"/>
      <c r="F273" s="23"/>
      <c r="G273" s="20" t="str">
        <f>IF($B273=$B274,"",MAX($G$8:G272)+1)</f>
        <v/>
      </c>
      <c r="H273" s="35"/>
      <c r="I273" s="38" t="str">
        <f t="shared" si="13"/>
        <v/>
      </c>
      <c r="J273" s="22"/>
      <c r="K273" s="21"/>
      <c r="L273" s="23" t="str">
        <f t="shared" si="12"/>
        <v/>
      </c>
    </row>
    <row r="274" spans="1:12" x14ac:dyDescent="0.25">
      <c r="A274" s="36"/>
      <c r="B274" s="22"/>
      <c r="C274" s="21"/>
      <c r="D274" s="21"/>
      <c r="E274" s="21"/>
      <c r="F274" s="23"/>
      <c r="G274" s="20" t="str">
        <f>IF($B274=$B275,"",MAX($G$8:G273)+1)</f>
        <v/>
      </c>
      <c r="H274" s="35"/>
      <c r="I274" s="38" t="str">
        <f t="shared" si="13"/>
        <v/>
      </c>
      <c r="J274" s="22"/>
      <c r="K274" s="21"/>
      <c r="L274" s="23" t="str">
        <f t="shared" si="12"/>
        <v/>
      </c>
    </row>
    <row r="275" spans="1:12" x14ac:dyDescent="0.25">
      <c r="A275" s="36"/>
      <c r="B275" s="22"/>
      <c r="C275" s="21"/>
      <c r="D275" s="21"/>
      <c r="E275" s="21"/>
      <c r="F275" s="23"/>
      <c r="G275" s="20" t="str">
        <f>IF($B275=$B276,"",MAX($G$8:G274)+1)</f>
        <v/>
      </c>
      <c r="H275" s="35"/>
      <c r="I275" s="38" t="str">
        <f t="shared" si="13"/>
        <v/>
      </c>
      <c r="J275" s="22"/>
      <c r="K275" s="21"/>
      <c r="L275" s="23" t="str">
        <f t="shared" si="12"/>
        <v/>
      </c>
    </row>
    <row r="276" spans="1:12" x14ac:dyDescent="0.25">
      <c r="A276" s="36"/>
      <c r="B276" s="22"/>
      <c r="C276" s="21"/>
      <c r="D276" s="21"/>
      <c r="E276" s="21"/>
      <c r="F276" s="23"/>
      <c r="G276" s="20" t="str">
        <f>IF($B276=$B277,"",MAX($G$8:G275)+1)</f>
        <v/>
      </c>
      <c r="H276" s="35"/>
      <c r="I276" s="38" t="str">
        <f t="shared" si="13"/>
        <v/>
      </c>
      <c r="J276" s="22"/>
      <c r="K276" s="21"/>
      <c r="L276" s="23" t="str">
        <f t="shared" si="12"/>
        <v/>
      </c>
    </row>
    <row r="277" spans="1:12" x14ac:dyDescent="0.25">
      <c r="A277" s="36"/>
      <c r="B277" s="22"/>
      <c r="C277" s="21"/>
      <c r="D277" s="21"/>
      <c r="E277" s="21"/>
      <c r="F277" s="23"/>
      <c r="G277" s="20" t="str">
        <f>IF($B277=$B278,"",MAX($G$8:G276)+1)</f>
        <v/>
      </c>
      <c r="H277" s="35"/>
      <c r="I277" s="38" t="str">
        <f t="shared" si="13"/>
        <v/>
      </c>
      <c r="J277" s="22"/>
      <c r="K277" s="21"/>
      <c r="L277" s="23" t="str">
        <f t="shared" si="12"/>
        <v/>
      </c>
    </row>
    <row r="278" spans="1:12" x14ac:dyDescent="0.25">
      <c r="A278" s="36"/>
      <c r="B278" s="22"/>
      <c r="C278" s="21"/>
      <c r="D278" s="21"/>
      <c r="E278" s="21"/>
      <c r="F278" s="23"/>
      <c r="G278" s="20" t="str">
        <f>IF($B278=$B279,"",MAX($G$8:G277)+1)</f>
        <v/>
      </c>
      <c r="H278" s="35"/>
      <c r="I278" s="38" t="str">
        <f t="shared" si="13"/>
        <v/>
      </c>
      <c r="J278" s="22"/>
      <c r="K278" s="21"/>
      <c r="L278" s="23" t="str">
        <f t="shared" si="12"/>
        <v/>
      </c>
    </row>
    <row r="279" spans="1:12" x14ac:dyDescent="0.25">
      <c r="A279" s="36"/>
      <c r="B279" s="22"/>
      <c r="C279" s="21"/>
      <c r="D279" s="21"/>
      <c r="E279" s="21"/>
      <c r="F279" s="23"/>
      <c r="G279" s="20" t="str">
        <f>IF($B279=$B280,"",MAX($G$8:G278)+1)</f>
        <v/>
      </c>
      <c r="H279" s="35"/>
      <c r="I279" s="38"/>
      <c r="J279" s="22"/>
      <c r="K279" s="21"/>
      <c r="L279" s="23" t="str">
        <f t="shared" si="12"/>
        <v/>
      </c>
    </row>
    <row r="280" spans="1:12" x14ac:dyDescent="0.25">
      <c r="A280" s="36"/>
      <c r="B280" s="22"/>
      <c r="C280" s="21"/>
      <c r="D280" s="21"/>
      <c r="E280" s="21"/>
      <c r="F280" s="23"/>
      <c r="G280" s="20" t="str">
        <f>IF($B280=$B281,"",MAX($G$8:G279)+1)</f>
        <v/>
      </c>
      <c r="H280" s="35"/>
      <c r="I280" s="38"/>
      <c r="J280" s="22"/>
      <c r="K280" s="21"/>
      <c r="L280" s="23" t="str">
        <f t="shared" si="12"/>
        <v/>
      </c>
    </row>
    <row r="281" spans="1:12" x14ac:dyDescent="0.25">
      <c r="B281" s="9"/>
      <c r="C281" s="4"/>
      <c r="D281" s="5"/>
      <c r="E281" s="6" t="str">
        <f t="shared" ref="E218:E281" si="14">IF(D281="","",(SUM(D281-C281)))</f>
        <v/>
      </c>
      <c r="F281" s="7" t="str">
        <f t="shared" ref="F281:F299" si="15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16">IF(D282="","",(SUM(D282-C282)))</f>
        <v/>
      </c>
      <c r="F282" s="7" t="str">
        <f t="shared" si="15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16"/>
        <v/>
      </c>
      <c r="F283" s="7" t="str">
        <f t="shared" si="15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16"/>
        <v/>
      </c>
      <c r="F284" s="7" t="str">
        <f t="shared" si="15"/>
        <v/>
      </c>
      <c r="G284" s="11"/>
    </row>
    <row r="285" spans="1:12" x14ac:dyDescent="0.25">
      <c r="B285" s="9"/>
      <c r="C285" s="4"/>
      <c r="D285" s="5"/>
      <c r="E285" s="6" t="str">
        <f t="shared" si="16"/>
        <v/>
      </c>
      <c r="F285" s="7" t="str">
        <f t="shared" si="15"/>
        <v/>
      </c>
      <c r="G285" s="11"/>
    </row>
    <row r="286" spans="1:12" x14ac:dyDescent="0.25">
      <c r="B286" s="9"/>
      <c r="C286" s="4"/>
      <c r="D286" s="5"/>
      <c r="E286" s="6" t="str">
        <f t="shared" si="16"/>
        <v/>
      </c>
      <c r="F286" s="7" t="str">
        <f t="shared" si="15"/>
        <v/>
      </c>
      <c r="G286" s="11"/>
    </row>
    <row r="287" spans="1:12" x14ac:dyDescent="0.25">
      <c r="B287" s="9"/>
      <c r="C287" s="4"/>
      <c r="D287" s="5"/>
      <c r="E287" s="6" t="str">
        <f t="shared" si="16"/>
        <v/>
      </c>
      <c r="F287" s="7" t="str">
        <f t="shared" si="15"/>
        <v/>
      </c>
      <c r="G287" s="11"/>
    </row>
    <row r="288" spans="1:12" x14ac:dyDescent="0.25">
      <c r="B288" s="9"/>
      <c r="C288" s="4"/>
      <c r="D288" s="5"/>
      <c r="E288" s="6" t="str">
        <f t="shared" si="16"/>
        <v/>
      </c>
      <c r="F288" s="7" t="str">
        <f t="shared" si="15"/>
        <v/>
      </c>
      <c r="G288" s="11"/>
    </row>
    <row r="289" spans="2:7" x14ac:dyDescent="0.25">
      <c r="B289" s="9"/>
      <c r="C289" s="4"/>
      <c r="D289" s="5"/>
      <c r="E289" s="6" t="str">
        <f t="shared" si="16"/>
        <v/>
      </c>
      <c r="F289" s="7" t="str">
        <f t="shared" si="15"/>
        <v/>
      </c>
      <c r="G289" s="11"/>
    </row>
    <row r="290" spans="2:7" x14ac:dyDescent="0.25">
      <c r="B290" s="9"/>
      <c r="C290" s="4"/>
      <c r="D290" s="5"/>
      <c r="E290" s="6" t="str">
        <f t="shared" si="16"/>
        <v/>
      </c>
      <c r="F290" s="7" t="str">
        <f t="shared" si="15"/>
        <v/>
      </c>
      <c r="G290" s="11"/>
    </row>
    <row r="291" spans="2:7" x14ac:dyDescent="0.25">
      <c r="B291" s="9"/>
      <c r="C291" s="4"/>
      <c r="D291" s="5"/>
      <c r="E291" s="6" t="str">
        <f t="shared" si="16"/>
        <v/>
      </c>
      <c r="F291" s="7" t="str">
        <f t="shared" si="15"/>
        <v/>
      </c>
      <c r="G291" s="11"/>
    </row>
    <row r="292" spans="2:7" x14ac:dyDescent="0.25">
      <c r="B292" s="9"/>
      <c r="C292" s="4"/>
      <c r="D292" s="5"/>
      <c r="E292" s="6" t="str">
        <f t="shared" si="16"/>
        <v/>
      </c>
      <c r="F292" s="7" t="str">
        <f t="shared" si="15"/>
        <v/>
      </c>
      <c r="G292" s="11"/>
    </row>
    <row r="293" spans="2:7" x14ac:dyDescent="0.25">
      <c r="B293" s="9"/>
      <c r="C293" s="4"/>
      <c r="D293" s="5"/>
      <c r="E293" s="6" t="str">
        <f t="shared" si="16"/>
        <v/>
      </c>
      <c r="F293" s="7" t="str">
        <f t="shared" si="15"/>
        <v/>
      </c>
      <c r="G293" s="11"/>
    </row>
    <row r="294" spans="2:7" x14ac:dyDescent="0.25">
      <c r="B294" s="9"/>
      <c r="C294" s="4"/>
      <c r="D294" s="5"/>
      <c r="E294" s="6" t="str">
        <f t="shared" si="16"/>
        <v/>
      </c>
      <c r="F294" s="7" t="str">
        <f t="shared" si="15"/>
        <v/>
      </c>
      <c r="G294" s="11"/>
    </row>
    <row r="295" spans="2:7" x14ac:dyDescent="0.25">
      <c r="B295" s="9"/>
      <c r="C295" s="4"/>
      <c r="D295" s="5"/>
      <c r="E295" s="6" t="str">
        <f t="shared" si="16"/>
        <v/>
      </c>
      <c r="F295" s="7" t="str">
        <f t="shared" si="15"/>
        <v/>
      </c>
      <c r="G295" s="11"/>
    </row>
    <row r="296" spans="2:7" x14ac:dyDescent="0.25">
      <c r="B296" s="9"/>
      <c r="C296" s="4"/>
      <c r="D296" s="5"/>
      <c r="E296" s="6" t="str">
        <f t="shared" si="16"/>
        <v/>
      </c>
      <c r="F296" s="7" t="str">
        <f t="shared" si="15"/>
        <v/>
      </c>
      <c r="G296" s="11"/>
    </row>
    <row r="297" spans="2:7" x14ac:dyDescent="0.25">
      <c r="B297" s="9"/>
      <c r="C297" s="4"/>
      <c r="D297" s="5"/>
      <c r="E297" s="6" t="str">
        <f t="shared" si="16"/>
        <v/>
      </c>
      <c r="F297" s="7" t="str">
        <f t="shared" si="15"/>
        <v/>
      </c>
      <c r="G297" s="11"/>
    </row>
    <row r="298" spans="2:7" x14ac:dyDescent="0.25">
      <c r="B298" s="9"/>
      <c r="C298" s="4"/>
      <c r="D298" s="5"/>
      <c r="E298" s="6" t="str">
        <f t="shared" si="16"/>
        <v/>
      </c>
      <c r="F298" s="7" t="str">
        <f t="shared" si="15"/>
        <v/>
      </c>
      <c r="G298" s="11"/>
    </row>
    <row r="299" spans="2:7" x14ac:dyDescent="0.25">
      <c r="B299" s="9"/>
      <c r="C299" s="4"/>
      <c r="D299" s="5"/>
      <c r="E299" s="6" t="str">
        <f t="shared" si="16"/>
        <v/>
      </c>
      <c r="F299" s="7" t="str">
        <f t="shared" si="15"/>
        <v/>
      </c>
      <c r="G299" s="11"/>
    </row>
    <row r="300" spans="2:7" x14ac:dyDescent="0.25">
      <c r="B300" s="9"/>
      <c r="C300" s="4"/>
      <c r="D300" s="5"/>
      <c r="E300" s="6" t="str">
        <f t="shared" si="16"/>
        <v/>
      </c>
      <c r="F300" s="7" t="str">
        <f t="shared" ref="F300:F363" si="17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16"/>
        <v/>
      </c>
      <c r="F301" s="7" t="str">
        <f t="shared" si="17"/>
        <v/>
      </c>
      <c r="G301" s="11"/>
    </row>
    <row r="302" spans="2:7" x14ac:dyDescent="0.25">
      <c r="B302" s="9"/>
      <c r="C302" s="4"/>
      <c r="D302" s="5"/>
      <c r="E302" s="6" t="str">
        <f t="shared" si="16"/>
        <v/>
      </c>
      <c r="F302" s="7" t="str">
        <f t="shared" si="17"/>
        <v/>
      </c>
      <c r="G302" s="11"/>
    </row>
    <row r="303" spans="2:7" x14ac:dyDescent="0.25">
      <c r="B303" s="9"/>
      <c r="C303" s="4"/>
      <c r="D303" s="5"/>
      <c r="E303" s="6" t="str">
        <f t="shared" si="16"/>
        <v/>
      </c>
      <c r="F303" s="7" t="str">
        <f t="shared" si="17"/>
        <v/>
      </c>
      <c r="G303" s="11"/>
    </row>
    <row r="304" spans="2:7" x14ac:dyDescent="0.25">
      <c r="B304" s="9"/>
      <c r="C304" s="4"/>
      <c r="D304" s="5"/>
      <c r="E304" s="6" t="str">
        <f t="shared" si="16"/>
        <v/>
      </c>
      <c r="F304" s="7" t="str">
        <f t="shared" si="17"/>
        <v/>
      </c>
      <c r="G304" s="11"/>
    </row>
    <row r="305" spans="2:7" x14ac:dyDescent="0.25">
      <c r="B305" s="9"/>
      <c r="C305" s="4"/>
      <c r="D305" s="5"/>
      <c r="E305" s="6" t="str">
        <f t="shared" si="16"/>
        <v/>
      </c>
      <c r="F305" s="7" t="str">
        <f t="shared" si="17"/>
        <v/>
      </c>
      <c r="G305" s="11"/>
    </row>
    <row r="306" spans="2:7" x14ac:dyDescent="0.25">
      <c r="B306" s="9"/>
      <c r="C306" s="4"/>
      <c r="D306" s="5"/>
      <c r="E306" s="6" t="str">
        <f t="shared" si="16"/>
        <v/>
      </c>
      <c r="F306" s="7" t="str">
        <f t="shared" si="17"/>
        <v/>
      </c>
      <c r="G306" s="11"/>
    </row>
    <row r="307" spans="2:7" x14ac:dyDescent="0.25">
      <c r="B307" s="9"/>
      <c r="C307" s="4"/>
      <c r="D307" s="5"/>
      <c r="E307" s="6" t="str">
        <f t="shared" si="16"/>
        <v/>
      </c>
      <c r="F307" s="7" t="str">
        <f t="shared" si="17"/>
        <v/>
      </c>
      <c r="G307" s="11"/>
    </row>
    <row r="308" spans="2:7" x14ac:dyDescent="0.25">
      <c r="B308" s="9"/>
      <c r="C308" s="4"/>
      <c r="D308" s="5"/>
      <c r="E308" s="6" t="str">
        <f t="shared" si="16"/>
        <v/>
      </c>
      <c r="F308" s="7" t="str">
        <f t="shared" si="17"/>
        <v/>
      </c>
      <c r="G308" s="11"/>
    </row>
    <row r="309" spans="2:7" x14ac:dyDescent="0.25">
      <c r="B309" s="9"/>
      <c r="C309" s="4"/>
      <c r="D309" s="5"/>
      <c r="E309" s="6" t="str">
        <f t="shared" si="16"/>
        <v/>
      </c>
      <c r="F309" s="7" t="str">
        <f t="shared" si="17"/>
        <v/>
      </c>
      <c r="G309" s="11"/>
    </row>
    <row r="310" spans="2:7" x14ac:dyDescent="0.25">
      <c r="B310" s="9"/>
      <c r="C310" s="4"/>
      <c r="D310" s="5"/>
      <c r="E310" s="6" t="str">
        <f t="shared" si="16"/>
        <v/>
      </c>
      <c r="F310" s="7" t="str">
        <f t="shared" si="17"/>
        <v/>
      </c>
      <c r="G310" s="11"/>
    </row>
    <row r="311" spans="2:7" x14ac:dyDescent="0.25">
      <c r="B311" s="9"/>
      <c r="C311" s="4"/>
      <c r="D311" s="5"/>
      <c r="E311" s="6" t="str">
        <f t="shared" si="16"/>
        <v/>
      </c>
      <c r="F311" s="7" t="str">
        <f t="shared" si="17"/>
        <v/>
      </c>
      <c r="G311" s="11"/>
    </row>
    <row r="312" spans="2:7" x14ac:dyDescent="0.25">
      <c r="B312" s="9"/>
      <c r="C312" s="4"/>
      <c r="D312" s="5"/>
      <c r="E312" s="6" t="str">
        <f t="shared" si="16"/>
        <v/>
      </c>
      <c r="F312" s="7" t="str">
        <f t="shared" si="17"/>
        <v/>
      </c>
      <c r="G312" s="11"/>
    </row>
    <row r="313" spans="2:7" x14ac:dyDescent="0.25">
      <c r="B313" s="9"/>
      <c r="C313" s="4"/>
      <c r="D313" s="5"/>
      <c r="E313" s="6" t="str">
        <f t="shared" si="16"/>
        <v/>
      </c>
      <c r="F313" s="7" t="str">
        <f t="shared" si="17"/>
        <v/>
      </c>
      <c r="G313" s="11"/>
    </row>
    <row r="314" spans="2:7" x14ac:dyDescent="0.25">
      <c r="B314" s="9"/>
      <c r="C314" s="4"/>
      <c r="D314" s="5"/>
      <c r="E314" s="6" t="str">
        <f t="shared" si="16"/>
        <v/>
      </c>
      <c r="F314" s="7" t="str">
        <f t="shared" si="17"/>
        <v/>
      </c>
      <c r="G314" s="11"/>
    </row>
    <row r="315" spans="2:7" x14ac:dyDescent="0.25">
      <c r="B315" s="9"/>
      <c r="C315" s="4"/>
      <c r="D315" s="5"/>
      <c r="E315" s="6" t="str">
        <f t="shared" si="16"/>
        <v/>
      </c>
      <c r="F315" s="7" t="str">
        <f t="shared" si="17"/>
        <v/>
      </c>
      <c r="G315" s="11"/>
    </row>
    <row r="316" spans="2:7" x14ac:dyDescent="0.25">
      <c r="B316" s="9"/>
      <c r="C316" s="4"/>
      <c r="D316" s="5"/>
      <c r="E316" s="6" t="str">
        <f t="shared" si="16"/>
        <v/>
      </c>
      <c r="F316" s="7" t="str">
        <f t="shared" si="17"/>
        <v/>
      </c>
      <c r="G316" s="11"/>
    </row>
    <row r="317" spans="2:7" x14ac:dyDescent="0.25">
      <c r="B317" s="9"/>
      <c r="C317" s="4"/>
      <c r="D317" s="5"/>
      <c r="E317" s="6" t="str">
        <f t="shared" si="16"/>
        <v/>
      </c>
      <c r="F317" s="7" t="str">
        <f t="shared" si="17"/>
        <v/>
      </c>
      <c r="G317" s="11"/>
    </row>
    <row r="318" spans="2:7" x14ac:dyDescent="0.25">
      <c r="B318" s="9"/>
      <c r="C318" s="4"/>
      <c r="D318" s="5"/>
      <c r="E318" s="6" t="str">
        <f t="shared" si="16"/>
        <v/>
      </c>
      <c r="F318" s="7" t="str">
        <f t="shared" si="17"/>
        <v/>
      </c>
      <c r="G318" s="11"/>
    </row>
    <row r="319" spans="2:7" x14ac:dyDescent="0.25">
      <c r="B319" s="9"/>
      <c r="C319" s="4"/>
      <c r="D319" s="5"/>
      <c r="E319" s="6" t="str">
        <f t="shared" si="16"/>
        <v/>
      </c>
      <c r="F319" s="7" t="str">
        <f t="shared" si="17"/>
        <v/>
      </c>
      <c r="G319" s="11"/>
    </row>
    <row r="320" spans="2:7" x14ac:dyDescent="0.25">
      <c r="B320" s="9"/>
      <c r="C320" s="4"/>
      <c r="D320" s="5"/>
      <c r="E320" s="6" t="str">
        <f t="shared" si="16"/>
        <v/>
      </c>
      <c r="F320" s="7" t="str">
        <f t="shared" si="17"/>
        <v/>
      </c>
      <c r="G320" s="11"/>
    </row>
    <row r="321" spans="2:7" x14ac:dyDescent="0.25">
      <c r="B321" s="9"/>
      <c r="C321" s="4"/>
      <c r="D321" s="5"/>
      <c r="E321" s="6" t="str">
        <f t="shared" si="16"/>
        <v/>
      </c>
      <c r="F321" s="7" t="str">
        <f t="shared" si="17"/>
        <v/>
      </c>
      <c r="G321" s="11"/>
    </row>
    <row r="322" spans="2:7" x14ac:dyDescent="0.25">
      <c r="B322" s="9"/>
      <c r="C322" s="4"/>
      <c r="D322" s="5"/>
      <c r="E322" s="6" t="str">
        <f t="shared" si="16"/>
        <v/>
      </c>
      <c r="F322" s="7" t="str">
        <f t="shared" si="17"/>
        <v/>
      </c>
      <c r="G322" s="11"/>
    </row>
    <row r="323" spans="2:7" x14ac:dyDescent="0.25">
      <c r="B323" s="9"/>
      <c r="C323" s="4"/>
      <c r="D323" s="5"/>
      <c r="E323" s="6" t="str">
        <f t="shared" si="16"/>
        <v/>
      </c>
      <c r="F323" s="7" t="str">
        <f t="shared" si="17"/>
        <v/>
      </c>
      <c r="G323" s="11"/>
    </row>
    <row r="324" spans="2:7" x14ac:dyDescent="0.25">
      <c r="B324" s="9"/>
      <c r="C324" s="4"/>
      <c r="D324" s="5"/>
      <c r="E324" s="6" t="str">
        <f t="shared" si="16"/>
        <v/>
      </c>
      <c r="F324" s="7" t="str">
        <f t="shared" si="17"/>
        <v/>
      </c>
      <c r="G324" s="11"/>
    </row>
    <row r="325" spans="2:7" x14ac:dyDescent="0.25">
      <c r="B325" s="9"/>
      <c r="C325" s="4"/>
      <c r="D325" s="5"/>
      <c r="E325" s="6" t="str">
        <f t="shared" si="16"/>
        <v/>
      </c>
      <c r="F325" s="7" t="str">
        <f t="shared" si="17"/>
        <v/>
      </c>
      <c r="G325" s="11"/>
    </row>
    <row r="326" spans="2:7" x14ac:dyDescent="0.25">
      <c r="B326" s="9"/>
      <c r="C326" s="4"/>
      <c r="D326" s="5"/>
      <c r="E326" s="6" t="str">
        <f t="shared" si="16"/>
        <v/>
      </c>
      <c r="F326" s="7" t="str">
        <f t="shared" si="17"/>
        <v/>
      </c>
      <c r="G326" s="11"/>
    </row>
    <row r="327" spans="2:7" x14ac:dyDescent="0.25">
      <c r="B327" s="9"/>
      <c r="C327" s="4"/>
      <c r="D327" s="5"/>
      <c r="E327" s="6" t="str">
        <f t="shared" si="16"/>
        <v/>
      </c>
      <c r="F327" s="7" t="str">
        <f t="shared" si="17"/>
        <v/>
      </c>
      <c r="G327" s="11"/>
    </row>
    <row r="328" spans="2:7" x14ac:dyDescent="0.25">
      <c r="B328" s="9"/>
      <c r="C328" s="4"/>
      <c r="D328" s="5"/>
      <c r="E328" s="6" t="str">
        <f t="shared" si="16"/>
        <v/>
      </c>
      <c r="F328" s="7" t="str">
        <f t="shared" si="17"/>
        <v/>
      </c>
      <c r="G328" s="11"/>
    </row>
    <row r="329" spans="2:7" x14ac:dyDescent="0.25">
      <c r="B329" s="9"/>
      <c r="C329" s="4"/>
      <c r="D329" s="5"/>
      <c r="E329" s="6" t="str">
        <f t="shared" si="16"/>
        <v/>
      </c>
      <c r="F329" s="7" t="str">
        <f t="shared" si="17"/>
        <v/>
      </c>
      <c r="G329" s="11"/>
    </row>
    <row r="330" spans="2:7" x14ac:dyDescent="0.25">
      <c r="B330" s="9"/>
      <c r="C330" s="4"/>
      <c r="D330" s="5"/>
      <c r="E330" s="6" t="str">
        <f t="shared" si="16"/>
        <v/>
      </c>
      <c r="F330" s="7" t="str">
        <f t="shared" si="17"/>
        <v/>
      </c>
      <c r="G330" s="11"/>
    </row>
    <row r="331" spans="2:7" x14ac:dyDescent="0.25">
      <c r="B331" s="9"/>
      <c r="C331" s="4"/>
      <c r="D331" s="5"/>
      <c r="E331" s="6" t="str">
        <f t="shared" si="16"/>
        <v/>
      </c>
      <c r="F331" s="7" t="str">
        <f t="shared" si="17"/>
        <v/>
      </c>
      <c r="G331" s="11"/>
    </row>
    <row r="332" spans="2:7" x14ac:dyDescent="0.25">
      <c r="B332" s="9"/>
      <c r="C332" s="4"/>
      <c r="D332" s="5"/>
      <c r="E332" s="6" t="str">
        <f t="shared" si="16"/>
        <v/>
      </c>
      <c r="F332" s="7" t="str">
        <f t="shared" si="17"/>
        <v/>
      </c>
      <c r="G332" s="11"/>
    </row>
    <row r="333" spans="2:7" x14ac:dyDescent="0.25">
      <c r="B333" s="9"/>
      <c r="C333" s="4"/>
      <c r="D333" s="5"/>
      <c r="E333" s="6" t="str">
        <f t="shared" si="16"/>
        <v/>
      </c>
      <c r="F333" s="7" t="str">
        <f t="shared" si="17"/>
        <v/>
      </c>
      <c r="G333" s="11"/>
    </row>
    <row r="334" spans="2:7" x14ac:dyDescent="0.25">
      <c r="B334" s="9"/>
      <c r="C334" s="4"/>
      <c r="D334" s="5"/>
      <c r="E334" s="6" t="str">
        <f t="shared" si="16"/>
        <v/>
      </c>
      <c r="F334" s="7" t="str">
        <f t="shared" si="17"/>
        <v/>
      </c>
      <c r="G334" s="11"/>
    </row>
    <row r="335" spans="2:7" x14ac:dyDescent="0.25">
      <c r="B335" s="9"/>
      <c r="C335" s="4"/>
      <c r="D335" s="5"/>
      <c r="E335" s="6" t="str">
        <f t="shared" si="16"/>
        <v/>
      </c>
      <c r="F335" s="7" t="str">
        <f t="shared" si="17"/>
        <v/>
      </c>
      <c r="G335" s="11"/>
    </row>
    <row r="336" spans="2:7" x14ac:dyDescent="0.25">
      <c r="B336" s="9"/>
      <c r="C336" s="4"/>
      <c r="D336" s="5"/>
      <c r="E336" s="6" t="str">
        <f t="shared" si="16"/>
        <v/>
      </c>
      <c r="F336" s="7" t="str">
        <f t="shared" si="17"/>
        <v/>
      </c>
      <c r="G336" s="11"/>
    </row>
    <row r="337" spans="2:7" x14ac:dyDescent="0.25">
      <c r="B337" s="9"/>
      <c r="C337" s="4"/>
      <c r="D337" s="5"/>
      <c r="E337" s="6" t="str">
        <f t="shared" si="16"/>
        <v/>
      </c>
      <c r="F337" s="7" t="str">
        <f t="shared" si="17"/>
        <v/>
      </c>
      <c r="G337" s="11"/>
    </row>
    <row r="338" spans="2:7" x14ac:dyDescent="0.25">
      <c r="B338" s="9"/>
      <c r="C338" s="4"/>
      <c r="D338" s="5"/>
      <c r="E338" s="6" t="str">
        <f t="shared" si="16"/>
        <v/>
      </c>
      <c r="F338" s="7" t="str">
        <f t="shared" si="17"/>
        <v/>
      </c>
      <c r="G338" s="11"/>
    </row>
    <row r="339" spans="2:7" x14ac:dyDescent="0.25">
      <c r="B339" s="9"/>
      <c r="C339" s="4"/>
      <c r="D339" s="5"/>
      <c r="E339" s="6" t="str">
        <f t="shared" si="16"/>
        <v/>
      </c>
      <c r="F339" s="7" t="str">
        <f t="shared" si="17"/>
        <v/>
      </c>
      <c r="G339" s="11"/>
    </row>
    <row r="340" spans="2:7" x14ac:dyDescent="0.25">
      <c r="B340" s="9"/>
      <c r="C340" s="4"/>
      <c r="D340" s="5"/>
      <c r="E340" s="6" t="str">
        <f t="shared" si="16"/>
        <v/>
      </c>
      <c r="F340" s="7" t="str">
        <f t="shared" si="17"/>
        <v/>
      </c>
      <c r="G340" s="11"/>
    </row>
    <row r="341" spans="2:7" x14ac:dyDescent="0.25">
      <c r="B341" s="9"/>
      <c r="C341" s="4"/>
      <c r="D341" s="5"/>
      <c r="E341" s="6" t="str">
        <f t="shared" si="16"/>
        <v/>
      </c>
      <c r="F341" s="7" t="str">
        <f t="shared" si="17"/>
        <v/>
      </c>
      <c r="G341" s="11"/>
    </row>
    <row r="342" spans="2:7" x14ac:dyDescent="0.25">
      <c r="B342" s="9"/>
      <c r="C342" s="4"/>
      <c r="D342" s="5"/>
      <c r="E342" s="6" t="str">
        <f t="shared" si="16"/>
        <v/>
      </c>
      <c r="F342" s="7" t="str">
        <f t="shared" si="17"/>
        <v/>
      </c>
      <c r="G342" s="11"/>
    </row>
    <row r="343" spans="2:7" x14ac:dyDescent="0.25">
      <c r="B343" s="9"/>
      <c r="C343" s="4"/>
      <c r="D343" s="5"/>
      <c r="E343" s="6" t="str">
        <f t="shared" si="16"/>
        <v/>
      </c>
      <c r="F343" s="7" t="str">
        <f t="shared" si="17"/>
        <v/>
      </c>
      <c r="G343" s="11"/>
    </row>
    <row r="344" spans="2:7" x14ac:dyDescent="0.25">
      <c r="B344" s="9"/>
      <c r="C344" s="4"/>
      <c r="D344" s="5"/>
      <c r="E344" s="6" t="str">
        <f t="shared" si="16"/>
        <v/>
      </c>
      <c r="F344" s="7" t="str">
        <f t="shared" si="17"/>
        <v/>
      </c>
      <c r="G344" s="11"/>
    </row>
    <row r="345" spans="2:7" x14ac:dyDescent="0.25">
      <c r="B345" s="9"/>
      <c r="C345" s="4"/>
      <c r="D345" s="5"/>
      <c r="E345" s="6" t="str">
        <f t="shared" si="16"/>
        <v/>
      </c>
      <c r="F345" s="7" t="str">
        <f t="shared" si="17"/>
        <v/>
      </c>
      <c r="G345" s="11"/>
    </row>
    <row r="346" spans="2:7" x14ac:dyDescent="0.25">
      <c r="B346" s="9"/>
      <c r="C346" s="4"/>
      <c r="D346" s="5"/>
      <c r="E346" s="6" t="str">
        <f t="shared" ref="E346:E380" si="18">IF(D346="","",(SUM(D346-C346)))</f>
        <v/>
      </c>
      <c r="F346" s="7" t="str">
        <f t="shared" si="17"/>
        <v/>
      </c>
      <c r="G346" s="11"/>
    </row>
    <row r="347" spans="2:7" x14ac:dyDescent="0.25">
      <c r="B347" s="9"/>
      <c r="C347" s="4"/>
      <c r="D347" s="5"/>
      <c r="E347" s="6" t="str">
        <f t="shared" si="18"/>
        <v/>
      </c>
      <c r="F347" s="7" t="str">
        <f t="shared" si="17"/>
        <v/>
      </c>
      <c r="G347" s="11"/>
    </row>
    <row r="348" spans="2:7" x14ac:dyDescent="0.25">
      <c r="B348" s="9"/>
      <c r="C348" s="4"/>
      <c r="D348" s="5"/>
      <c r="E348" s="6" t="str">
        <f t="shared" si="18"/>
        <v/>
      </c>
      <c r="F348" s="7" t="str">
        <f t="shared" si="17"/>
        <v/>
      </c>
      <c r="G348" s="11"/>
    </row>
    <row r="349" spans="2:7" x14ac:dyDescent="0.25">
      <c r="B349" s="9"/>
      <c r="C349" s="4"/>
      <c r="D349" s="5"/>
      <c r="E349" s="6" t="str">
        <f t="shared" si="18"/>
        <v/>
      </c>
      <c r="F349" s="7" t="str">
        <f t="shared" si="17"/>
        <v/>
      </c>
      <c r="G349" s="11"/>
    </row>
    <row r="350" spans="2:7" x14ac:dyDescent="0.25">
      <c r="B350" s="9"/>
      <c r="C350" s="4"/>
      <c r="D350" s="5"/>
      <c r="E350" s="6" t="str">
        <f t="shared" si="18"/>
        <v/>
      </c>
      <c r="F350" s="7" t="str">
        <f t="shared" si="17"/>
        <v/>
      </c>
      <c r="G350" s="11"/>
    </row>
    <row r="351" spans="2:7" x14ac:dyDescent="0.25">
      <c r="B351" s="9"/>
      <c r="C351" s="4"/>
      <c r="D351" s="5"/>
      <c r="E351" s="6" t="str">
        <f t="shared" si="18"/>
        <v/>
      </c>
      <c r="F351" s="7" t="str">
        <f t="shared" si="17"/>
        <v/>
      </c>
      <c r="G351" s="11"/>
    </row>
    <row r="352" spans="2:7" x14ac:dyDescent="0.25">
      <c r="B352" s="9"/>
      <c r="C352" s="4"/>
      <c r="D352" s="5"/>
      <c r="E352" s="6" t="str">
        <f t="shared" si="18"/>
        <v/>
      </c>
      <c r="F352" s="7" t="str">
        <f t="shared" si="17"/>
        <v/>
      </c>
      <c r="G352" s="11"/>
    </row>
    <row r="353" spans="2:7" x14ac:dyDescent="0.25">
      <c r="B353" s="9"/>
      <c r="C353" s="4"/>
      <c r="D353" s="5"/>
      <c r="E353" s="6" t="str">
        <f t="shared" si="18"/>
        <v/>
      </c>
      <c r="F353" s="7" t="str">
        <f t="shared" si="17"/>
        <v/>
      </c>
      <c r="G353" s="11"/>
    </row>
    <row r="354" spans="2:7" x14ac:dyDescent="0.25">
      <c r="B354" s="9"/>
      <c r="C354" s="4"/>
      <c r="D354" s="5"/>
      <c r="E354" s="6" t="str">
        <f t="shared" si="18"/>
        <v/>
      </c>
      <c r="F354" s="7" t="str">
        <f t="shared" si="17"/>
        <v/>
      </c>
      <c r="G354" s="11"/>
    </row>
    <row r="355" spans="2:7" x14ac:dyDescent="0.25">
      <c r="B355" s="9"/>
      <c r="C355" s="4"/>
      <c r="D355" s="5"/>
      <c r="E355" s="6" t="str">
        <f t="shared" si="18"/>
        <v/>
      </c>
      <c r="F355" s="7" t="str">
        <f t="shared" si="17"/>
        <v/>
      </c>
      <c r="G355" s="11"/>
    </row>
    <row r="356" spans="2:7" x14ac:dyDescent="0.25">
      <c r="B356" s="9"/>
      <c r="C356" s="4"/>
      <c r="D356" s="5"/>
      <c r="E356" s="6" t="str">
        <f t="shared" si="18"/>
        <v/>
      </c>
      <c r="F356" s="7" t="str">
        <f t="shared" si="17"/>
        <v/>
      </c>
      <c r="G356" s="11"/>
    </row>
    <row r="357" spans="2:7" x14ac:dyDescent="0.25">
      <c r="B357" s="9"/>
      <c r="C357" s="4"/>
      <c r="D357" s="5"/>
      <c r="E357" s="6" t="str">
        <f t="shared" si="18"/>
        <v/>
      </c>
      <c r="F357" s="7" t="str">
        <f t="shared" si="17"/>
        <v/>
      </c>
      <c r="G357" s="11"/>
    </row>
    <row r="358" spans="2:7" x14ac:dyDescent="0.25">
      <c r="B358" s="9"/>
      <c r="C358" s="4"/>
      <c r="D358" s="5"/>
      <c r="E358" s="6" t="str">
        <f t="shared" si="18"/>
        <v/>
      </c>
      <c r="F358" s="7" t="str">
        <f t="shared" si="17"/>
        <v/>
      </c>
      <c r="G358" s="11"/>
    </row>
    <row r="359" spans="2:7" x14ac:dyDescent="0.25">
      <c r="B359" s="9"/>
      <c r="C359" s="4"/>
      <c r="D359" s="5"/>
      <c r="E359" s="6" t="str">
        <f t="shared" si="18"/>
        <v/>
      </c>
      <c r="F359" s="7" t="str">
        <f t="shared" si="17"/>
        <v/>
      </c>
      <c r="G359" s="11"/>
    </row>
    <row r="360" spans="2:7" x14ac:dyDescent="0.25">
      <c r="B360" s="9"/>
      <c r="C360" s="4"/>
      <c r="D360" s="5"/>
      <c r="E360" s="6" t="str">
        <f t="shared" si="18"/>
        <v/>
      </c>
      <c r="F360" s="7" t="str">
        <f t="shared" si="17"/>
        <v/>
      </c>
      <c r="G360" s="11"/>
    </row>
    <row r="361" spans="2:7" x14ac:dyDescent="0.25">
      <c r="B361" s="9"/>
      <c r="C361" s="4"/>
      <c r="D361" s="5"/>
      <c r="E361" s="6" t="str">
        <f t="shared" si="18"/>
        <v/>
      </c>
      <c r="F361" s="7" t="str">
        <f t="shared" si="17"/>
        <v/>
      </c>
      <c r="G361" s="11"/>
    </row>
    <row r="362" spans="2:7" x14ac:dyDescent="0.25">
      <c r="B362" s="9"/>
      <c r="C362" s="4"/>
      <c r="D362" s="5"/>
      <c r="E362" s="6" t="str">
        <f t="shared" si="18"/>
        <v/>
      </c>
      <c r="F362" s="7" t="str">
        <f t="shared" si="17"/>
        <v/>
      </c>
      <c r="G362" s="11"/>
    </row>
    <row r="363" spans="2:7" x14ac:dyDescent="0.25">
      <c r="B363" s="9"/>
      <c r="C363" s="4"/>
      <c r="D363" s="5"/>
      <c r="E363" s="6" t="str">
        <f t="shared" si="18"/>
        <v/>
      </c>
      <c r="F363" s="7" t="str">
        <f t="shared" si="17"/>
        <v/>
      </c>
      <c r="G363" s="11"/>
    </row>
    <row r="364" spans="2:7" x14ac:dyDescent="0.25">
      <c r="B364" s="9"/>
      <c r="C364" s="4"/>
      <c r="D364" s="5"/>
      <c r="E364" s="6" t="str">
        <f t="shared" si="18"/>
        <v/>
      </c>
      <c r="F364" s="7" t="str">
        <f t="shared" ref="F364:F380" si="19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18"/>
        <v/>
      </c>
      <c r="F365" s="7" t="str">
        <f t="shared" si="19"/>
        <v/>
      </c>
      <c r="G365" s="11"/>
    </row>
    <row r="366" spans="2:7" x14ac:dyDescent="0.25">
      <c r="B366" s="9"/>
      <c r="C366" s="4"/>
      <c r="D366" s="5"/>
      <c r="E366" s="6" t="str">
        <f t="shared" si="18"/>
        <v/>
      </c>
      <c r="F366" s="7" t="str">
        <f t="shared" si="19"/>
        <v/>
      </c>
      <c r="G366" s="11"/>
    </row>
    <row r="367" spans="2:7" x14ac:dyDescent="0.25">
      <c r="B367" s="9"/>
      <c r="C367" s="4"/>
      <c r="D367" s="5"/>
      <c r="E367" s="6" t="str">
        <f t="shared" si="18"/>
        <v/>
      </c>
      <c r="F367" s="7" t="str">
        <f t="shared" si="19"/>
        <v/>
      </c>
      <c r="G367" s="11"/>
    </row>
    <row r="368" spans="2:7" x14ac:dyDescent="0.25">
      <c r="B368" s="9"/>
      <c r="C368" s="4"/>
      <c r="D368" s="5"/>
      <c r="E368" s="6" t="str">
        <f t="shared" si="18"/>
        <v/>
      </c>
      <c r="F368" s="7" t="str">
        <f t="shared" si="19"/>
        <v/>
      </c>
      <c r="G368" s="11"/>
    </row>
    <row r="369" spans="2:7" x14ac:dyDescent="0.25">
      <c r="B369" s="9"/>
      <c r="C369" s="4"/>
      <c r="D369" s="5"/>
      <c r="E369" s="6" t="str">
        <f t="shared" si="18"/>
        <v/>
      </c>
      <c r="F369" s="7" t="str">
        <f t="shared" si="19"/>
        <v/>
      </c>
      <c r="G369" s="11"/>
    </row>
    <row r="370" spans="2:7" x14ac:dyDescent="0.25">
      <c r="B370" s="9"/>
      <c r="C370" s="4"/>
      <c r="D370" s="5"/>
      <c r="E370" s="6" t="str">
        <f t="shared" si="18"/>
        <v/>
      </c>
      <c r="F370" s="7" t="str">
        <f t="shared" si="19"/>
        <v/>
      </c>
      <c r="G370" s="11"/>
    </row>
    <row r="371" spans="2:7" x14ac:dyDescent="0.25">
      <c r="B371" s="9"/>
      <c r="C371" s="4"/>
      <c r="D371" s="5"/>
      <c r="E371" s="6" t="str">
        <f t="shared" si="18"/>
        <v/>
      </c>
      <c r="F371" s="7" t="str">
        <f t="shared" si="19"/>
        <v/>
      </c>
      <c r="G371" s="11"/>
    </row>
    <row r="372" spans="2:7" x14ac:dyDescent="0.25">
      <c r="B372" s="9"/>
      <c r="C372" s="4"/>
      <c r="D372" s="5"/>
      <c r="E372" s="6" t="str">
        <f t="shared" si="18"/>
        <v/>
      </c>
      <c r="F372" s="7" t="str">
        <f t="shared" si="19"/>
        <v/>
      </c>
      <c r="G372" s="11"/>
    </row>
    <row r="373" spans="2:7" x14ac:dyDescent="0.25">
      <c r="B373" s="9"/>
      <c r="C373" s="4"/>
      <c r="D373" s="5"/>
      <c r="E373" s="6" t="str">
        <f t="shared" si="18"/>
        <v/>
      </c>
      <c r="F373" s="7" t="str">
        <f t="shared" si="19"/>
        <v/>
      </c>
      <c r="G373" s="11"/>
    </row>
    <row r="374" spans="2:7" x14ac:dyDescent="0.25">
      <c r="B374" s="9"/>
      <c r="C374" s="4"/>
      <c r="D374" s="5"/>
      <c r="E374" s="6" t="str">
        <f t="shared" si="18"/>
        <v/>
      </c>
      <c r="F374" s="7" t="str">
        <f t="shared" si="19"/>
        <v/>
      </c>
      <c r="G374" s="11"/>
    </row>
    <row r="375" spans="2:7" x14ac:dyDescent="0.25">
      <c r="B375" s="9"/>
      <c r="C375" s="4"/>
      <c r="D375" s="5"/>
      <c r="E375" s="6" t="str">
        <f t="shared" si="18"/>
        <v/>
      </c>
      <c r="F375" s="7" t="str">
        <f t="shared" si="19"/>
        <v/>
      </c>
      <c r="G375" s="11"/>
    </row>
    <row r="376" spans="2:7" x14ac:dyDescent="0.25">
      <c r="B376" s="9"/>
      <c r="C376" s="4"/>
      <c r="D376" s="5"/>
      <c r="E376" s="6" t="str">
        <f t="shared" si="18"/>
        <v/>
      </c>
      <c r="F376" s="7" t="str">
        <f t="shared" si="19"/>
        <v/>
      </c>
      <c r="G376" s="11"/>
    </row>
    <row r="377" spans="2:7" x14ac:dyDescent="0.25">
      <c r="B377" s="9"/>
      <c r="C377" s="4"/>
      <c r="D377" s="5"/>
      <c r="E377" s="6" t="str">
        <f t="shared" si="18"/>
        <v/>
      </c>
      <c r="F377" s="7" t="str">
        <f t="shared" si="19"/>
        <v/>
      </c>
      <c r="G377" s="11"/>
    </row>
    <row r="378" spans="2:7" x14ac:dyDescent="0.25">
      <c r="B378" s="9"/>
      <c r="C378" s="4"/>
      <c r="D378" s="5"/>
      <c r="E378" s="6" t="str">
        <f t="shared" si="18"/>
        <v/>
      </c>
      <c r="F378" s="7" t="str">
        <f t="shared" si="19"/>
        <v/>
      </c>
      <c r="G378" s="11"/>
    </row>
    <row r="379" spans="2:7" x14ac:dyDescent="0.25">
      <c r="B379" s="9"/>
      <c r="C379" s="4"/>
      <c r="D379" s="5"/>
      <c r="E379" s="6" t="str">
        <f t="shared" si="18"/>
        <v/>
      </c>
      <c r="F379" s="7" t="str">
        <f t="shared" si="19"/>
        <v/>
      </c>
      <c r="G379" s="11"/>
    </row>
    <row r="380" spans="2:7" x14ac:dyDescent="0.25">
      <c r="B380" s="9"/>
      <c r="C380" s="4"/>
      <c r="D380" s="5"/>
      <c r="E380" s="6" t="str">
        <f t="shared" si="18"/>
        <v/>
      </c>
      <c r="F380" s="7" t="str">
        <f t="shared" si="19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33" priority="6">
      <formula>$B281=""</formula>
    </cfRule>
  </conditionalFormatting>
  <conditionalFormatting sqref="N9:P53">
    <cfRule type="expression" dxfId="32" priority="7">
      <formula>$P9&gt;0</formula>
    </cfRule>
  </conditionalFormatting>
  <conditionalFormatting sqref="N9:P39">
    <cfRule type="expression" dxfId="31" priority="8">
      <formula>$P9=0</formula>
    </cfRule>
  </conditionalFormatting>
  <conditionalFormatting sqref="B281:F1000">
    <cfRule type="expression" dxfId="30" priority="5">
      <formula>$B281=""</formula>
    </cfRule>
  </conditionalFormatting>
  <conditionalFormatting sqref="M9:M53">
    <cfRule type="expression" dxfId="29" priority="3">
      <formula>$P9&gt;0</formula>
    </cfRule>
  </conditionalFormatting>
  <conditionalFormatting sqref="M9:M39">
    <cfRule type="expression" dxfId="28" priority="4">
      <formula>$P9=0</formula>
    </cfRule>
  </conditionalFormatting>
  <conditionalFormatting sqref="H9:H53">
    <cfRule type="expression" dxfId="27" priority="1">
      <formula>$P9&gt;0</formula>
    </cfRule>
  </conditionalFormatting>
  <conditionalFormatting sqref="H9:H39">
    <cfRule type="expression" dxfId="26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F280" sqref="A9:F280"/>
    </sheetView>
  </sheetViews>
  <sheetFormatPr defaultColWidth="9" defaultRowHeight="15.6" x14ac:dyDescent="0.25"/>
  <cols>
    <col min="1" max="1" width="14.3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8.199218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3" width="18.19921875" style="1" customWidth="1"/>
    <col min="14" max="14" width="18.59765625" style="1" customWidth="1"/>
    <col min="15" max="15" width="9" style="1"/>
    <col min="16" max="16" width="9.69921875" style="1" customWidth="1"/>
    <col min="17" max="17" width="6.8984375" style="3" hidden="1" customWidth="1"/>
    <col min="18" max="18" width="9.69921875" style="1" bestFit="1" customWidth="1"/>
    <col min="19" max="16384" width="9" style="1"/>
  </cols>
  <sheetData>
    <row r="1" spans="1:25" ht="24.6" customHeight="1" thickTop="1" thickBot="1" x14ac:dyDescent="0.3">
      <c r="A1" s="24" t="s">
        <v>12</v>
      </c>
      <c r="B1" s="24" t="s">
        <v>26</v>
      </c>
      <c r="C1" s="24" t="s">
        <v>13</v>
      </c>
      <c r="D1" s="17" t="s">
        <v>18</v>
      </c>
      <c r="E1" s="17" t="s">
        <v>11</v>
      </c>
      <c r="F1" s="89" t="s">
        <v>7</v>
      </c>
      <c r="G1" s="90"/>
      <c r="H1" s="91"/>
      <c r="I1" s="92" t="s">
        <v>6</v>
      </c>
      <c r="J1" s="93"/>
      <c r="K1" s="82" t="s">
        <v>10</v>
      </c>
      <c r="L1" s="83"/>
    </row>
    <row r="2" spans="1:25" ht="24.75" customHeight="1" thickTop="1" thickBot="1" x14ac:dyDescent="0.3">
      <c r="A2" s="25">
        <f>'סיכום חודשי'!$B$2</f>
        <v>45261</v>
      </c>
      <c r="B2" s="64">
        <f>'סיכום חודשי'!A2</f>
        <v>13</v>
      </c>
      <c r="C2" s="60">
        <v>100</v>
      </c>
      <c r="D2" s="16">
        <f>SUM(E9:E280)</f>
        <v>0</v>
      </c>
      <c r="E2" s="16">
        <f>SUM(K9:K280)</f>
        <v>0</v>
      </c>
      <c r="F2" s="94">
        <f>SUM(D2*(C2*24),E2*(C2*24))</f>
        <v>0</v>
      </c>
      <c r="G2" s="95"/>
      <c r="H2" s="84"/>
      <c r="I2" s="94">
        <v>0</v>
      </c>
      <c r="J2" s="84"/>
      <c r="K2" s="84">
        <f>SUM(F2,I2,)</f>
        <v>0</v>
      </c>
      <c r="L2" s="85"/>
    </row>
    <row r="3" spans="1:25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3">
      <c r="A4" s="86" t="s">
        <v>14</v>
      </c>
      <c r="B4" s="87"/>
      <c r="C4" s="87"/>
      <c r="D4" s="87"/>
      <c r="E4" s="87"/>
      <c r="F4" s="88"/>
      <c r="G4" s="26"/>
      <c r="H4" s="27"/>
      <c r="I4" s="86" t="s">
        <v>14</v>
      </c>
      <c r="J4" s="87"/>
      <c r="K4" s="87"/>
      <c r="L4" s="88"/>
      <c r="Y4" s="3"/>
    </row>
    <row r="5" spans="1:25" ht="52.2" customHeight="1" thickBot="1" x14ac:dyDescent="0.3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Y5" s="3"/>
    </row>
    <row r="6" spans="1:25" ht="21.6" customHeight="1" thickBot="1" x14ac:dyDescent="0.3"/>
    <row r="7" spans="1:25" ht="27.75" customHeight="1" thickBot="1" x14ac:dyDescent="0.3">
      <c r="A7" s="77" t="s">
        <v>23</v>
      </c>
      <c r="B7" s="78"/>
      <c r="C7" s="78"/>
      <c r="D7" s="78"/>
      <c r="E7" s="78"/>
      <c r="F7" s="78"/>
      <c r="G7" s="79"/>
      <c r="H7" s="12"/>
      <c r="I7" s="80" t="s">
        <v>21</v>
      </c>
      <c r="J7" s="80"/>
      <c r="K7" s="80"/>
      <c r="L7" s="81"/>
      <c r="M7" s="12"/>
      <c r="N7" s="12"/>
      <c r="O7" s="12"/>
      <c r="P7" s="2"/>
      <c r="Q7" s="3">
        <v>43770</v>
      </c>
    </row>
    <row r="8" spans="1:25" ht="16.2" thickBot="1" x14ac:dyDescent="0.3">
      <c r="A8" s="39" t="s">
        <v>22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22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5">
      <c r="A9" s="36"/>
      <c r="B9" s="22"/>
      <c r="C9" s="21"/>
      <c r="D9" s="21"/>
      <c r="E9" s="21"/>
      <c r="F9" s="23"/>
      <c r="G9" s="20" t="str">
        <f>IF($B9=$B10,"",MAX($G$8:G8)+1)</f>
        <v/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0">IF(K9="","",SUM(K9*($C$2*24)))</f>
        <v/>
      </c>
      <c r="M9" s="8"/>
      <c r="N9" s="10"/>
      <c r="O9" s="11"/>
      <c r="Q9" s="3">
        <v>43831</v>
      </c>
    </row>
    <row r="10" spans="1:25" ht="14.25" customHeight="1" x14ac:dyDescent="0.25">
      <c r="A10" s="36"/>
      <c r="B10" s="22"/>
      <c r="C10" s="21"/>
      <c r="D10" s="21"/>
      <c r="E10" s="21"/>
      <c r="F10" s="23"/>
      <c r="G10" s="20" t="str">
        <f>IF($B10=$B11,"",MAX($G$8:G9)+1)</f>
        <v/>
      </c>
      <c r="H10" s="35"/>
      <c r="I10" s="38" t="str">
        <f t="shared" ref="I10:I73" si="1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0"/>
        <v/>
      </c>
      <c r="M10" s="8"/>
      <c r="N10" s="10"/>
      <c r="O10" s="11"/>
      <c r="Q10" s="3">
        <v>43862</v>
      </c>
    </row>
    <row r="11" spans="1:25" x14ac:dyDescent="0.25">
      <c r="A11" s="36"/>
      <c r="B11" s="22"/>
      <c r="C11" s="21"/>
      <c r="D11" s="21"/>
      <c r="E11" s="21"/>
      <c r="F11" s="23"/>
      <c r="G11" s="20" t="str">
        <f>IF($B11=$B12,"",MAX($G$8:G10)+1)</f>
        <v/>
      </c>
      <c r="H11" s="35"/>
      <c r="I11" s="38" t="str">
        <f t="shared" si="1"/>
        <v/>
      </c>
      <c r="J11" s="22"/>
      <c r="K11" s="21"/>
      <c r="L11" s="23" t="str">
        <f t="shared" si="0"/>
        <v/>
      </c>
      <c r="M11" s="8"/>
      <c r="N11" s="10"/>
      <c r="O11" s="11"/>
      <c r="Q11" s="3">
        <v>43891</v>
      </c>
    </row>
    <row r="12" spans="1:25" x14ac:dyDescent="0.25">
      <c r="A12" s="36"/>
      <c r="B12" s="22"/>
      <c r="C12" s="21"/>
      <c r="D12" s="21"/>
      <c r="E12" s="21"/>
      <c r="F12" s="23"/>
      <c r="G12" s="20" t="str">
        <f>IF($B12=$B13,"",MAX($G$8:G11)+1)</f>
        <v/>
      </c>
      <c r="H12" s="35"/>
      <c r="I12" s="38" t="str">
        <f t="shared" si="1"/>
        <v/>
      </c>
      <c r="J12" s="22"/>
      <c r="K12" s="21"/>
      <c r="L12" s="23" t="str">
        <f t="shared" si="0"/>
        <v/>
      </c>
      <c r="M12" s="8"/>
      <c r="N12" s="10"/>
      <c r="O12" s="11"/>
      <c r="Q12" s="3">
        <v>43922</v>
      </c>
    </row>
    <row r="13" spans="1:25" x14ac:dyDescent="0.25">
      <c r="A13" s="36"/>
      <c r="B13" s="22"/>
      <c r="C13" s="21"/>
      <c r="D13" s="21"/>
      <c r="E13" s="21"/>
      <c r="F13" s="23"/>
      <c r="G13" s="20" t="str">
        <f>IF($B13=$B14,"",MAX($G$8:G12)+1)</f>
        <v/>
      </c>
      <c r="H13" s="35"/>
      <c r="I13" s="38" t="str">
        <f t="shared" si="1"/>
        <v/>
      </c>
      <c r="J13" s="22"/>
      <c r="K13" s="21"/>
      <c r="L13" s="23" t="str">
        <f t="shared" si="0"/>
        <v/>
      </c>
      <c r="M13" s="8"/>
      <c r="N13" s="10"/>
      <c r="O13" s="11"/>
      <c r="Q13" s="3">
        <v>43952</v>
      </c>
    </row>
    <row r="14" spans="1:25" ht="16.5" customHeight="1" x14ac:dyDescent="0.25">
      <c r="A14" s="36"/>
      <c r="B14" s="22"/>
      <c r="C14" s="21"/>
      <c r="D14" s="21"/>
      <c r="E14" s="21"/>
      <c r="F14" s="23"/>
      <c r="G14" s="20" t="str">
        <f>IF($B14=$B15,"",MAX($G$8:G13)+1)</f>
        <v/>
      </c>
      <c r="H14" s="35"/>
      <c r="I14" s="38" t="str">
        <f t="shared" si="1"/>
        <v/>
      </c>
      <c r="J14" s="22"/>
      <c r="K14" s="21"/>
      <c r="L14" s="23" t="str">
        <f t="shared" si="0"/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5">
      <c r="A15" s="36"/>
      <c r="B15" s="22"/>
      <c r="C15" s="21"/>
      <c r="D15" s="21"/>
      <c r="E15" s="21"/>
      <c r="F15" s="23"/>
      <c r="G15" s="20" t="str">
        <f>IF($B15=$B16,"",MAX($G$8:G14)+1)</f>
        <v/>
      </c>
      <c r="H15" s="35"/>
      <c r="I15" s="38" t="str">
        <f t="shared" si="1"/>
        <v/>
      </c>
      <c r="J15" s="22"/>
      <c r="K15" s="21"/>
      <c r="L15" s="23" t="str">
        <f t="shared" si="0"/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5">
      <c r="A16" s="36"/>
      <c r="B16" s="22"/>
      <c r="C16" s="21"/>
      <c r="D16" s="21"/>
      <c r="E16" s="21"/>
      <c r="F16" s="23"/>
      <c r="G16" s="20" t="str">
        <f>IF($B16=$B17,"",MAX($G$8:G15)+1)</f>
        <v/>
      </c>
      <c r="H16" s="35"/>
      <c r="I16" s="38" t="str">
        <f t="shared" si="1"/>
        <v/>
      </c>
      <c r="J16" s="22"/>
      <c r="K16" s="21"/>
      <c r="L16" s="23" t="str">
        <f t="shared" si="0"/>
        <v/>
      </c>
      <c r="M16" s="8"/>
      <c r="N16" s="10"/>
      <c r="O16" s="11"/>
      <c r="Q16" s="3">
        <v>44044</v>
      </c>
      <c r="T16" s="11"/>
    </row>
    <row r="17" spans="1:27" ht="16.5" customHeight="1" x14ac:dyDescent="0.25">
      <c r="A17" s="36"/>
      <c r="B17" s="22"/>
      <c r="C17" s="21"/>
      <c r="D17" s="21"/>
      <c r="E17" s="21"/>
      <c r="F17" s="23"/>
      <c r="G17" s="20" t="str">
        <f>IF($B17=$B18,"",MAX($G$8:G16)+1)</f>
        <v/>
      </c>
      <c r="H17" s="35"/>
      <c r="I17" s="38" t="str">
        <f t="shared" si="1"/>
        <v/>
      </c>
      <c r="J17" s="22"/>
      <c r="K17" s="21"/>
      <c r="L17" s="23" t="str">
        <f t="shared" si="0"/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5">
      <c r="A18" s="36"/>
      <c r="B18" s="22"/>
      <c r="C18" s="21"/>
      <c r="D18" s="21"/>
      <c r="E18" s="21"/>
      <c r="F18" s="23"/>
      <c r="G18" s="20" t="str">
        <f>IF($B18=$B19,"",MAX($G$8:G17)+1)</f>
        <v/>
      </c>
      <c r="H18" s="35"/>
      <c r="I18" s="38" t="str">
        <f t="shared" si="1"/>
        <v/>
      </c>
      <c r="J18" s="22"/>
      <c r="K18" s="21"/>
      <c r="L18" s="23" t="str">
        <f t="shared" si="0"/>
        <v/>
      </c>
      <c r="M18" s="8"/>
      <c r="N18" s="10"/>
      <c r="O18" s="11"/>
      <c r="Q18" s="3">
        <v>44105</v>
      </c>
    </row>
    <row r="19" spans="1:27" x14ac:dyDescent="0.25">
      <c r="A19" s="36"/>
      <c r="B19" s="22"/>
      <c r="C19" s="21"/>
      <c r="D19" s="21"/>
      <c r="E19" s="21"/>
      <c r="F19" s="23"/>
      <c r="G19" s="20" t="str">
        <f>IF($B19=$B20,"",MAX($G$8:G18)+1)</f>
        <v/>
      </c>
      <c r="H19" s="35"/>
      <c r="I19" s="38" t="str">
        <f t="shared" si="1"/>
        <v/>
      </c>
      <c r="J19" s="22"/>
      <c r="K19" s="21"/>
      <c r="L19" s="23" t="str">
        <f t="shared" si="0"/>
        <v/>
      </c>
      <c r="M19" s="8"/>
      <c r="N19" s="10"/>
      <c r="O19" s="11"/>
      <c r="Q19" s="3">
        <v>44136</v>
      </c>
    </row>
    <row r="20" spans="1:27" x14ac:dyDescent="0.25">
      <c r="A20" s="36"/>
      <c r="B20" s="22"/>
      <c r="C20" s="21"/>
      <c r="D20" s="21"/>
      <c r="E20" s="21"/>
      <c r="F20" s="23"/>
      <c r="G20" s="20" t="str">
        <f>IF($B20=$B21,"",MAX($G$8:G19)+1)</f>
        <v/>
      </c>
      <c r="H20" s="35"/>
      <c r="I20" s="38" t="str">
        <f t="shared" si="1"/>
        <v/>
      </c>
      <c r="J20" s="22"/>
      <c r="K20" s="21"/>
      <c r="L20" s="23" t="str">
        <f t="shared" si="0"/>
        <v/>
      </c>
      <c r="M20" s="8"/>
      <c r="N20" s="10"/>
      <c r="O20" s="11"/>
      <c r="Q20" s="3">
        <v>44166</v>
      </c>
      <c r="S20" s="11"/>
    </row>
    <row r="21" spans="1:27" ht="17.25" customHeight="1" x14ac:dyDescent="0.25">
      <c r="A21" s="36"/>
      <c r="B21" s="22"/>
      <c r="C21" s="21"/>
      <c r="D21" s="21"/>
      <c r="E21" s="21"/>
      <c r="F21" s="23"/>
      <c r="G21" s="20" t="str">
        <f>IF($B21=$B22,"",MAX($G$8:G20)+1)</f>
        <v/>
      </c>
      <c r="H21" s="35"/>
      <c r="I21" s="38" t="str">
        <f t="shared" si="1"/>
        <v/>
      </c>
      <c r="J21" s="22"/>
      <c r="K21" s="21"/>
      <c r="L21" s="23" t="str">
        <f t="shared" si="0"/>
        <v/>
      </c>
      <c r="M21" s="8"/>
      <c r="N21" s="10"/>
      <c r="O21" s="11"/>
      <c r="Q21" s="3">
        <v>44197</v>
      </c>
      <c r="S21" s="11"/>
    </row>
    <row r="22" spans="1:27" ht="16.5" customHeight="1" x14ac:dyDescent="0.25">
      <c r="A22" s="36"/>
      <c r="B22" s="22"/>
      <c r="C22" s="21"/>
      <c r="D22" s="21"/>
      <c r="E22" s="21"/>
      <c r="F22" s="23"/>
      <c r="G22" s="20" t="str">
        <f>IF($B22=$B23,"",MAX($G$8:G21)+1)</f>
        <v/>
      </c>
      <c r="H22" s="35"/>
      <c r="I22" s="38" t="str">
        <f t="shared" si="1"/>
        <v/>
      </c>
      <c r="J22" s="22"/>
      <c r="K22" s="21"/>
      <c r="L22" s="23" t="str">
        <f t="shared" si="0"/>
        <v/>
      </c>
      <c r="M22" s="8"/>
      <c r="N22" s="10"/>
      <c r="O22" s="11"/>
      <c r="Q22" s="3">
        <v>44228</v>
      </c>
      <c r="S22" s="11"/>
    </row>
    <row r="23" spans="1:27" ht="17.25" customHeight="1" x14ac:dyDescent="0.25">
      <c r="A23" s="36"/>
      <c r="B23" s="22"/>
      <c r="C23" s="21"/>
      <c r="D23" s="21"/>
      <c r="E23" s="21"/>
      <c r="F23" s="23"/>
      <c r="G23" s="20" t="str">
        <f>IF($B23=$B24,"",MAX($G$8:G22)+1)</f>
        <v/>
      </c>
      <c r="H23" s="35"/>
      <c r="I23" s="38" t="str">
        <f t="shared" si="1"/>
        <v/>
      </c>
      <c r="J23" s="22"/>
      <c r="K23" s="21"/>
      <c r="L23" s="23" t="str">
        <f t="shared" si="0"/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5">
      <c r="A24" s="36"/>
      <c r="B24" s="22"/>
      <c r="C24" s="21"/>
      <c r="D24" s="21"/>
      <c r="E24" s="21"/>
      <c r="F24" s="23"/>
      <c r="G24" s="20" t="str">
        <f>IF($B24=$B25,"",MAX($G$8:G23)+1)</f>
        <v/>
      </c>
      <c r="H24" s="35"/>
      <c r="I24" s="38" t="str">
        <f t="shared" si="1"/>
        <v/>
      </c>
      <c r="J24" s="22"/>
      <c r="K24" s="21"/>
      <c r="L24" s="23" t="str">
        <f t="shared" si="0"/>
        <v/>
      </c>
      <c r="M24" s="8"/>
      <c r="N24" s="10"/>
      <c r="O24" s="11"/>
      <c r="Q24" s="3">
        <v>44287</v>
      </c>
      <c r="S24" s="11"/>
      <c r="U24" s="11"/>
    </row>
    <row r="25" spans="1:27" x14ac:dyDescent="0.25">
      <c r="A25" s="36"/>
      <c r="B25" s="22"/>
      <c r="C25" s="21"/>
      <c r="D25" s="21"/>
      <c r="E25" s="21"/>
      <c r="F25" s="23"/>
      <c r="G25" s="20" t="str">
        <f>IF($B25=$B26,"",MAX($G$8:G24)+1)</f>
        <v/>
      </c>
      <c r="H25" s="35"/>
      <c r="I25" s="38" t="str">
        <f t="shared" si="1"/>
        <v/>
      </c>
      <c r="J25" s="22"/>
      <c r="K25" s="21"/>
      <c r="L25" s="23" t="str">
        <f t="shared" si="0"/>
        <v/>
      </c>
      <c r="M25" s="8"/>
      <c r="N25" s="10"/>
      <c r="O25" s="11"/>
      <c r="Q25" s="3">
        <v>44317</v>
      </c>
      <c r="U25" s="11"/>
    </row>
    <row r="26" spans="1:27" x14ac:dyDescent="0.25">
      <c r="A26" s="36"/>
      <c r="B26" s="22"/>
      <c r="C26" s="21"/>
      <c r="D26" s="21"/>
      <c r="E26" s="21"/>
      <c r="F26" s="23"/>
      <c r="G26" s="20" t="str">
        <f>IF($B26=$B27,"",MAX($G$8:G25)+1)</f>
        <v/>
      </c>
      <c r="H26" s="35"/>
      <c r="I26" s="38" t="str">
        <f t="shared" si="1"/>
        <v/>
      </c>
      <c r="J26" s="22"/>
      <c r="K26" s="21"/>
      <c r="L26" s="23" t="str">
        <f t="shared" si="0"/>
        <v/>
      </c>
      <c r="M26" s="8"/>
      <c r="N26" s="10"/>
      <c r="O26" s="11"/>
      <c r="Q26" s="3">
        <v>44348</v>
      </c>
      <c r="U26" s="11"/>
      <c r="W26" s="11"/>
    </row>
    <row r="27" spans="1:27" x14ac:dyDescent="0.25">
      <c r="A27" s="36"/>
      <c r="B27" s="22"/>
      <c r="C27" s="21"/>
      <c r="D27" s="21"/>
      <c r="E27" s="21"/>
      <c r="F27" s="23"/>
      <c r="G27" s="20" t="str">
        <f>IF($B27=$B28,"",MAX($G$8:G26)+1)</f>
        <v/>
      </c>
      <c r="H27" s="35"/>
      <c r="I27" s="38" t="str">
        <f t="shared" si="1"/>
        <v/>
      </c>
      <c r="J27" s="22"/>
      <c r="K27" s="21"/>
      <c r="L27" s="23" t="str">
        <f t="shared" si="0"/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5">
      <c r="A28" s="36"/>
      <c r="B28" s="22"/>
      <c r="C28" s="21"/>
      <c r="D28" s="21"/>
      <c r="E28" s="21"/>
      <c r="F28" s="23"/>
      <c r="G28" s="20" t="str">
        <f>IF($B28=$B29,"",MAX($G$8:G27)+1)</f>
        <v/>
      </c>
      <c r="H28" s="35"/>
      <c r="I28" s="38" t="str">
        <f t="shared" si="1"/>
        <v/>
      </c>
      <c r="J28" s="22"/>
      <c r="K28" s="21"/>
      <c r="L28" s="23" t="str">
        <f t="shared" si="0"/>
        <v/>
      </c>
      <c r="M28" s="8"/>
      <c r="N28" s="10"/>
      <c r="O28" s="11"/>
      <c r="Q28" s="3">
        <v>44409</v>
      </c>
      <c r="W28" s="11"/>
    </row>
    <row r="29" spans="1:27" ht="16.5" customHeight="1" x14ac:dyDescent="0.25">
      <c r="A29" s="36"/>
      <c r="B29" s="22"/>
      <c r="C29" s="21"/>
      <c r="D29" s="21"/>
      <c r="E29" s="21"/>
      <c r="F29" s="23"/>
      <c r="G29" s="20" t="str">
        <f>IF($B29=$B30,"",MAX($G$8:G28)+1)</f>
        <v/>
      </c>
      <c r="H29" s="35"/>
      <c r="I29" s="38" t="str">
        <f t="shared" si="1"/>
        <v/>
      </c>
      <c r="J29" s="22"/>
      <c r="K29" s="21"/>
      <c r="L29" s="23" t="str">
        <f t="shared" si="0"/>
        <v/>
      </c>
      <c r="M29" s="8"/>
      <c r="N29" s="10"/>
      <c r="O29" s="11"/>
      <c r="Q29" s="3">
        <v>44440</v>
      </c>
      <c r="W29" s="11"/>
      <c r="Y29" s="11"/>
    </row>
    <row r="30" spans="1:27" x14ac:dyDescent="0.25">
      <c r="A30" s="36"/>
      <c r="B30" s="22"/>
      <c r="C30" s="21"/>
      <c r="D30" s="21"/>
      <c r="E30" s="21"/>
      <c r="F30" s="23"/>
      <c r="G30" s="20" t="str">
        <f>IF($B30=$B31,"",MAX($G$8:G29)+1)</f>
        <v/>
      </c>
      <c r="H30" s="35"/>
      <c r="I30" s="38" t="str">
        <f t="shared" si="1"/>
        <v/>
      </c>
      <c r="J30" s="22"/>
      <c r="K30" s="21"/>
      <c r="L30" s="23" t="str">
        <f t="shared" si="0"/>
        <v/>
      </c>
      <c r="M30" s="8"/>
      <c r="N30" s="10"/>
      <c r="O30" s="11"/>
      <c r="Q30" s="3">
        <v>44470</v>
      </c>
      <c r="W30" s="11"/>
      <c r="Y30" s="11"/>
    </row>
    <row r="31" spans="1:27" x14ac:dyDescent="0.25">
      <c r="A31" s="36"/>
      <c r="B31" s="22"/>
      <c r="C31" s="21"/>
      <c r="D31" s="21"/>
      <c r="E31" s="21"/>
      <c r="F31" s="23"/>
      <c r="G31" s="20" t="str">
        <f>IF($B31=$B32,"",MAX($G$8:G30)+1)</f>
        <v/>
      </c>
      <c r="H31" s="35"/>
      <c r="I31" s="38" t="str">
        <f t="shared" si="1"/>
        <v/>
      </c>
      <c r="J31" s="22"/>
      <c r="K31" s="21"/>
      <c r="L31" s="23" t="str">
        <f t="shared" si="0"/>
        <v/>
      </c>
      <c r="M31" s="8"/>
      <c r="N31" s="10"/>
      <c r="O31" s="11"/>
      <c r="Q31" s="3">
        <v>44501</v>
      </c>
      <c r="Y31" s="11"/>
    </row>
    <row r="32" spans="1:27" x14ac:dyDescent="0.25">
      <c r="A32" s="36"/>
      <c r="B32" s="22"/>
      <c r="C32" s="21"/>
      <c r="D32" s="21"/>
      <c r="E32" s="21"/>
      <c r="F32" s="23"/>
      <c r="G32" s="20" t="str">
        <f>IF($B32=$B33,"",MAX($G$8:G31)+1)</f>
        <v/>
      </c>
      <c r="H32" s="35"/>
      <c r="I32" s="38" t="str">
        <f t="shared" si="1"/>
        <v/>
      </c>
      <c r="J32" s="22"/>
      <c r="K32" s="21"/>
      <c r="L32" s="23" t="str">
        <f t="shared" si="0"/>
        <v/>
      </c>
      <c r="M32" s="8"/>
      <c r="N32" s="10"/>
      <c r="O32" s="11"/>
      <c r="Q32" s="3">
        <v>44531</v>
      </c>
      <c r="Y32" s="11"/>
      <c r="AA32" s="11"/>
    </row>
    <row r="33" spans="1:37" x14ac:dyDescent="0.25">
      <c r="A33" s="36"/>
      <c r="B33" s="22"/>
      <c r="C33" s="21"/>
      <c r="D33" s="21"/>
      <c r="E33" s="21"/>
      <c r="F33" s="23"/>
      <c r="G33" s="20" t="str">
        <f>IF($B33=$B34,"",MAX($G$8:G32)+1)</f>
        <v/>
      </c>
      <c r="H33" s="35"/>
      <c r="I33" s="38" t="str">
        <f t="shared" si="1"/>
        <v/>
      </c>
      <c r="J33" s="22"/>
      <c r="K33" s="21"/>
      <c r="L33" s="23" t="str">
        <f t="shared" si="0"/>
        <v/>
      </c>
      <c r="M33" s="8"/>
      <c r="N33" s="10"/>
      <c r="O33" s="11"/>
      <c r="Q33" s="3">
        <v>44562</v>
      </c>
      <c r="Y33" s="11"/>
      <c r="AA33" s="11"/>
    </row>
    <row r="34" spans="1:37" ht="16.95" customHeight="1" x14ac:dyDescent="0.25">
      <c r="A34" s="36"/>
      <c r="B34" s="22"/>
      <c r="C34" s="21"/>
      <c r="D34" s="21"/>
      <c r="E34" s="21"/>
      <c r="F34" s="23"/>
      <c r="G34" s="20" t="str">
        <f>IF($B34=$B35,"",MAX($G$8:G33)+1)</f>
        <v/>
      </c>
      <c r="H34" s="35"/>
      <c r="I34" s="38" t="str">
        <f t="shared" si="1"/>
        <v/>
      </c>
      <c r="J34" s="22"/>
      <c r="K34" s="21"/>
      <c r="L34" s="23" t="str">
        <f t="shared" si="0"/>
        <v/>
      </c>
      <c r="M34" s="8"/>
      <c r="N34" s="10"/>
      <c r="O34" s="11"/>
      <c r="Q34" s="3">
        <v>44593</v>
      </c>
      <c r="AA34" s="11"/>
    </row>
    <row r="35" spans="1:37" x14ac:dyDescent="0.25">
      <c r="A35" s="36"/>
      <c r="B35" s="22"/>
      <c r="C35" s="21"/>
      <c r="D35" s="21"/>
      <c r="E35" s="21"/>
      <c r="F35" s="23"/>
      <c r="G35" s="20" t="str">
        <f>IF($B35=$B36,"",MAX($G$8:G34)+1)</f>
        <v/>
      </c>
      <c r="H35" s="35"/>
      <c r="I35" s="38" t="str">
        <f t="shared" si="1"/>
        <v/>
      </c>
      <c r="J35" s="22"/>
      <c r="K35" s="21"/>
      <c r="L35" s="23" t="str">
        <f t="shared" si="0"/>
        <v/>
      </c>
      <c r="M35" s="8"/>
      <c r="N35" s="10"/>
      <c r="O35" s="11"/>
      <c r="Q35" s="3">
        <v>44621</v>
      </c>
      <c r="AA35" s="11"/>
      <c r="AC35" s="11"/>
    </row>
    <row r="36" spans="1:37" x14ac:dyDescent="0.25">
      <c r="A36" s="36"/>
      <c r="B36" s="22"/>
      <c r="C36" s="21"/>
      <c r="D36" s="21"/>
      <c r="E36" s="21"/>
      <c r="F36" s="23"/>
      <c r="G36" s="20" t="str">
        <f>IF($B36=$B37,"",MAX($G$8:G35)+1)</f>
        <v/>
      </c>
      <c r="H36" s="35"/>
      <c r="I36" s="38" t="str">
        <f t="shared" si="1"/>
        <v/>
      </c>
      <c r="J36" s="22"/>
      <c r="K36" s="21"/>
      <c r="L36" s="23" t="str">
        <f t="shared" si="0"/>
        <v/>
      </c>
      <c r="M36" s="8"/>
      <c r="N36" s="10"/>
      <c r="O36" s="11"/>
      <c r="Q36" s="3">
        <v>44652</v>
      </c>
      <c r="AA36" s="11"/>
      <c r="AC36" s="11"/>
    </row>
    <row r="37" spans="1:37" x14ac:dyDescent="0.25">
      <c r="A37" s="36"/>
      <c r="B37" s="22"/>
      <c r="C37" s="21"/>
      <c r="D37" s="21"/>
      <c r="E37" s="21"/>
      <c r="F37" s="23"/>
      <c r="G37" s="20" t="str">
        <f>IF($B37=$B38,"",MAX($G$8:G36)+1)</f>
        <v/>
      </c>
      <c r="H37" s="35"/>
      <c r="I37" s="38" t="str">
        <f t="shared" si="1"/>
        <v/>
      </c>
      <c r="J37" s="22"/>
      <c r="K37" s="21"/>
      <c r="L37" s="23" t="str">
        <f t="shared" si="0"/>
        <v/>
      </c>
      <c r="M37" s="8"/>
      <c r="N37" s="10"/>
      <c r="O37" s="11"/>
      <c r="Q37" s="3">
        <v>44682</v>
      </c>
      <c r="AC37" s="11"/>
    </row>
    <row r="38" spans="1:37" x14ac:dyDescent="0.25">
      <c r="A38" s="36"/>
      <c r="B38" s="22"/>
      <c r="C38" s="21"/>
      <c r="D38" s="21"/>
      <c r="E38" s="21"/>
      <c r="F38" s="23"/>
      <c r="G38" s="20" t="str">
        <f>IF($B38=$B39,"",MAX($G$8:G37)+1)</f>
        <v/>
      </c>
      <c r="H38" s="35"/>
      <c r="I38" s="38" t="str">
        <f t="shared" si="1"/>
        <v/>
      </c>
      <c r="J38" s="22"/>
      <c r="K38" s="21"/>
      <c r="L38" s="23" t="str">
        <f t="shared" si="0"/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5">
      <c r="A39" s="36"/>
      <c r="B39" s="22"/>
      <c r="C39" s="21"/>
      <c r="D39" s="21"/>
      <c r="E39" s="21"/>
      <c r="F39" s="23"/>
      <c r="G39" s="20" t="str">
        <f>IF($B39=$B40,"",MAX($G$8:G38)+1)</f>
        <v/>
      </c>
      <c r="H39" s="35"/>
      <c r="I39" s="38" t="str">
        <f t="shared" si="1"/>
        <v/>
      </c>
      <c r="J39" s="22"/>
      <c r="K39" s="21"/>
      <c r="L39" s="23" t="str">
        <f t="shared" si="0"/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5">
      <c r="A40" s="36"/>
      <c r="B40" s="22"/>
      <c r="C40" s="21"/>
      <c r="D40" s="21"/>
      <c r="E40" s="21"/>
      <c r="F40" s="23"/>
      <c r="G40" s="20" t="str">
        <f>IF($B40=$B41,"",MAX($G$8:G39)+1)</f>
        <v/>
      </c>
      <c r="H40" s="35"/>
      <c r="I40" s="38" t="str">
        <f t="shared" si="1"/>
        <v/>
      </c>
      <c r="J40" s="22"/>
      <c r="K40" s="21"/>
      <c r="L40" s="23" t="str">
        <f t="shared" si="0"/>
        <v/>
      </c>
      <c r="M40" s="8"/>
      <c r="N40" s="10"/>
      <c r="O40" s="11"/>
      <c r="Q40" s="3">
        <v>44774</v>
      </c>
      <c r="AE40" s="11"/>
    </row>
    <row r="41" spans="1:37" ht="15.75" customHeight="1" x14ac:dyDescent="0.25">
      <c r="A41" s="36"/>
      <c r="B41" s="22"/>
      <c r="C41" s="21"/>
      <c r="D41" s="21"/>
      <c r="E41" s="21"/>
      <c r="F41" s="23"/>
      <c r="G41" s="20" t="str">
        <f>IF($B41=$B42,"",MAX($G$8:G40)+1)</f>
        <v/>
      </c>
      <c r="H41" s="35"/>
      <c r="I41" s="38" t="str">
        <f t="shared" si="1"/>
        <v/>
      </c>
      <c r="J41" s="22"/>
      <c r="K41" s="21"/>
      <c r="L41" s="23" t="str">
        <f t="shared" si="0"/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5">
      <c r="A42" s="36"/>
      <c r="B42" s="22"/>
      <c r="C42" s="21"/>
      <c r="D42" s="21"/>
      <c r="E42" s="21"/>
      <c r="F42" s="23"/>
      <c r="G42" s="20" t="str">
        <f>IF($B42=$B43,"",MAX($G$8:G41)+1)</f>
        <v/>
      </c>
      <c r="H42" s="35"/>
      <c r="I42" s="38" t="str">
        <f t="shared" si="1"/>
        <v/>
      </c>
      <c r="J42" s="22"/>
      <c r="K42" s="21"/>
      <c r="L42" s="23" t="str">
        <f t="shared" si="0"/>
        <v/>
      </c>
      <c r="M42" s="8"/>
      <c r="N42" s="10"/>
      <c r="O42" s="11"/>
      <c r="Q42" s="3">
        <v>44835</v>
      </c>
      <c r="AE42" s="11"/>
      <c r="AG42" s="11"/>
    </row>
    <row r="43" spans="1:37" x14ac:dyDescent="0.25">
      <c r="A43" s="36"/>
      <c r="B43" s="22"/>
      <c r="C43" s="21"/>
      <c r="D43" s="21"/>
      <c r="E43" s="21"/>
      <c r="F43" s="23"/>
      <c r="G43" s="20" t="str">
        <f>IF($B43=$B44,"",MAX($G$8:G42)+1)</f>
        <v/>
      </c>
      <c r="H43" s="35"/>
      <c r="I43" s="38" t="str">
        <f t="shared" si="1"/>
        <v/>
      </c>
      <c r="J43" s="22"/>
      <c r="K43" s="21"/>
      <c r="L43" s="23" t="str">
        <f t="shared" si="0"/>
        <v/>
      </c>
      <c r="M43" s="8"/>
      <c r="N43" s="10"/>
      <c r="O43" s="11"/>
      <c r="Q43" s="3">
        <v>44866</v>
      </c>
      <c r="AG43" s="11"/>
    </row>
    <row r="44" spans="1:37" x14ac:dyDescent="0.25">
      <c r="A44" s="36"/>
      <c r="B44" s="22"/>
      <c r="C44" s="21"/>
      <c r="D44" s="21"/>
      <c r="E44" s="21"/>
      <c r="F44" s="23"/>
      <c r="G44" s="20" t="str">
        <f>IF($B44=$B45,"",MAX($G$8:G43)+1)</f>
        <v/>
      </c>
      <c r="H44" s="35"/>
      <c r="I44" s="38" t="str">
        <f t="shared" si="1"/>
        <v/>
      </c>
      <c r="J44" s="22"/>
      <c r="K44" s="21"/>
      <c r="L44" s="23" t="str">
        <f t="shared" si="0"/>
        <v/>
      </c>
      <c r="M44" s="8"/>
      <c r="N44" s="10"/>
      <c r="O44" s="11"/>
      <c r="Q44" s="3">
        <v>44896</v>
      </c>
      <c r="AG44" s="11"/>
      <c r="AI44" s="11"/>
    </row>
    <row r="45" spans="1:37" x14ac:dyDescent="0.25">
      <c r="A45" s="36"/>
      <c r="B45" s="22"/>
      <c r="C45" s="21"/>
      <c r="D45" s="21"/>
      <c r="E45" s="21"/>
      <c r="F45" s="23"/>
      <c r="G45" s="20" t="str">
        <f>IF($B45=$B46,"",MAX($G$8:G44)+1)</f>
        <v/>
      </c>
      <c r="H45" s="35"/>
      <c r="I45" s="38" t="str">
        <f t="shared" si="1"/>
        <v/>
      </c>
      <c r="J45" s="22"/>
      <c r="K45" s="21"/>
      <c r="L45" s="23" t="str">
        <f t="shared" si="0"/>
        <v/>
      </c>
      <c r="M45" s="8"/>
      <c r="N45" s="10"/>
      <c r="O45" s="11"/>
      <c r="Q45" s="3">
        <v>44927</v>
      </c>
      <c r="AG45" s="11"/>
      <c r="AI45" s="11"/>
    </row>
    <row r="46" spans="1:37" x14ac:dyDescent="0.25">
      <c r="A46" s="36"/>
      <c r="B46" s="22"/>
      <c r="C46" s="21"/>
      <c r="D46" s="21"/>
      <c r="E46" s="21"/>
      <c r="F46" s="23"/>
      <c r="G46" s="20" t="str">
        <f>IF($B46=$B47,"",MAX($G$8:G45)+1)</f>
        <v/>
      </c>
      <c r="H46" s="35"/>
      <c r="I46" s="38" t="str">
        <f t="shared" si="1"/>
        <v/>
      </c>
      <c r="J46" s="22"/>
      <c r="K46" s="21"/>
      <c r="L46" s="23" t="str">
        <f t="shared" si="0"/>
        <v/>
      </c>
      <c r="M46" s="8"/>
      <c r="N46" s="10"/>
      <c r="O46" s="11"/>
      <c r="Q46" s="3">
        <v>44958</v>
      </c>
      <c r="AI46" s="11"/>
    </row>
    <row r="47" spans="1:37" x14ac:dyDescent="0.25">
      <c r="A47" s="36"/>
      <c r="B47" s="22"/>
      <c r="C47" s="21"/>
      <c r="D47" s="21"/>
      <c r="E47" s="21"/>
      <c r="F47" s="23"/>
      <c r="G47" s="20" t="str">
        <f>IF($B47=$B48,"",MAX($G$8:G46)+1)</f>
        <v/>
      </c>
      <c r="H47" s="35"/>
      <c r="I47" s="38" t="str">
        <f t="shared" si="1"/>
        <v/>
      </c>
      <c r="J47" s="22"/>
      <c r="K47" s="21"/>
      <c r="L47" s="23" t="str">
        <f t="shared" si="0"/>
        <v/>
      </c>
      <c r="M47" s="8"/>
      <c r="N47" s="10"/>
      <c r="O47" s="11"/>
      <c r="Q47" s="3">
        <v>44986</v>
      </c>
      <c r="AI47" s="11"/>
      <c r="AK47" s="11"/>
    </row>
    <row r="48" spans="1:37" x14ac:dyDescent="0.25">
      <c r="A48" s="36"/>
      <c r="B48" s="22"/>
      <c r="C48" s="21"/>
      <c r="D48" s="21"/>
      <c r="E48" s="21"/>
      <c r="F48" s="23"/>
      <c r="G48" s="20" t="str">
        <f>IF($B48=$B49,"",MAX($G$8:G47)+1)</f>
        <v/>
      </c>
      <c r="H48" s="35"/>
      <c r="I48" s="38" t="str">
        <f t="shared" si="1"/>
        <v/>
      </c>
      <c r="J48" s="22"/>
      <c r="K48" s="21"/>
      <c r="L48" s="23" t="str">
        <f t="shared" si="0"/>
        <v/>
      </c>
      <c r="M48" s="8"/>
      <c r="N48" s="10"/>
      <c r="O48" s="11"/>
      <c r="Q48" s="3">
        <v>45017</v>
      </c>
      <c r="AI48" s="11"/>
      <c r="AK48" s="11"/>
    </row>
    <row r="49" spans="1:47" x14ac:dyDescent="0.25">
      <c r="A49" s="36"/>
      <c r="B49" s="22"/>
      <c r="C49" s="21"/>
      <c r="D49" s="21"/>
      <c r="E49" s="21"/>
      <c r="F49" s="23"/>
      <c r="G49" s="20" t="str">
        <f>IF($B49=$B50,"",MAX($G$8:G48)+1)</f>
        <v/>
      </c>
      <c r="H49" s="35"/>
      <c r="I49" s="38" t="str">
        <f t="shared" si="1"/>
        <v/>
      </c>
      <c r="J49" s="22"/>
      <c r="K49" s="21"/>
      <c r="L49" s="23" t="str">
        <f t="shared" si="0"/>
        <v/>
      </c>
      <c r="M49" s="8"/>
      <c r="N49" s="10"/>
      <c r="O49" s="11"/>
      <c r="Q49" s="3">
        <v>45047</v>
      </c>
      <c r="AK49" s="11"/>
    </row>
    <row r="50" spans="1:47" x14ac:dyDescent="0.25">
      <c r="A50" s="36"/>
      <c r="B50" s="22"/>
      <c r="C50" s="21"/>
      <c r="D50" s="21"/>
      <c r="E50" s="21"/>
      <c r="F50" s="23"/>
      <c r="G50" s="20" t="str">
        <f>IF($B50=$B51,"",MAX($G$8:G49)+1)</f>
        <v/>
      </c>
      <c r="H50" s="35"/>
      <c r="I50" s="38" t="str">
        <f t="shared" si="1"/>
        <v/>
      </c>
      <c r="J50" s="22"/>
      <c r="K50" s="21"/>
      <c r="L50" s="23" t="str">
        <f t="shared" si="0"/>
        <v/>
      </c>
      <c r="M50" s="8"/>
      <c r="N50" s="10"/>
      <c r="O50" s="11"/>
      <c r="Q50" s="3">
        <v>45078</v>
      </c>
      <c r="AK50" s="11"/>
      <c r="AM50" s="11"/>
    </row>
    <row r="51" spans="1:47" x14ac:dyDescent="0.25">
      <c r="A51" s="36"/>
      <c r="B51" s="22"/>
      <c r="C51" s="21"/>
      <c r="D51" s="21"/>
      <c r="E51" s="21"/>
      <c r="F51" s="23"/>
      <c r="G51" s="20" t="str">
        <f>IF($B51=$B52,"",MAX($G$8:G50)+1)</f>
        <v/>
      </c>
      <c r="H51" s="35"/>
      <c r="I51" s="38" t="str">
        <f t="shared" si="1"/>
        <v/>
      </c>
      <c r="J51" s="22"/>
      <c r="K51" s="21"/>
      <c r="L51" s="23" t="str">
        <f t="shared" si="0"/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5">
      <c r="A52" s="36"/>
      <c r="B52" s="22"/>
      <c r="C52" s="21"/>
      <c r="D52" s="21"/>
      <c r="E52" s="21"/>
      <c r="F52" s="23"/>
      <c r="G52" s="20" t="str">
        <f>IF($B52=$B53,"",MAX($G$8:G51)+1)</f>
        <v/>
      </c>
      <c r="H52" s="35"/>
      <c r="I52" s="38" t="str">
        <f t="shared" si="1"/>
        <v/>
      </c>
      <c r="J52" s="22"/>
      <c r="K52" s="21"/>
      <c r="L52" s="23" t="str">
        <f t="shared" si="0"/>
        <v/>
      </c>
      <c r="M52" s="8"/>
      <c r="N52" s="10"/>
      <c r="O52" s="11"/>
      <c r="Q52" s="3">
        <v>45139</v>
      </c>
      <c r="S52" s="11"/>
      <c r="AM52" s="11"/>
    </row>
    <row r="53" spans="1:47" x14ac:dyDescent="0.25">
      <c r="A53" s="36"/>
      <c r="B53" s="22"/>
      <c r="C53" s="21"/>
      <c r="D53" s="21"/>
      <c r="E53" s="21"/>
      <c r="F53" s="23"/>
      <c r="G53" s="20" t="str">
        <f>IF($B53=$B54,"",MAX($G$8:G52)+1)</f>
        <v/>
      </c>
      <c r="H53" s="35"/>
      <c r="I53" s="38" t="str">
        <f t="shared" si="1"/>
        <v/>
      </c>
      <c r="J53" s="22"/>
      <c r="K53" s="21"/>
      <c r="L53" s="23" t="str">
        <f t="shared" si="0"/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5">
      <c r="A54" s="36"/>
      <c r="B54" s="22"/>
      <c r="C54" s="21"/>
      <c r="D54" s="21"/>
      <c r="E54" s="21"/>
      <c r="F54" s="23"/>
      <c r="G54" s="20" t="str">
        <f>IF($B54=$B55,"",MAX($G$8:G53)+1)</f>
        <v/>
      </c>
      <c r="H54" s="35"/>
      <c r="I54" s="38" t="str">
        <f t="shared" si="1"/>
        <v/>
      </c>
      <c r="J54" s="22"/>
      <c r="K54" s="21"/>
      <c r="L54" s="23" t="str">
        <f t="shared" si="0"/>
        <v/>
      </c>
      <c r="Q54" s="3">
        <v>45200</v>
      </c>
      <c r="S54" s="11"/>
      <c r="AM54" s="11"/>
      <c r="AO54" s="11"/>
    </row>
    <row r="55" spans="1:47" x14ac:dyDescent="0.25">
      <c r="A55" s="36"/>
      <c r="B55" s="22"/>
      <c r="C55" s="21"/>
      <c r="D55" s="21"/>
      <c r="E55" s="21"/>
      <c r="F55" s="23"/>
      <c r="G55" s="20" t="str">
        <f>IF($B55=$B56,"",MAX($G$8:G54)+1)</f>
        <v/>
      </c>
      <c r="H55" s="35"/>
      <c r="I55" s="38" t="str">
        <f t="shared" si="1"/>
        <v/>
      </c>
      <c r="J55" s="22"/>
      <c r="K55" s="21"/>
      <c r="L55" s="23" t="str">
        <f t="shared" si="0"/>
        <v/>
      </c>
      <c r="Q55" s="3">
        <v>45231</v>
      </c>
      <c r="S55" s="11"/>
      <c r="AO55" s="11"/>
    </row>
    <row r="56" spans="1:47" x14ac:dyDescent="0.25">
      <c r="A56" s="36"/>
      <c r="B56" s="22"/>
      <c r="C56" s="21"/>
      <c r="D56" s="21"/>
      <c r="E56" s="21"/>
      <c r="F56" s="23"/>
      <c r="G56" s="20" t="str">
        <f>IF($B56=$B57,"",MAX($G$8:G55)+1)</f>
        <v/>
      </c>
      <c r="H56" s="35"/>
      <c r="I56" s="38" t="str">
        <f t="shared" si="1"/>
        <v/>
      </c>
      <c r="J56" s="22"/>
      <c r="K56" s="21"/>
      <c r="L56" s="23" t="str">
        <f t="shared" si="0"/>
        <v/>
      </c>
      <c r="Q56" s="3">
        <v>45261</v>
      </c>
      <c r="AO56" s="11"/>
      <c r="AQ56" s="11"/>
    </row>
    <row r="57" spans="1:47" x14ac:dyDescent="0.25">
      <c r="A57" s="36"/>
      <c r="B57" s="22"/>
      <c r="C57" s="21"/>
      <c r="D57" s="21"/>
      <c r="E57" s="21"/>
      <c r="F57" s="23"/>
      <c r="G57" s="20" t="str">
        <f>IF($B57=$B58,"",MAX($G$8:G56)+1)</f>
        <v/>
      </c>
      <c r="H57" s="35"/>
      <c r="I57" s="38" t="str">
        <f t="shared" si="1"/>
        <v/>
      </c>
      <c r="J57" s="22"/>
      <c r="K57" s="21"/>
      <c r="L57" s="23" t="str">
        <f t="shared" si="0"/>
        <v/>
      </c>
      <c r="Q57" s="3">
        <v>45292</v>
      </c>
      <c r="AO57" s="11"/>
      <c r="AQ57" s="11"/>
    </row>
    <row r="58" spans="1:47" x14ac:dyDescent="0.25">
      <c r="A58" s="36"/>
      <c r="B58" s="22"/>
      <c r="C58" s="21"/>
      <c r="D58" s="21"/>
      <c r="E58" s="21"/>
      <c r="F58" s="23"/>
      <c r="G58" s="20" t="str">
        <f>IF($B58=$B59,"",MAX($G$8:G57)+1)</f>
        <v/>
      </c>
      <c r="H58" s="35"/>
      <c r="I58" s="38" t="str">
        <f t="shared" si="1"/>
        <v/>
      </c>
      <c r="J58" s="22"/>
      <c r="K58" s="21"/>
      <c r="L58" s="23" t="str">
        <f t="shared" si="0"/>
        <v/>
      </c>
      <c r="Q58" s="3">
        <v>45323</v>
      </c>
      <c r="AQ58" s="11"/>
    </row>
    <row r="59" spans="1:47" x14ac:dyDescent="0.25">
      <c r="A59" s="36"/>
      <c r="B59" s="22"/>
      <c r="C59" s="21"/>
      <c r="D59" s="21"/>
      <c r="E59" s="21"/>
      <c r="F59" s="23"/>
      <c r="G59" s="20" t="str">
        <f>IF($B59=$B60,"",MAX($G$8:G58)+1)</f>
        <v/>
      </c>
      <c r="H59" s="35"/>
      <c r="I59" s="38" t="str">
        <f t="shared" si="1"/>
        <v/>
      </c>
      <c r="J59" s="22"/>
      <c r="K59" s="21"/>
      <c r="L59" s="23" t="str">
        <f t="shared" si="0"/>
        <v/>
      </c>
      <c r="Q59" s="3">
        <v>45352</v>
      </c>
      <c r="AQ59" s="11"/>
      <c r="AS59" s="11"/>
    </row>
    <row r="60" spans="1:47" x14ac:dyDescent="0.25">
      <c r="A60" s="36"/>
      <c r="B60" s="22"/>
      <c r="C60" s="21"/>
      <c r="D60" s="21"/>
      <c r="E60" s="21"/>
      <c r="F60" s="23"/>
      <c r="G60" s="20" t="str">
        <f>IF($B60=$B61,"",MAX($G$8:G59)+1)</f>
        <v/>
      </c>
      <c r="H60" s="35"/>
      <c r="I60" s="38" t="str">
        <f t="shared" si="1"/>
        <v/>
      </c>
      <c r="J60" s="22"/>
      <c r="K60" s="21"/>
      <c r="L60" s="23" t="str">
        <f t="shared" si="0"/>
        <v/>
      </c>
      <c r="Q60" s="3">
        <v>45383</v>
      </c>
      <c r="AQ60" s="11"/>
      <c r="AS60" s="11"/>
    </row>
    <row r="61" spans="1:47" x14ac:dyDescent="0.25">
      <c r="A61" s="36"/>
      <c r="B61" s="22"/>
      <c r="C61" s="21"/>
      <c r="D61" s="21"/>
      <c r="E61" s="21"/>
      <c r="F61" s="23"/>
      <c r="G61" s="20" t="str">
        <f>IF($B61=$B62,"",MAX($G$8:G60)+1)</f>
        <v/>
      </c>
      <c r="H61" s="35"/>
      <c r="I61" s="38" t="str">
        <f t="shared" si="1"/>
        <v/>
      </c>
      <c r="J61" s="22"/>
      <c r="K61" s="21"/>
      <c r="L61" s="23" t="str">
        <f t="shared" si="0"/>
        <v/>
      </c>
      <c r="Q61" s="3">
        <v>45413</v>
      </c>
      <c r="AS61" s="11"/>
    </row>
    <row r="62" spans="1:47" x14ac:dyDescent="0.25">
      <c r="A62" s="36"/>
      <c r="B62" s="22"/>
      <c r="C62" s="21"/>
      <c r="D62" s="21"/>
      <c r="E62" s="21"/>
      <c r="F62" s="23"/>
      <c r="G62" s="20" t="str">
        <f>IF($B62=$B63,"",MAX($G$8:G61)+1)</f>
        <v/>
      </c>
      <c r="H62" s="35"/>
      <c r="I62" s="38" t="str">
        <f t="shared" si="1"/>
        <v/>
      </c>
      <c r="J62" s="22"/>
      <c r="K62" s="21"/>
      <c r="L62" s="23" t="str">
        <f t="shared" si="0"/>
        <v/>
      </c>
      <c r="Q62" s="3">
        <v>45444</v>
      </c>
      <c r="AS62" s="11"/>
      <c r="AU62" s="11"/>
    </row>
    <row r="63" spans="1:47" x14ac:dyDescent="0.25">
      <c r="A63" s="36"/>
      <c r="B63" s="22"/>
      <c r="C63" s="21"/>
      <c r="D63" s="21"/>
      <c r="E63" s="21"/>
      <c r="F63" s="23"/>
      <c r="G63" s="20" t="str">
        <f>IF($B63=$B64,"",MAX($G$8:G62)+1)</f>
        <v/>
      </c>
      <c r="H63" s="35"/>
      <c r="I63" s="38" t="str">
        <f t="shared" si="1"/>
        <v/>
      </c>
      <c r="J63" s="22"/>
      <c r="K63" s="21"/>
      <c r="L63" s="23" t="str">
        <f t="shared" si="0"/>
        <v/>
      </c>
      <c r="Q63" s="3">
        <v>45474</v>
      </c>
      <c r="AS63" s="11"/>
      <c r="AU63" s="11"/>
    </row>
    <row r="64" spans="1:47" x14ac:dyDescent="0.25">
      <c r="A64" s="36"/>
      <c r="B64" s="22"/>
      <c r="C64" s="21"/>
      <c r="D64" s="21"/>
      <c r="E64" s="21"/>
      <c r="F64" s="23"/>
      <c r="G64" s="20" t="str">
        <f>IF($B64=$B65,"",MAX($G$8:G63)+1)</f>
        <v/>
      </c>
      <c r="H64" s="35"/>
      <c r="I64" s="38" t="str">
        <f t="shared" si="1"/>
        <v/>
      </c>
      <c r="J64" s="22"/>
      <c r="K64" s="21"/>
      <c r="L64" s="23" t="str">
        <f t="shared" si="0"/>
        <v/>
      </c>
      <c r="Q64" s="3">
        <v>45505</v>
      </c>
      <c r="AU64" s="11"/>
    </row>
    <row r="65" spans="1:55" x14ac:dyDescent="0.25">
      <c r="A65" s="36"/>
      <c r="B65" s="22"/>
      <c r="C65" s="21"/>
      <c r="D65" s="21"/>
      <c r="E65" s="21"/>
      <c r="F65" s="23"/>
      <c r="G65" s="20" t="str">
        <f>IF($B65=$B66,"",MAX($G$8:G64)+1)</f>
        <v/>
      </c>
      <c r="H65" s="35"/>
      <c r="I65" s="38" t="str">
        <f t="shared" si="1"/>
        <v/>
      </c>
      <c r="J65" s="22"/>
      <c r="K65" s="21"/>
      <c r="L65" s="23" t="str">
        <f t="shared" si="0"/>
        <v/>
      </c>
      <c r="Q65" s="3">
        <v>45536</v>
      </c>
      <c r="AU65" s="11"/>
      <c r="AW65" s="11"/>
    </row>
    <row r="66" spans="1:55" x14ac:dyDescent="0.25">
      <c r="A66" s="36"/>
      <c r="B66" s="22"/>
      <c r="C66" s="21"/>
      <c r="D66" s="21"/>
      <c r="E66" s="21"/>
      <c r="F66" s="23"/>
      <c r="G66" s="20" t="str">
        <f>IF($B66=$B67,"",MAX($G$8:G65)+1)</f>
        <v/>
      </c>
      <c r="H66" s="35"/>
      <c r="I66" s="38" t="str">
        <f t="shared" si="1"/>
        <v/>
      </c>
      <c r="J66" s="22"/>
      <c r="K66" s="21"/>
      <c r="L66" s="23" t="str">
        <f t="shared" si="0"/>
        <v/>
      </c>
      <c r="Q66" s="3">
        <v>45566</v>
      </c>
      <c r="AU66" s="11"/>
      <c r="AW66" s="11"/>
    </row>
    <row r="67" spans="1:55" x14ac:dyDescent="0.25">
      <c r="A67" s="36"/>
      <c r="B67" s="22"/>
      <c r="C67" s="21"/>
      <c r="D67" s="21"/>
      <c r="E67" s="21"/>
      <c r="F67" s="23"/>
      <c r="G67" s="20" t="str">
        <f>IF($B67=$B68,"",MAX($G$8:G66)+1)</f>
        <v/>
      </c>
      <c r="H67" s="35"/>
      <c r="I67" s="38" t="str">
        <f t="shared" si="1"/>
        <v/>
      </c>
      <c r="J67" s="22"/>
      <c r="K67" s="21"/>
      <c r="L67" s="23" t="str">
        <f t="shared" si="0"/>
        <v/>
      </c>
      <c r="Q67" s="3">
        <v>45597</v>
      </c>
      <c r="AW67" s="11"/>
    </row>
    <row r="68" spans="1:55" x14ac:dyDescent="0.25">
      <c r="A68" s="36"/>
      <c r="B68" s="22"/>
      <c r="C68" s="21"/>
      <c r="D68" s="21"/>
      <c r="E68" s="21"/>
      <c r="F68" s="23"/>
      <c r="G68" s="20" t="str">
        <f>IF($B68=$B69,"",MAX($G$8:G67)+1)</f>
        <v/>
      </c>
      <c r="H68" s="35"/>
      <c r="I68" s="38" t="str">
        <f t="shared" si="1"/>
        <v/>
      </c>
      <c r="J68" s="22"/>
      <c r="K68" s="21"/>
      <c r="L68" s="23" t="str">
        <f t="shared" si="0"/>
        <v/>
      </c>
      <c r="Q68" s="3">
        <v>45627</v>
      </c>
      <c r="AW68" s="11"/>
      <c r="AY68" s="11"/>
    </row>
    <row r="69" spans="1:55" x14ac:dyDescent="0.25">
      <c r="A69" s="36"/>
      <c r="B69" s="22"/>
      <c r="C69" s="21"/>
      <c r="D69" s="21"/>
      <c r="E69" s="21"/>
      <c r="F69" s="23"/>
      <c r="G69" s="20" t="str">
        <f>IF($B69=$B70,"",MAX($G$8:G68)+1)</f>
        <v/>
      </c>
      <c r="H69" s="35"/>
      <c r="I69" s="38" t="str">
        <f t="shared" si="1"/>
        <v/>
      </c>
      <c r="J69" s="22"/>
      <c r="K69" s="21"/>
      <c r="L69" s="23" t="str">
        <f t="shared" si="0"/>
        <v/>
      </c>
      <c r="Q69" s="3">
        <v>45658</v>
      </c>
      <c r="AW69" s="11"/>
      <c r="AY69" s="11"/>
    </row>
    <row r="70" spans="1:55" x14ac:dyDescent="0.25">
      <c r="A70" s="36"/>
      <c r="B70" s="22"/>
      <c r="C70" s="21"/>
      <c r="D70" s="21"/>
      <c r="E70" s="21"/>
      <c r="F70" s="23"/>
      <c r="G70" s="20" t="str">
        <f>IF($B70=$B71,"",MAX($G$8:G69)+1)</f>
        <v/>
      </c>
      <c r="H70" s="35"/>
      <c r="I70" s="38" t="str">
        <f t="shared" si="1"/>
        <v/>
      </c>
      <c r="J70" s="22"/>
      <c r="K70" s="21"/>
      <c r="L70" s="23" t="str">
        <f t="shared" si="0"/>
        <v/>
      </c>
      <c r="Q70" s="3">
        <v>45689</v>
      </c>
      <c r="AY70" s="11"/>
    </row>
    <row r="71" spans="1:55" x14ac:dyDescent="0.25">
      <c r="A71" s="36"/>
      <c r="B71" s="22"/>
      <c r="C71" s="21"/>
      <c r="D71" s="21"/>
      <c r="E71" s="21"/>
      <c r="F71" s="23"/>
      <c r="G71" s="20" t="str">
        <f>IF($B71=$B72,"",MAX($G$8:G70)+1)</f>
        <v/>
      </c>
      <c r="H71" s="35"/>
      <c r="I71" s="38" t="str">
        <f t="shared" si="1"/>
        <v/>
      </c>
      <c r="J71" s="22"/>
      <c r="K71" s="21"/>
      <c r="L71" s="23" t="str">
        <f t="shared" si="0"/>
        <v/>
      </c>
      <c r="Q71" s="3">
        <v>45717</v>
      </c>
      <c r="AY71" s="11"/>
      <c r="BA71" s="11"/>
    </row>
    <row r="72" spans="1:55" x14ac:dyDescent="0.25">
      <c r="A72" s="36"/>
      <c r="B72" s="22"/>
      <c r="C72" s="21"/>
      <c r="D72" s="21"/>
      <c r="E72" s="21"/>
      <c r="F72" s="23"/>
      <c r="G72" s="20" t="str">
        <f>IF($B72=$B73,"",MAX($G$8:G71)+1)</f>
        <v/>
      </c>
      <c r="H72" s="35"/>
      <c r="I72" s="38" t="str">
        <f t="shared" si="1"/>
        <v/>
      </c>
      <c r="J72" s="22"/>
      <c r="K72" s="21"/>
      <c r="L72" s="23" t="str">
        <f t="shared" si="0"/>
        <v/>
      </c>
      <c r="Q72" s="3">
        <v>45748</v>
      </c>
      <c r="AY72" s="11"/>
      <c r="BA72" s="11"/>
    </row>
    <row r="73" spans="1:55" x14ac:dyDescent="0.25">
      <c r="A73" s="36"/>
      <c r="B73" s="22"/>
      <c r="C73" s="21"/>
      <c r="D73" s="21"/>
      <c r="E73" s="21"/>
      <c r="F73" s="23"/>
      <c r="G73" s="20" t="str">
        <f>IF($B73=$B74,"",MAX($G$8:G72)+1)</f>
        <v/>
      </c>
      <c r="H73" s="35"/>
      <c r="I73" s="38" t="str">
        <f t="shared" si="1"/>
        <v/>
      </c>
      <c r="J73" s="22"/>
      <c r="K73" s="21"/>
      <c r="L73" s="23" t="str">
        <f t="shared" ref="L73:L136" si="2">IF(K73="","",SUM(K73*($C$2*24)))</f>
        <v/>
      </c>
      <c r="Q73" s="3">
        <v>45778</v>
      </c>
      <c r="BA73" s="11"/>
    </row>
    <row r="74" spans="1:55" x14ac:dyDescent="0.25">
      <c r="A74" s="36"/>
      <c r="B74" s="22"/>
      <c r="C74" s="21"/>
      <c r="D74" s="21"/>
      <c r="E74" s="21"/>
      <c r="F74" s="23"/>
      <c r="G74" s="20" t="str">
        <f>IF($B74=$B75,"",MAX($G$8:G73)+1)</f>
        <v/>
      </c>
      <c r="H74" s="35"/>
      <c r="I74" s="38" t="str">
        <f t="shared" ref="I74:I137" si="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2"/>
        <v/>
      </c>
      <c r="Q74" s="3">
        <v>45809</v>
      </c>
      <c r="BA74" s="11"/>
      <c r="BC74" s="11"/>
    </row>
    <row r="75" spans="1:55" x14ac:dyDescent="0.25">
      <c r="A75" s="36"/>
      <c r="B75" s="22"/>
      <c r="C75" s="21"/>
      <c r="D75" s="21"/>
      <c r="E75" s="21"/>
      <c r="F75" s="23"/>
      <c r="G75" s="20" t="str">
        <f>IF($B75=$B76,"",MAX($G$8:G74)+1)</f>
        <v/>
      </c>
      <c r="H75" s="35"/>
      <c r="I75" s="38" t="str">
        <f t="shared" si="3"/>
        <v/>
      </c>
      <c r="J75" s="22"/>
      <c r="K75" s="21"/>
      <c r="L75" s="23" t="str">
        <f t="shared" si="2"/>
        <v/>
      </c>
      <c r="Q75" s="3">
        <v>45839</v>
      </c>
      <c r="BA75" s="11"/>
      <c r="BC75" s="11"/>
    </row>
    <row r="76" spans="1:55" x14ac:dyDescent="0.25">
      <c r="A76" s="36"/>
      <c r="B76" s="22"/>
      <c r="C76" s="21"/>
      <c r="D76" s="21"/>
      <c r="E76" s="21"/>
      <c r="F76" s="23"/>
      <c r="G76" s="20" t="str">
        <f>IF($B76=$B77,"",MAX($G$8:G75)+1)</f>
        <v/>
      </c>
      <c r="H76" s="35"/>
      <c r="I76" s="38" t="str">
        <f t="shared" si="3"/>
        <v/>
      </c>
      <c r="J76" s="22"/>
      <c r="K76" s="21"/>
      <c r="L76" s="23" t="str">
        <f t="shared" si="2"/>
        <v/>
      </c>
      <c r="Q76" s="3">
        <v>45870</v>
      </c>
      <c r="BC76" s="11"/>
    </row>
    <row r="77" spans="1:55" x14ac:dyDescent="0.25">
      <c r="A77" s="36"/>
      <c r="B77" s="22"/>
      <c r="C77" s="21"/>
      <c r="D77" s="21"/>
      <c r="E77" s="21"/>
      <c r="F77" s="23"/>
      <c r="G77" s="20" t="str">
        <f>IF($B77=$B78,"",MAX($G$8:G76)+1)</f>
        <v/>
      </c>
      <c r="H77" s="35"/>
      <c r="I77" s="38" t="str">
        <f t="shared" si="3"/>
        <v/>
      </c>
      <c r="J77" s="22"/>
      <c r="K77" s="21"/>
      <c r="L77" s="23" t="str">
        <f t="shared" si="2"/>
        <v/>
      </c>
      <c r="Q77" s="3">
        <v>45901</v>
      </c>
      <c r="BC77" s="11"/>
    </row>
    <row r="78" spans="1:55" x14ac:dyDescent="0.25">
      <c r="A78" s="36"/>
      <c r="B78" s="22"/>
      <c r="C78" s="21"/>
      <c r="D78" s="21"/>
      <c r="E78" s="21"/>
      <c r="F78" s="23"/>
      <c r="G78" s="20" t="str">
        <f>IF($B78=$B79,"",MAX($G$8:G77)+1)</f>
        <v/>
      </c>
      <c r="H78" s="35"/>
      <c r="I78" s="38" t="str">
        <f t="shared" si="3"/>
        <v/>
      </c>
      <c r="J78" s="22"/>
      <c r="K78" s="21"/>
      <c r="L78" s="23" t="str">
        <f t="shared" si="2"/>
        <v/>
      </c>
      <c r="Q78" s="3">
        <v>45931</v>
      </c>
      <c r="BC78" s="11"/>
    </row>
    <row r="79" spans="1:55" x14ac:dyDescent="0.25">
      <c r="A79" s="36"/>
      <c r="B79" s="22"/>
      <c r="C79" s="21"/>
      <c r="D79" s="21"/>
      <c r="E79" s="21"/>
      <c r="F79" s="23"/>
      <c r="G79" s="20" t="str">
        <f>IF($B79=$B80,"",MAX($G$8:G78)+1)</f>
        <v/>
      </c>
      <c r="H79" s="35"/>
      <c r="I79" s="38" t="str">
        <f t="shared" si="3"/>
        <v/>
      </c>
      <c r="J79" s="22"/>
      <c r="K79" s="21"/>
      <c r="L79" s="23" t="str">
        <f t="shared" si="2"/>
        <v/>
      </c>
      <c r="Q79" s="3">
        <v>45962</v>
      </c>
    </row>
    <row r="80" spans="1:55" x14ac:dyDescent="0.25">
      <c r="A80" s="36"/>
      <c r="B80" s="22"/>
      <c r="C80" s="21"/>
      <c r="D80" s="21"/>
      <c r="E80" s="21"/>
      <c r="F80" s="23"/>
      <c r="G80" s="20" t="str">
        <f>IF($B80=$B81,"",MAX($G$8:G79)+1)</f>
        <v/>
      </c>
      <c r="H80" s="35"/>
      <c r="I80" s="38" t="str">
        <f t="shared" si="3"/>
        <v/>
      </c>
      <c r="J80" s="22"/>
      <c r="K80" s="21"/>
      <c r="L80" s="23" t="str">
        <f t="shared" si="2"/>
        <v/>
      </c>
      <c r="Q80" s="3">
        <v>45992</v>
      </c>
    </row>
    <row r="81" spans="1:17" x14ac:dyDescent="0.25">
      <c r="A81" s="36"/>
      <c r="B81" s="22"/>
      <c r="C81" s="21"/>
      <c r="D81" s="21"/>
      <c r="E81" s="21"/>
      <c r="F81" s="23"/>
      <c r="G81" s="20" t="str">
        <f>IF($B81=$B82,"",MAX($G$8:G80)+1)</f>
        <v/>
      </c>
      <c r="H81" s="35"/>
      <c r="I81" s="38" t="str">
        <f t="shared" si="3"/>
        <v/>
      </c>
      <c r="J81" s="22"/>
      <c r="K81" s="21"/>
      <c r="L81" s="23" t="str">
        <f t="shared" si="2"/>
        <v/>
      </c>
      <c r="Q81" s="3">
        <v>46023</v>
      </c>
    </row>
    <row r="82" spans="1:17" x14ac:dyDescent="0.25">
      <c r="A82" s="36"/>
      <c r="B82" s="22"/>
      <c r="C82" s="21"/>
      <c r="D82" s="21"/>
      <c r="E82" s="21"/>
      <c r="F82" s="23"/>
      <c r="G82" s="20" t="str">
        <f>IF($B82=$B83,"",MAX($G$8:G81)+1)</f>
        <v/>
      </c>
      <c r="H82" s="35"/>
      <c r="I82" s="38" t="str">
        <f t="shared" si="3"/>
        <v/>
      </c>
      <c r="J82" s="22"/>
      <c r="K82" s="21"/>
      <c r="L82" s="23" t="str">
        <f t="shared" si="2"/>
        <v/>
      </c>
      <c r="Q82" s="3">
        <v>46054</v>
      </c>
    </row>
    <row r="83" spans="1:17" x14ac:dyDescent="0.25">
      <c r="A83" s="36"/>
      <c r="B83" s="22"/>
      <c r="C83" s="21"/>
      <c r="D83" s="21"/>
      <c r="E83" s="21"/>
      <c r="F83" s="23"/>
      <c r="G83" s="20" t="str">
        <f>IF($B83=$B84,"",MAX($G$8:G82)+1)</f>
        <v/>
      </c>
      <c r="H83" s="35"/>
      <c r="I83" s="38" t="str">
        <f t="shared" si="3"/>
        <v/>
      </c>
      <c r="J83" s="22"/>
      <c r="K83" s="21"/>
      <c r="L83" s="23" t="str">
        <f t="shared" si="2"/>
        <v/>
      </c>
      <c r="Q83" s="3">
        <v>46082</v>
      </c>
    </row>
    <row r="84" spans="1:17" x14ac:dyDescent="0.25">
      <c r="A84" s="36"/>
      <c r="B84" s="22"/>
      <c r="C84" s="21"/>
      <c r="D84" s="21"/>
      <c r="E84" s="21"/>
      <c r="F84" s="23"/>
      <c r="G84" s="20" t="str">
        <f>IF($B84=$B85,"",MAX($G$8:G83)+1)</f>
        <v/>
      </c>
      <c r="H84" s="35"/>
      <c r="I84" s="38" t="str">
        <f t="shared" si="3"/>
        <v/>
      </c>
      <c r="J84" s="22"/>
      <c r="K84" s="21"/>
      <c r="L84" s="23" t="str">
        <f t="shared" si="2"/>
        <v/>
      </c>
      <c r="Q84" s="3">
        <v>46113</v>
      </c>
    </row>
    <row r="85" spans="1:17" x14ac:dyDescent="0.25">
      <c r="A85" s="36"/>
      <c r="B85" s="22"/>
      <c r="C85" s="21"/>
      <c r="D85" s="21"/>
      <c r="E85" s="21"/>
      <c r="F85" s="23"/>
      <c r="G85" s="20" t="str">
        <f>IF($B85=$B86,"",MAX($G$8:G84)+1)</f>
        <v/>
      </c>
      <c r="H85" s="35"/>
      <c r="I85" s="38" t="str">
        <f t="shared" si="3"/>
        <v/>
      </c>
      <c r="J85" s="22"/>
      <c r="K85" s="21"/>
      <c r="L85" s="23" t="str">
        <f t="shared" si="2"/>
        <v/>
      </c>
      <c r="Q85" s="3">
        <v>46143</v>
      </c>
    </row>
    <row r="86" spans="1:17" x14ac:dyDescent="0.25">
      <c r="A86" s="36"/>
      <c r="B86" s="22"/>
      <c r="C86" s="21"/>
      <c r="D86" s="21"/>
      <c r="E86" s="21"/>
      <c r="F86" s="23"/>
      <c r="G86" s="20" t="str">
        <f>IF($B86=$B87,"",MAX($G$8:G85)+1)</f>
        <v/>
      </c>
      <c r="H86" s="35"/>
      <c r="I86" s="38" t="str">
        <f t="shared" si="3"/>
        <v/>
      </c>
      <c r="J86" s="22"/>
      <c r="K86" s="21"/>
      <c r="L86" s="23" t="str">
        <f t="shared" si="2"/>
        <v/>
      </c>
      <c r="Q86" s="3">
        <v>46174</v>
      </c>
    </row>
    <row r="87" spans="1:17" x14ac:dyDescent="0.25">
      <c r="A87" s="36"/>
      <c r="B87" s="22"/>
      <c r="C87" s="21"/>
      <c r="D87" s="21"/>
      <c r="E87" s="21"/>
      <c r="F87" s="23"/>
      <c r="G87" s="20" t="str">
        <f>IF($B87=$B88,"",MAX($G$8:G86)+1)</f>
        <v/>
      </c>
      <c r="H87" s="35"/>
      <c r="I87" s="38" t="str">
        <f t="shared" si="3"/>
        <v/>
      </c>
      <c r="J87" s="22"/>
      <c r="K87" s="21"/>
      <c r="L87" s="23" t="str">
        <f t="shared" si="2"/>
        <v/>
      </c>
      <c r="Q87" s="3">
        <v>46204</v>
      </c>
    </row>
    <row r="88" spans="1:17" x14ac:dyDescent="0.25">
      <c r="A88" s="36"/>
      <c r="B88" s="22"/>
      <c r="C88" s="21"/>
      <c r="D88" s="21"/>
      <c r="E88" s="21"/>
      <c r="F88" s="23"/>
      <c r="G88" s="20" t="str">
        <f>IF($B88=$B89,"",MAX($G$8:G87)+1)</f>
        <v/>
      </c>
      <c r="H88" s="35"/>
      <c r="I88" s="38" t="str">
        <f t="shared" si="3"/>
        <v/>
      </c>
      <c r="J88" s="22"/>
      <c r="K88" s="21"/>
      <c r="L88" s="23" t="str">
        <f t="shared" si="2"/>
        <v/>
      </c>
      <c r="Q88" s="3">
        <v>46235</v>
      </c>
    </row>
    <row r="89" spans="1:17" x14ac:dyDescent="0.25">
      <c r="A89" s="36"/>
      <c r="B89" s="22"/>
      <c r="C89" s="21"/>
      <c r="D89" s="21"/>
      <c r="E89" s="21"/>
      <c r="F89" s="23"/>
      <c r="G89" s="20" t="str">
        <f>IF($B89=$B90,"",MAX($G$8:G88)+1)</f>
        <v/>
      </c>
      <c r="H89" s="35"/>
      <c r="I89" s="38" t="str">
        <f t="shared" si="3"/>
        <v/>
      </c>
      <c r="J89" s="22"/>
      <c r="K89" s="21"/>
      <c r="L89" s="23" t="str">
        <f t="shared" si="2"/>
        <v/>
      </c>
      <c r="Q89" s="3">
        <v>46266</v>
      </c>
    </row>
    <row r="90" spans="1:17" x14ac:dyDescent="0.25">
      <c r="A90" s="36"/>
      <c r="B90" s="22"/>
      <c r="C90" s="21"/>
      <c r="D90" s="21"/>
      <c r="E90" s="21"/>
      <c r="F90" s="23"/>
      <c r="G90" s="20" t="str">
        <f>IF($B90=$B91,"",MAX($G$8:G89)+1)</f>
        <v/>
      </c>
      <c r="H90" s="35"/>
      <c r="I90" s="38" t="str">
        <f t="shared" si="3"/>
        <v/>
      </c>
      <c r="J90" s="22"/>
      <c r="K90" s="21"/>
      <c r="L90" s="23" t="str">
        <f t="shared" si="2"/>
        <v/>
      </c>
      <c r="Q90" s="3">
        <v>46296</v>
      </c>
    </row>
    <row r="91" spans="1:17" x14ac:dyDescent="0.25">
      <c r="A91" s="36"/>
      <c r="B91" s="22"/>
      <c r="C91" s="21"/>
      <c r="D91" s="21"/>
      <c r="E91" s="21"/>
      <c r="F91" s="23"/>
      <c r="G91" s="20" t="str">
        <f>IF($B91=$B92,"",MAX($G$8:G90)+1)</f>
        <v/>
      </c>
      <c r="H91" s="35"/>
      <c r="I91" s="38" t="str">
        <f t="shared" si="3"/>
        <v/>
      </c>
      <c r="J91" s="22"/>
      <c r="K91" s="21"/>
      <c r="L91" s="23" t="str">
        <f t="shared" si="2"/>
        <v/>
      </c>
      <c r="Q91" s="3">
        <v>46327</v>
      </c>
    </row>
    <row r="92" spans="1:17" x14ac:dyDescent="0.25">
      <c r="A92" s="36"/>
      <c r="B92" s="22"/>
      <c r="C92" s="21"/>
      <c r="D92" s="21"/>
      <c r="E92" s="21"/>
      <c r="F92" s="23"/>
      <c r="G92" s="20" t="str">
        <f>IF($B92=$B93,"",MAX($G$8:G91)+1)</f>
        <v/>
      </c>
      <c r="H92" s="35"/>
      <c r="I92" s="38" t="str">
        <f t="shared" si="3"/>
        <v/>
      </c>
      <c r="J92" s="22"/>
      <c r="K92" s="21"/>
      <c r="L92" s="23" t="str">
        <f t="shared" si="2"/>
        <v/>
      </c>
      <c r="Q92" s="3">
        <v>46357</v>
      </c>
    </row>
    <row r="93" spans="1:17" x14ac:dyDescent="0.25">
      <c r="A93" s="36"/>
      <c r="B93" s="22"/>
      <c r="C93" s="21"/>
      <c r="D93" s="21"/>
      <c r="E93" s="21"/>
      <c r="F93" s="23"/>
      <c r="G93" s="20" t="str">
        <f>IF($B93=$B94,"",MAX($G$8:G92)+1)</f>
        <v/>
      </c>
      <c r="H93" s="35"/>
      <c r="I93" s="38" t="str">
        <f t="shared" si="3"/>
        <v/>
      </c>
      <c r="J93" s="22"/>
      <c r="K93" s="21"/>
      <c r="L93" s="23" t="str">
        <f t="shared" si="2"/>
        <v/>
      </c>
      <c r="Q93" s="3">
        <v>46388</v>
      </c>
    </row>
    <row r="94" spans="1:17" x14ac:dyDescent="0.25">
      <c r="A94" s="36"/>
      <c r="B94" s="22"/>
      <c r="C94" s="21"/>
      <c r="D94" s="21"/>
      <c r="E94" s="21"/>
      <c r="F94" s="23"/>
      <c r="G94" s="20" t="str">
        <f>IF($B94=$B95,"",MAX($G$8:G93)+1)</f>
        <v/>
      </c>
      <c r="H94" s="35"/>
      <c r="I94" s="38" t="str">
        <f t="shared" si="3"/>
        <v/>
      </c>
      <c r="J94" s="22"/>
      <c r="K94" s="21"/>
      <c r="L94" s="23" t="str">
        <f t="shared" si="2"/>
        <v/>
      </c>
      <c r="Q94" s="3">
        <v>46419</v>
      </c>
    </row>
    <row r="95" spans="1:17" x14ac:dyDescent="0.25">
      <c r="A95" s="36"/>
      <c r="B95" s="22"/>
      <c r="C95" s="21"/>
      <c r="D95" s="21"/>
      <c r="E95" s="21"/>
      <c r="F95" s="23"/>
      <c r="G95" s="20" t="str">
        <f>IF($B95=$B96,"",MAX($G$8:G94)+1)</f>
        <v/>
      </c>
      <c r="H95" s="35"/>
      <c r="I95" s="38" t="str">
        <f t="shared" si="3"/>
        <v/>
      </c>
      <c r="J95" s="22"/>
      <c r="K95" s="21"/>
      <c r="L95" s="23" t="str">
        <f t="shared" si="2"/>
        <v/>
      </c>
      <c r="Q95" s="3">
        <v>46447</v>
      </c>
    </row>
    <row r="96" spans="1:17" x14ac:dyDescent="0.25">
      <c r="A96" s="36"/>
      <c r="B96" s="22"/>
      <c r="C96" s="21"/>
      <c r="D96" s="21"/>
      <c r="E96" s="21"/>
      <c r="F96" s="23"/>
      <c r="G96" s="20" t="str">
        <f>IF($B96=$B97,"",MAX($G$8:G95)+1)</f>
        <v/>
      </c>
      <c r="H96" s="35"/>
      <c r="I96" s="38" t="str">
        <f t="shared" si="3"/>
        <v/>
      </c>
      <c r="J96" s="22"/>
      <c r="K96" s="21"/>
      <c r="L96" s="23" t="str">
        <f t="shared" si="2"/>
        <v/>
      </c>
      <c r="Q96" s="3">
        <v>46478</v>
      </c>
    </row>
    <row r="97" spans="1:17" x14ac:dyDescent="0.25">
      <c r="A97" s="36"/>
      <c r="B97" s="22"/>
      <c r="C97" s="21"/>
      <c r="D97" s="21"/>
      <c r="E97" s="21"/>
      <c r="F97" s="23"/>
      <c r="G97" s="20" t="str">
        <f>IF($B97=$B98,"",MAX($G$8:G96)+1)</f>
        <v/>
      </c>
      <c r="H97" s="35"/>
      <c r="I97" s="38" t="str">
        <f t="shared" si="3"/>
        <v/>
      </c>
      <c r="J97" s="22"/>
      <c r="K97" s="21"/>
      <c r="L97" s="23" t="str">
        <f t="shared" si="2"/>
        <v/>
      </c>
      <c r="Q97" s="3">
        <v>46508</v>
      </c>
    </row>
    <row r="98" spans="1:17" x14ac:dyDescent="0.25">
      <c r="A98" s="36"/>
      <c r="B98" s="22"/>
      <c r="C98" s="21"/>
      <c r="D98" s="21"/>
      <c r="E98" s="21"/>
      <c r="F98" s="23"/>
      <c r="G98" s="20" t="str">
        <f>IF($B98=$B99,"",MAX($G$8:G97)+1)</f>
        <v/>
      </c>
      <c r="H98" s="35"/>
      <c r="I98" s="38" t="str">
        <f t="shared" si="3"/>
        <v/>
      </c>
      <c r="J98" s="22"/>
      <c r="K98" s="21"/>
      <c r="L98" s="23" t="str">
        <f t="shared" si="2"/>
        <v/>
      </c>
      <c r="Q98" s="3">
        <v>46539</v>
      </c>
    </row>
    <row r="99" spans="1:17" x14ac:dyDescent="0.25">
      <c r="A99" s="36"/>
      <c r="B99" s="22"/>
      <c r="C99" s="21"/>
      <c r="D99" s="21"/>
      <c r="E99" s="21"/>
      <c r="F99" s="23"/>
      <c r="G99" s="20" t="str">
        <f>IF($B99=$B100,"",MAX($G$8:G98)+1)</f>
        <v/>
      </c>
      <c r="H99" s="35"/>
      <c r="I99" s="38" t="str">
        <f t="shared" si="3"/>
        <v/>
      </c>
      <c r="J99" s="22"/>
      <c r="K99" s="21"/>
      <c r="L99" s="23" t="str">
        <f t="shared" si="2"/>
        <v/>
      </c>
      <c r="Q99" s="3">
        <v>46569</v>
      </c>
    </row>
    <row r="100" spans="1:17" x14ac:dyDescent="0.25">
      <c r="A100" s="36"/>
      <c r="B100" s="22"/>
      <c r="C100" s="21"/>
      <c r="D100" s="21"/>
      <c r="E100" s="21"/>
      <c r="F100" s="23"/>
      <c r="G100" s="20" t="str">
        <f>IF($B100=$B101,"",MAX($G$8:G99)+1)</f>
        <v/>
      </c>
      <c r="H100" s="35"/>
      <c r="I100" s="38" t="str">
        <f t="shared" si="3"/>
        <v/>
      </c>
      <c r="J100" s="22"/>
      <c r="K100" s="21"/>
      <c r="L100" s="23" t="str">
        <f t="shared" si="2"/>
        <v/>
      </c>
      <c r="Q100" s="3">
        <v>46600</v>
      </c>
    </row>
    <row r="101" spans="1:17" x14ac:dyDescent="0.25">
      <c r="A101" s="36"/>
      <c r="B101" s="22"/>
      <c r="C101" s="21"/>
      <c r="D101" s="21"/>
      <c r="E101" s="21"/>
      <c r="F101" s="23"/>
      <c r="G101" s="20" t="str">
        <f>IF($B101=$B102,"",MAX($G$8:G100)+1)</f>
        <v/>
      </c>
      <c r="H101" s="35"/>
      <c r="I101" s="38" t="str">
        <f t="shared" si="3"/>
        <v/>
      </c>
      <c r="J101" s="22"/>
      <c r="K101" s="21"/>
      <c r="L101" s="23" t="str">
        <f t="shared" si="2"/>
        <v/>
      </c>
      <c r="Q101" s="3">
        <v>46631</v>
      </c>
    </row>
    <row r="102" spans="1:17" x14ac:dyDescent="0.25">
      <c r="A102" s="36"/>
      <c r="B102" s="22"/>
      <c r="C102" s="21"/>
      <c r="D102" s="21"/>
      <c r="E102" s="21"/>
      <c r="F102" s="23"/>
      <c r="G102" s="20" t="str">
        <f>IF($B102=$B103,"",MAX($G$8:G101)+1)</f>
        <v/>
      </c>
      <c r="H102" s="35"/>
      <c r="I102" s="38" t="str">
        <f t="shared" si="3"/>
        <v/>
      </c>
      <c r="J102" s="22"/>
      <c r="K102" s="21"/>
      <c r="L102" s="23" t="str">
        <f t="shared" si="2"/>
        <v/>
      </c>
      <c r="Q102" s="3">
        <v>46661</v>
      </c>
    </row>
    <row r="103" spans="1:17" x14ac:dyDescent="0.25">
      <c r="A103" s="36"/>
      <c r="B103" s="22"/>
      <c r="C103" s="21"/>
      <c r="D103" s="21"/>
      <c r="E103" s="21"/>
      <c r="F103" s="23"/>
      <c r="G103" s="20" t="str">
        <f>IF($B103=$B104,"",MAX($G$8:G102)+1)</f>
        <v/>
      </c>
      <c r="H103" s="35"/>
      <c r="I103" s="38" t="str">
        <f t="shared" si="3"/>
        <v/>
      </c>
      <c r="J103" s="22"/>
      <c r="K103" s="21"/>
      <c r="L103" s="23" t="str">
        <f t="shared" si="2"/>
        <v/>
      </c>
      <c r="Q103" s="3">
        <v>46692</v>
      </c>
    </row>
    <row r="104" spans="1:17" x14ac:dyDescent="0.25">
      <c r="A104" s="36"/>
      <c r="B104" s="22"/>
      <c r="C104" s="21"/>
      <c r="D104" s="21"/>
      <c r="E104" s="21"/>
      <c r="F104" s="23"/>
      <c r="G104" s="20" t="str">
        <f>IF($B104=$B105,"",MAX($G$8:G103)+1)</f>
        <v/>
      </c>
      <c r="H104" s="35"/>
      <c r="I104" s="38" t="str">
        <f t="shared" si="3"/>
        <v/>
      </c>
      <c r="J104" s="22"/>
      <c r="K104" s="21"/>
      <c r="L104" s="23" t="str">
        <f t="shared" si="2"/>
        <v/>
      </c>
      <c r="Q104" s="3">
        <v>46722</v>
      </c>
    </row>
    <row r="105" spans="1:17" x14ac:dyDescent="0.25">
      <c r="A105" s="36"/>
      <c r="B105" s="22"/>
      <c r="C105" s="21"/>
      <c r="D105" s="21"/>
      <c r="E105" s="21"/>
      <c r="F105" s="23"/>
      <c r="G105" s="20" t="str">
        <f>IF($B105=$B106,"",MAX($G$8:G104)+1)</f>
        <v/>
      </c>
      <c r="H105" s="35"/>
      <c r="I105" s="38" t="str">
        <f t="shared" si="3"/>
        <v/>
      </c>
      <c r="J105" s="22"/>
      <c r="K105" s="21"/>
      <c r="L105" s="23" t="str">
        <f t="shared" si="2"/>
        <v/>
      </c>
      <c r="Q105" s="3">
        <v>46753</v>
      </c>
    </row>
    <row r="106" spans="1:17" x14ac:dyDescent="0.25">
      <c r="A106" s="36"/>
      <c r="B106" s="22"/>
      <c r="C106" s="21"/>
      <c r="D106" s="21"/>
      <c r="E106" s="21"/>
      <c r="F106" s="23"/>
      <c r="G106" s="20" t="str">
        <f>IF($B106=$B107,"",MAX($G$8:G105)+1)</f>
        <v/>
      </c>
      <c r="H106" s="35"/>
      <c r="I106" s="38" t="str">
        <f t="shared" si="3"/>
        <v/>
      </c>
      <c r="J106" s="22"/>
      <c r="K106" s="21"/>
      <c r="L106" s="23" t="str">
        <f t="shared" si="2"/>
        <v/>
      </c>
      <c r="Q106" s="3">
        <v>46784</v>
      </c>
    </row>
    <row r="107" spans="1:17" x14ac:dyDescent="0.25">
      <c r="A107" s="36"/>
      <c r="B107" s="22"/>
      <c r="C107" s="21"/>
      <c r="D107" s="21"/>
      <c r="E107" s="21"/>
      <c r="F107" s="23"/>
      <c r="G107" s="20" t="str">
        <f>IF($B107=$B108,"",MAX($G$8:G106)+1)</f>
        <v/>
      </c>
      <c r="H107" s="35"/>
      <c r="I107" s="38" t="str">
        <f t="shared" si="3"/>
        <v/>
      </c>
      <c r="J107" s="22"/>
      <c r="K107" s="21"/>
      <c r="L107" s="23" t="str">
        <f t="shared" si="2"/>
        <v/>
      </c>
      <c r="Q107" s="3">
        <v>46813</v>
      </c>
    </row>
    <row r="108" spans="1:17" x14ac:dyDescent="0.25">
      <c r="A108" s="36"/>
      <c r="B108" s="22"/>
      <c r="C108" s="21"/>
      <c r="D108" s="21"/>
      <c r="E108" s="21"/>
      <c r="F108" s="23"/>
      <c r="G108" s="20" t="str">
        <f>IF($B108=$B109,"",MAX($G$8:G107)+1)</f>
        <v/>
      </c>
      <c r="H108" s="35"/>
      <c r="I108" s="38" t="str">
        <f t="shared" si="3"/>
        <v/>
      </c>
      <c r="J108" s="22"/>
      <c r="K108" s="21"/>
      <c r="L108" s="23" t="str">
        <f t="shared" si="2"/>
        <v/>
      </c>
      <c r="Q108" s="3">
        <v>46844</v>
      </c>
    </row>
    <row r="109" spans="1:17" x14ac:dyDescent="0.25">
      <c r="A109" s="36"/>
      <c r="B109" s="22"/>
      <c r="C109" s="21"/>
      <c r="D109" s="21"/>
      <c r="E109" s="21"/>
      <c r="F109" s="23"/>
      <c r="G109" s="20" t="str">
        <f>IF($B109=$B110,"",MAX($G$8:G108)+1)</f>
        <v/>
      </c>
      <c r="H109" s="35"/>
      <c r="I109" s="38" t="str">
        <f t="shared" si="3"/>
        <v/>
      </c>
      <c r="J109" s="22"/>
      <c r="K109" s="21"/>
      <c r="L109" s="23" t="str">
        <f t="shared" si="2"/>
        <v/>
      </c>
      <c r="Q109" s="3">
        <v>46874</v>
      </c>
    </row>
    <row r="110" spans="1:17" x14ac:dyDescent="0.25">
      <c r="A110" s="36"/>
      <c r="B110" s="22"/>
      <c r="C110" s="21"/>
      <c r="D110" s="21"/>
      <c r="E110" s="21"/>
      <c r="F110" s="23"/>
      <c r="G110" s="20" t="str">
        <f>IF($B110=$B111,"",MAX($G$8:G109)+1)</f>
        <v/>
      </c>
      <c r="H110" s="35"/>
      <c r="I110" s="38" t="str">
        <f t="shared" si="3"/>
        <v/>
      </c>
      <c r="J110" s="22"/>
      <c r="K110" s="21"/>
      <c r="L110" s="23" t="str">
        <f t="shared" si="2"/>
        <v/>
      </c>
      <c r="Q110" s="3">
        <v>46905</v>
      </c>
    </row>
    <row r="111" spans="1:17" x14ac:dyDescent="0.25">
      <c r="A111" s="36"/>
      <c r="B111" s="22"/>
      <c r="C111" s="21"/>
      <c r="D111" s="21"/>
      <c r="E111" s="21"/>
      <c r="F111" s="23"/>
      <c r="G111" s="20" t="str">
        <f>IF($B111=$B112,"",MAX($G$8:G110)+1)</f>
        <v/>
      </c>
      <c r="H111" s="35"/>
      <c r="I111" s="38" t="str">
        <f t="shared" si="3"/>
        <v/>
      </c>
      <c r="J111" s="22"/>
      <c r="K111" s="21"/>
      <c r="L111" s="23" t="str">
        <f t="shared" si="2"/>
        <v/>
      </c>
      <c r="Q111" s="3">
        <v>46935</v>
      </c>
    </row>
    <row r="112" spans="1:17" x14ac:dyDescent="0.25">
      <c r="A112" s="36"/>
      <c r="B112" s="22"/>
      <c r="C112" s="21"/>
      <c r="D112" s="21"/>
      <c r="E112" s="21"/>
      <c r="F112" s="23"/>
      <c r="G112" s="20" t="str">
        <f>IF($B112=$B113,"",MAX($G$8:G111)+1)</f>
        <v/>
      </c>
      <c r="H112" s="35"/>
      <c r="I112" s="38" t="str">
        <f t="shared" si="3"/>
        <v/>
      </c>
      <c r="J112" s="22"/>
      <c r="K112" s="21"/>
      <c r="L112" s="23" t="str">
        <f t="shared" si="2"/>
        <v/>
      </c>
      <c r="Q112" s="3">
        <v>46966</v>
      </c>
    </row>
    <row r="113" spans="1:17" x14ac:dyDescent="0.25">
      <c r="A113" s="36"/>
      <c r="B113" s="22"/>
      <c r="C113" s="21"/>
      <c r="D113" s="21"/>
      <c r="E113" s="21"/>
      <c r="F113" s="23"/>
      <c r="G113" s="20" t="str">
        <f>IF($B113=$B114,"",MAX($G$8:G112)+1)</f>
        <v/>
      </c>
      <c r="H113" s="35"/>
      <c r="I113" s="38" t="str">
        <f t="shared" si="3"/>
        <v/>
      </c>
      <c r="J113" s="22"/>
      <c r="K113" s="21"/>
      <c r="L113" s="23" t="str">
        <f t="shared" si="2"/>
        <v/>
      </c>
      <c r="Q113" s="3">
        <v>46997</v>
      </c>
    </row>
    <row r="114" spans="1:17" x14ac:dyDescent="0.25">
      <c r="A114" s="36"/>
      <c r="B114" s="22"/>
      <c r="C114" s="21"/>
      <c r="D114" s="21"/>
      <c r="E114" s="21"/>
      <c r="F114" s="23"/>
      <c r="G114" s="20" t="str">
        <f>IF($B114=$B115,"",MAX($G$8:G113)+1)</f>
        <v/>
      </c>
      <c r="H114" s="35"/>
      <c r="I114" s="38" t="str">
        <f t="shared" si="3"/>
        <v/>
      </c>
      <c r="J114" s="22"/>
      <c r="K114" s="21"/>
      <c r="L114" s="23" t="str">
        <f t="shared" si="2"/>
        <v/>
      </c>
      <c r="Q114" s="3">
        <v>47027</v>
      </c>
    </row>
    <row r="115" spans="1:17" x14ac:dyDescent="0.25">
      <c r="A115" s="36"/>
      <c r="B115" s="22"/>
      <c r="C115" s="21"/>
      <c r="D115" s="21"/>
      <c r="E115" s="21"/>
      <c r="F115" s="23"/>
      <c r="G115" s="20" t="str">
        <f>IF($B115=$B116,"",MAX($G$8:G114)+1)</f>
        <v/>
      </c>
      <c r="H115" s="35"/>
      <c r="I115" s="38" t="str">
        <f t="shared" si="3"/>
        <v/>
      </c>
      <c r="J115" s="22"/>
      <c r="K115" s="21"/>
      <c r="L115" s="23" t="str">
        <f t="shared" si="2"/>
        <v/>
      </c>
      <c r="Q115" s="3">
        <v>47058</v>
      </c>
    </row>
    <row r="116" spans="1:17" x14ac:dyDescent="0.25">
      <c r="A116" s="36"/>
      <c r="B116" s="22"/>
      <c r="C116" s="21"/>
      <c r="D116" s="21"/>
      <c r="E116" s="21"/>
      <c r="F116" s="23"/>
      <c r="G116" s="20" t="str">
        <f>IF($B116=$B117,"",MAX($G$8:G115)+1)</f>
        <v/>
      </c>
      <c r="H116" s="35"/>
      <c r="I116" s="38" t="str">
        <f t="shared" si="3"/>
        <v/>
      </c>
      <c r="J116" s="22"/>
      <c r="K116" s="21"/>
      <c r="L116" s="23" t="str">
        <f t="shared" si="2"/>
        <v/>
      </c>
      <c r="Q116" s="3">
        <v>47088</v>
      </c>
    </row>
    <row r="117" spans="1:17" x14ac:dyDescent="0.25">
      <c r="A117" s="36"/>
      <c r="B117" s="22"/>
      <c r="C117" s="21"/>
      <c r="D117" s="21"/>
      <c r="E117" s="21"/>
      <c r="F117" s="23"/>
      <c r="G117" s="20" t="str">
        <f>IF($B117=$B118,"",MAX($G$8:G116)+1)</f>
        <v/>
      </c>
      <c r="H117" s="35"/>
      <c r="I117" s="38" t="str">
        <f t="shared" si="3"/>
        <v/>
      </c>
      <c r="J117" s="22"/>
      <c r="K117" s="21"/>
      <c r="L117" s="23" t="str">
        <f t="shared" si="2"/>
        <v/>
      </c>
      <c r="Q117" s="3">
        <v>47119</v>
      </c>
    </row>
    <row r="118" spans="1:17" x14ac:dyDescent="0.25">
      <c r="A118" s="36"/>
      <c r="B118" s="22"/>
      <c r="C118" s="21"/>
      <c r="D118" s="21"/>
      <c r="E118" s="21"/>
      <c r="F118" s="23"/>
      <c r="G118" s="20" t="str">
        <f>IF($B118=$B119,"",MAX($G$8:G117)+1)</f>
        <v/>
      </c>
      <c r="H118" s="35"/>
      <c r="I118" s="38" t="str">
        <f t="shared" si="3"/>
        <v/>
      </c>
      <c r="J118" s="22"/>
      <c r="K118" s="21"/>
      <c r="L118" s="23" t="str">
        <f t="shared" si="2"/>
        <v/>
      </c>
      <c r="Q118" s="3">
        <v>47150</v>
      </c>
    </row>
    <row r="119" spans="1:17" x14ac:dyDescent="0.25">
      <c r="A119" s="36"/>
      <c r="B119" s="22"/>
      <c r="C119" s="21"/>
      <c r="D119" s="21"/>
      <c r="E119" s="21"/>
      <c r="F119" s="23"/>
      <c r="G119" s="20" t="str">
        <f>IF($B119=$B120,"",MAX($G$8:G118)+1)</f>
        <v/>
      </c>
      <c r="H119" s="35"/>
      <c r="I119" s="38" t="str">
        <f t="shared" si="3"/>
        <v/>
      </c>
      <c r="J119" s="22"/>
      <c r="K119" s="21"/>
      <c r="L119" s="23" t="str">
        <f t="shared" si="2"/>
        <v/>
      </c>
      <c r="Q119" s="3">
        <v>47178</v>
      </c>
    </row>
    <row r="120" spans="1:17" x14ac:dyDescent="0.25">
      <c r="A120" s="36"/>
      <c r="B120" s="22"/>
      <c r="C120" s="21"/>
      <c r="D120" s="21"/>
      <c r="E120" s="21"/>
      <c r="F120" s="23"/>
      <c r="G120" s="20" t="str">
        <f>IF($B120=$B121,"",MAX($G$8:G119)+1)</f>
        <v/>
      </c>
      <c r="H120" s="35"/>
      <c r="I120" s="38" t="str">
        <f t="shared" si="3"/>
        <v/>
      </c>
      <c r="J120" s="22"/>
      <c r="K120" s="21"/>
      <c r="L120" s="23" t="str">
        <f t="shared" si="2"/>
        <v/>
      </c>
      <c r="Q120" s="3">
        <v>47209</v>
      </c>
    </row>
    <row r="121" spans="1:17" x14ac:dyDescent="0.25">
      <c r="A121" s="36"/>
      <c r="B121" s="22"/>
      <c r="C121" s="21"/>
      <c r="D121" s="21"/>
      <c r="E121" s="21"/>
      <c r="F121" s="23"/>
      <c r="G121" s="20" t="str">
        <f>IF($B121=$B122,"",MAX($G$8:G120)+1)</f>
        <v/>
      </c>
      <c r="H121" s="35"/>
      <c r="I121" s="38" t="str">
        <f t="shared" si="3"/>
        <v/>
      </c>
      <c r="J121" s="22"/>
      <c r="K121" s="21"/>
      <c r="L121" s="23" t="str">
        <f t="shared" si="2"/>
        <v/>
      </c>
      <c r="Q121" s="3">
        <v>47239</v>
      </c>
    </row>
    <row r="122" spans="1:17" x14ac:dyDescent="0.25">
      <c r="A122" s="36"/>
      <c r="B122" s="22"/>
      <c r="C122" s="21"/>
      <c r="D122" s="21"/>
      <c r="E122" s="21"/>
      <c r="F122" s="23"/>
      <c r="G122" s="20" t="str">
        <f>IF($B122=$B123,"",MAX($G$8:G121)+1)</f>
        <v/>
      </c>
      <c r="H122" s="35"/>
      <c r="I122" s="38" t="str">
        <f t="shared" si="3"/>
        <v/>
      </c>
      <c r="J122" s="22"/>
      <c r="K122" s="21"/>
      <c r="L122" s="23" t="str">
        <f t="shared" si="2"/>
        <v/>
      </c>
      <c r="Q122" s="3">
        <v>47270</v>
      </c>
    </row>
    <row r="123" spans="1:17" x14ac:dyDescent="0.25">
      <c r="A123" s="36"/>
      <c r="B123" s="22"/>
      <c r="C123" s="21"/>
      <c r="D123" s="21"/>
      <c r="E123" s="21"/>
      <c r="F123" s="23"/>
      <c r="G123" s="20" t="str">
        <f>IF($B123=$B124,"",MAX($G$8:G122)+1)</f>
        <v/>
      </c>
      <c r="H123" s="35"/>
      <c r="I123" s="38" t="str">
        <f t="shared" si="3"/>
        <v/>
      </c>
      <c r="J123" s="22"/>
      <c r="K123" s="21"/>
      <c r="L123" s="23" t="str">
        <f t="shared" si="2"/>
        <v/>
      </c>
      <c r="Q123" s="3">
        <v>47300</v>
      </c>
    </row>
    <row r="124" spans="1:17" x14ac:dyDescent="0.25">
      <c r="A124" s="36"/>
      <c r="B124" s="22"/>
      <c r="C124" s="21"/>
      <c r="D124" s="21"/>
      <c r="E124" s="21"/>
      <c r="F124" s="23"/>
      <c r="G124" s="20" t="str">
        <f>IF($B124=$B125,"",MAX($G$8:G123)+1)</f>
        <v/>
      </c>
      <c r="H124" s="35"/>
      <c r="I124" s="38" t="str">
        <f t="shared" si="3"/>
        <v/>
      </c>
      <c r="J124" s="22"/>
      <c r="K124" s="21"/>
      <c r="L124" s="23" t="str">
        <f t="shared" si="2"/>
        <v/>
      </c>
      <c r="Q124" s="3">
        <v>47331</v>
      </c>
    </row>
    <row r="125" spans="1:17" x14ac:dyDescent="0.25">
      <c r="A125" s="36"/>
      <c r="B125" s="22"/>
      <c r="C125" s="21"/>
      <c r="D125" s="21"/>
      <c r="E125" s="21"/>
      <c r="F125" s="23"/>
      <c r="G125" s="20" t="str">
        <f>IF($B125=$B126,"",MAX($G$8:G124)+1)</f>
        <v/>
      </c>
      <c r="H125" s="35"/>
      <c r="I125" s="38" t="str">
        <f t="shared" si="3"/>
        <v/>
      </c>
      <c r="J125" s="22"/>
      <c r="K125" s="21"/>
      <c r="L125" s="23" t="str">
        <f t="shared" si="2"/>
        <v/>
      </c>
      <c r="Q125" s="3">
        <v>47362</v>
      </c>
    </row>
    <row r="126" spans="1:17" x14ac:dyDescent="0.25">
      <c r="A126" s="36"/>
      <c r="B126" s="22"/>
      <c r="C126" s="21"/>
      <c r="D126" s="21"/>
      <c r="E126" s="21"/>
      <c r="F126" s="23"/>
      <c r="G126" s="20" t="str">
        <f>IF($B126=$B127,"",MAX($G$8:G125)+1)</f>
        <v/>
      </c>
      <c r="H126" s="35"/>
      <c r="I126" s="38" t="str">
        <f t="shared" si="3"/>
        <v/>
      </c>
      <c r="J126" s="22"/>
      <c r="K126" s="21"/>
      <c r="L126" s="23" t="str">
        <f t="shared" si="2"/>
        <v/>
      </c>
      <c r="Q126" s="3">
        <v>47392</v>
      </c>
    </row>
    <row r="127" spans="1:17" x14ac:dyDescent="0.25">
      <c r="A127" s="36"/>
      <c r="B127" s="22"/>
      <c r="C127" s="21"/>
      <c r="D127" s="21"/>
      <c r="E127" s="21"/>
      <c r="F127" s="23"/>
      <c r="G127" s="20" t="str">
        <f>IF($B127=$B128,"",MAX($G$8:G126)+1)</f>
        <v/>
      </c>
      <c r="H127" s="35"/>
      <c r="I127" s="38" t="str">
        <f t="shared" si="3"/>
        <v/>
      </c>
      <c r="J127" s="22"/>
      <c r="K127" s="21"/>
      <c r="L127" s="23" t="str">
        <f t="shared" si="2"/>
        <v/>
      </c>
      <c r="Q127" s="3">
        <v>47423</v>
      </c>
    </row>
    <row r="128" spans="1:17" x14ac:dyDescent="0.25">
      <c r="A128" s="36"/>
      <c r="B128" s="22"/>
      <c r="C128" s="21"/>
      <c r="D128" s="21"/>
      <c r="E128" s="21"/>
      <c r="F128" s="23"/>
      <c r="G128" s="20" t="str">
        <f>IF($B128=$B129,"",MAX($G$8:G127)+1)</f>
        <v/>
      </c>
      <c r="H128" s="35"/>
      <c r="I128" s="38" t="str">
        <f t="shared" si="3"/>
        <v/>
      </c>
      <c r="J128" s="22"/>
      <c r="K128" s="21"/>
      <c r="L128" s="23" t="str">
        <f t="shared" si="2"/>
        <v/>
      </c>
      <c r="Q128" s="3">
        <v>47453</v>
      </c>
    </row>
    <row r="129" spans="1:17" x14ac:dyDescent="0.25">
      <c r="A129" s="36"/>
      <c r="B129" s="22"/>
      <c r="C129" s="21"/>
      <c r="D129" s="21"/>
      <c r="E129" s="21"/>
      <c r="F129" s="23"/>
      <c r="G129" s="20" t="str">
        <f>IF($B129=$B130,"",MAX($G$8:G128)+1)</f>
        <v/>
      </c>
      <c r="H129" s="35"/>
      <c r="I129" s="38" t="str">
        <f t="shared" si="3"/>
        <v/>
      </c>
      <c r="J129" s="22"/>
      <c r="K129" s="21"/>
      <c r="L129" s="23" t="str">
        <f t="shared" si="2"/>
        <v/>
      </c>
      <c r="Q129" s="3">
        <v>47484</v>
      </c>
    </row>
    <row r="130" spans="1:17" x14ac:dyDescent="0.25">
      <c r="A130" s="36"/>
      <c r="B130" s="22"/>
      <c r="C130" s="21"/>
      <c r="D130" s="21"/>
      <c r="E130" s="21"/>
      <c r="F130" s="23"/>
      <c r="G130" s="20" t="str">
        <f>IF($B130=$B131,"",MAX($G$8:G129)+1)</f>
        <v/>
      </c>
      <c r="H130" s="35"/>
      <c r="I130" s="38" t="str">
        <f t="shared" si="3"/>
        <v/>
      </c>
      <c r="J130" s="22"/>
      <c r="K130" s="21"/>
      <c r="L130" s="23" t="str">
        <f t="shared" si="2"/>
        <v/>
      </c>
      <c r="Q130" s="3">
        <v>47515</v>
      </c>
    </row>
    <row r="131" spans="1:17" x14ac:dyDescent="0.25">
      <c r="A131" s="36"/>
      <c r="B131" s="22"/>
      <c r="C131" s="21"/>
      <c r="D131" s="21"/>
      <c r="E131" s="21"/>
      <c r="F131" s="23"/>
      <c r="G131" s="20" t="str">
        <f>IF($B131=$B132,"",MAX($G$8:G130)+1)</f>
        <v/>
      </c>
      <c r="H131" s="35"/>
      <c r="I131" s="38" t="str">
        <f t="shared" si="3"/>
        <v/>
      </c>
      <c r="J131" s="22"/>
      <c r="K131" s="21"/>
      <c r="L131" s="23" t="str">
        <f t="shared" si="2"/>
        <v/>
      </c>
      <c r="Q131" s="3">
        <v>47543</v>
      </c>
    </row>
    <row r="132" spans="1:17" x14ac:dyDescent="0.25">
      <c r="A132" s="36"/>
      <c r="B132" s="22"/>
      <c r="C132" s="21"/>
      <c r="D132" s="21"/>
      <c r="E132" s="21"/>
      <c r="F132" s="23"/>
      <c r="G132" s="20" t="str">
        <f>IF($B132=$B133,"",MAX($G$8:G131)+1)</f>
        <v/>
      </c>
      <c r="H132" s="35"/>
      <c r="I132" s="38" t="str">
        <f t="shared" si="3"/>
        <v/>
      </c>
      <c r="J132" s="22"/>
      <c r="K132" s="21"/>
      <c r="L132" s="23" t="str">
        <f t="shared" si="2"/>
        <v/>
      </c>
      <c r="Q132" s="3">
        <v>47574</v>
      </c>
    </row>
    <row r="133" spans="1:17" x14ac:dyDescent="0.25">
      <c r="A133" s="36"/>
      <c r="B133" s="22"/>
      <c r="C133" s="21"/>
      <c r="D133" s="21"/>
      <c r="E133" s="21"/>
      <c r="F133" s="23"/>
      <c r="G133" s="20" t="str">
        <f>IF($B133=$B134,"",MAX($G$8:G132)+1)</f>
        <v/>
      </c>
      <c r="H133" s="35"/>
      <c r="I133" s="38" t="str">
        <f t="shared" si="3"/>
        <v/>
      </c>
      <c r="J133" s="22"/>
      <c r="K133" s="21"/>
      <c r="L133" s="23" t="str">
        <f t="shared" si="2"/>
        <v/>
      </c>
      <c r="Q133" s="3">
        <v>47604</v>
      </c>
    </row>
    <row r="134" spans="1:17" x14ac:dyDescent="0.25">
      <c r="A134" s="36"/>
      <c r="B134" s="22"/>
      <c r="C134" s="21"/>
      <c r="D134" s="21"/>
      <c r="E134" s="21"/>
      <c r="F134" s="23"/>
      <c r="G134" s="20" t="str">
        <f>IF($B134=$B135,"",MAX($G$8:G133)+1)</f>
        <v/>
      </c>
      <c r="H134" s="35"/>
      <c r="I134" s="38" t="str">
        <f t="shared" si="3"/>
        <v/>
      </c>
      <c r="J134" s="22"/>
      <c r="K134" s="21"/>
      <c r="L134" s="23" t="str">
        <f t="shared" si="2"/>
        <v/>
      </c>
      <c r="Q134" s="3">
        <v>47635</v>
      </c>
    </row>
    <row r="135" spans="1:17" x14ac:dyDescent="0.25">
      <c r="A135" s="36"/>
      <c r="B135" s="22"/>
      <c r="C135" s="21"/>
      <c r="D135" s="21"/>
      <c r="E135" s="21"/>
      <c r="F135" s="23"/>
      <c r="G135" s="20" t="str">
        <f>IF($B135=$B136,"",MAX($G$8:G134)+1)</f>
        <v/>
      </c>
      <c r="H135" s="35"/>
      <c r="I135" s="38" t="str">
        <f t="shared" si="3"/>
        <v/>
      </c>
      <c r="J135" s="22"/>
      <c r="K135" s="21"/>
      <c r="L135" s="23" t="str">
        <f t="shared" si="2"/>
        <v/>
      </c>
      <c r="Q135" s="3">
        <v>47665</v>
      </c>
    </row>
    <row r="136" spans="1:17" x14ac:dyDescent="0.25">
      <c r="A136" s="36"/>
      <c r="B136" s="22"/>
      <c r="C136" s="21"/>
      <c r="D136" s="21"/>
      <c r="E136" s="21"/>
      <c r="F136" s="23"/>
      <c r="G136" s="20" t="str">
        <f>IF($B136=$B137,"",MAX($G$8:G135)+1)</f>
        <v/>
      </c>
      <c r="H136" s="35"/>
      <c r="I136" s="38" t="str">
        <f t="shared" si="3"/>
        <v/>
      </c>
      <c r="J136" s="22"/>
      <c r="K136" s="21"/>
      <c r="L136" s="23" t="str">
        <f t="shared" si="2"/>
        <v/>
      </c>
      <c r="Q136" s="3">
        <v>47696</v>
      </c>
    </row>
    <row r="137" spans="1:17" x14ac:dyDescent="0.25">
      <c r="A137" s="36"/>
      <c r="B137" s="22"/>
      <c r="C137" s="21"/>
      <c r="D137" s="21"/>
      <c r="E137" s="21"/>
      <c r="F137" s="23"/>
      <c r="G137" s="20" t="str">
        <f>IF($B137=$B138,"",MAX($G$8:G136)+1)</f>
        <v/>
      </c>
      <c r="H137" s="35"/>
      <c r="I137" s="38" t="str">
        <f t="shared" si="3"/>
        <v/>
      </c>
      <c r="J137" s="22"/>
      <c r="K137" s="21"/>
      <c r="L137" s="23" t="str">
        <f t="shared" ref="L137:L200" si="4">IF(K137="","",SUM(K137*($C$2*24)))</f>
        <v/>
      </c>
      <c r="Q137" s="3">
        <v>47727</v>
      </c>
    </row>
    <row r="138" spans="1:17" x14ac:dyDescent="0.25">
      <c r="A138" s="36"/>
      <c r="B138" s="22"/>
      <c r="C138" s="21"/>
      <c r="D138" s="21"/>
      <c r="E138" s="21"/>
      <c r="F138" s="23"/>
      <c r="G138" s="20" t="str">
        <f>IF($B138=$B139,"",MAX($G$8:G137)+1)</f>
        <v/>
      </c>
      <c r="H138" s="35"/>
      <c r="I138" s="38" t="str">
        <f t="shared" ref="I138:I201" si="5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4"/>
        <v/>
      </c>
      <c r="Q138" s="3">
        <v>47757</v>
      </c>
    </row>
    <row r="139" spans="1:17" x14ac:dyDescent="0.25">
      <c r="A139" s="36"/>
      <c r="B139" s="22"/>
      <c r="C139" s="21"/>
      <c r="D139" s="21"/>
      <c r="E139" s="21"/>
      <c r="F139" s="23"/>
      <c r="G139" s="20" t="str">
        <f>IF($B139=$B140,"",MAX($G$8:G138)+1)</f>
        <v/>
      </c>
      <c r="H139" s="35"/>
      <c r="I139" s="38" t="str">
        <f t="shared" si="5"/>
        <v/>
      </c>
      <c r="J139" s="22"/>
      <c r="K139" s="21"/>
      <c r="L139" s="23" t="str">
        <f t="shared" si="4"/>
        <v/>
      </c>
      <c r="Q139" s="3">
        <v>47788</v>
      </c>
    </row>
    <row r="140" spans="1:17" x14ac:dyDescent="0.25">
      <c r="A140" s="36"/>
      <c r="B140" s="22"/>
      <c r="C140" s="21"/>
      <c r="D140" s="21"/>
      <c r="E140" s="21"/>
      <c r="F140" s="23"/>
      <c r="G140" s="20" t="str">
        <f>IF($B140=$B141,"",MAX($G$8:G139)+1)</f>
        <v/>
      </c>
      <c r="H140" s="35"/>
      <c r="I140" s="38" t="str">
        <f t="shared" si="5"/>
        <v/>
      </c>
      <c r="J140" s="22"/>
      <c r="K140" s="21"/>
      <c r="L140" s="23" t="str">
        <f t="shared" si="4"/>
        <v/>
      </c>
      <c r="Q140" s="3">
        <v>47818</v>
      </c>
    </row>
    <row r="141" spans="1:17" x14ac:dyDescent="0.25">
      <c r="A141" s="36"/>
      <c r="B141" s="22"/>
      <c r="C141" s="21"/>
      <c r="D141" s="21"/>
      <c r="E141" s="21"/>
      <c r="F141" s="23"/>
      <c r="G141" s="20" t="str">
        <f>IF($B141=$B142,"",MAX($G$8:G140)+1)</f>
        <v/>
      </c>
      <c r="H141" s="35"/>
      <c r="I141" s="38" t="str">
        <f t="shared" si="5"/>
        <v/>
      </c>
      <c r="J141" s="22"/>
      <c r="K141" s="21"/>
      <c r="L141" s="23" t="str">
        <f t="shared" si="4"/>
        <v/>
      </c>
    </row>
    <row r="142" spans="1:17" x14ac:dyDescent="0.25">
      <c r="A142" s="36"/>
      <c r="B142" s="22"/>
      <c r="C142" s="21"/>
      <c r="D142" s="21"/>
      <c r="E142" s="21"/>
      <c r="F142" s="23"/>
      <c r="G142" s="20" t="str">
        <f>IF($B142=$B143,"",MAX($G$8:G141)+1)</f>
        <v/>
      </c>
      <c r="H142" s="35"/>
      <c r="I142" s="38" t="str">
        <f t="shared" si="5"/>
        <v/>
      </c>
      <c r="J142" s="22"/>
      <c r="K142" s="21"/>
      <c r="L142" s="23" t="str">
        <f t="shared" si="4"/>
        <v/>
      </c>
    </row>
    <row r="143" spans="1:17" x14ac:dyDescent="0.25">
      <c r="A143" s="36"/>
      <c r="B143" s="22"/>
      <c r="C143" s="21"/>
      <c r="D143" s="21"/>
      <c r="E143" s="21"/>
      <c r="F143" s="23"/>
      <c r="G143" s="20" t="str">
        <f>IF($B143=$B144,"",MAX($G$8:G142)+1)</f>
        <v/>
      </c>
      <c r="H143" s="35"/>
      <c r="I143" s="38" t="str">
        <f t="shared" si="5"/>
        <v/>
      </c>
      <c r="J143" s="22"/>
      <c r="K143" s="21"/>
      <c r="L143" s="23" t="str">
        <f t="shared" si="4"/>
        <v/>
      </c>
    </row>
    <row r="144" spans="1:17" x14ac:dyDescent="0.25">
      <c r="A144" s="36"/>
      <c r="B144" s="22"/>
      <c r="C144" s="21"/>
      <c r="D144" s="21"/>
      <c r="E144" s="21"/>
      <c r="F144" s="23"/>
      <c r="G144" s="20" t="str">
        <f>IF($B144=$B145,"",MAX($G$8:G143)+1)</f>
        <v/>
      </c>
      <c r="H144" s="35"/>
      <c r="I144" s="38" t="str">
        <f t="shared" si="5"/>
        <v/>
      </c>
      <c r="J144" s="22"/>
      <c r="K144" s="21"/>
      <c r="L144" s="23" t="str">
        <f t="shared" si="4"/>
        <v/>
      </c>
    </row>
    <row r="145" spans="1:12" x14ac:dyDescent="0.25">
      <c r="A145" s="36"/>
      <c r="B145" s="22"/>
      <c r="C145" s="21"/>
      <c r="D145" s="21"/>
      <c r="E145" s="21"/>
      <c r="F145" s="23"/>
      <c r="G145" s="20" t="str">
        <f>IF($B145=$B146,"",MAX($G$8:G144)+1)</f>
        <v/>
      </c>
      <c r="H145" s="35"/>
      <c r="I145" s="38" t="str">
        <f t="shared" si="5"/>
        <v/>
      </c>
      <c r="J145" s="22"/>
      <c r="K145" s="21"/>
      <c r="L145" s="23" t="str">
        <f t="shared" si="4"/>
        <v/>
      </c>
    </row>
    <row r="146" spans="1:12" x14ac:dyDescent="0.25">
      <c r="A146" s="36"/>
      <c r="B146" s="22"/>
      <c r="C146" s="21"/>
      <c r="D146" s="21"/>
      <c r="E146" s="21"/>
      <c r="F146" s="23"/>
      <c r="G146" s="20" t="str">
        <f>IF($B146=$B147,"",MAX($G$8:G145)+1)</f>
        <v/>
      </c>
      <c r="H146" s="35"/>
      <c r="I146" s="38" t="str">
        <f t="shared" si="5"/>
        <v/>
      </c>
      <c r="J146" s="22"/>
      <c r="K146" s="21"/>
      <c r="L146" s="23" t="str">
        <f t="shared" si="4"/>
        <v/>
      </c>
    </row>
    <row r="147" spans="1:12" x14ac:dyDescent="0.25">
      <c r="A147" s="36"/>
      <c r="B147" s="22"/>
      <c r="C147" s="21"/>
      <c r="D147" s="21"/>
      <c r="E147" s="21"/>
      <c r="F147" s="23"/>
      <c r="G147" s="20" t="str">
        <f>IF($B147=$B148,"",MAX($G$8:G146)+1)</f>
        <v/>
      </c>
      <c r="H147" s="35"/>
      <c r="I147" s="38" t="str">
        <f t="shared" si="5"/>
        <v/>
      </c>
      <c r="J147" s="22"/>
      <c r="K147" s="21"/>
      <c r="L147" s="23" t="str">
        <f t="shared" si="4"/>
        <v/>
      </c>
    </row>
    <row r="148" spans="1:12" x14ac:dyDescent="0.25">
      <c r="A148" s="36"/>
      <c r="B148" s="22"/>
      <c r="C148" s="21"/>
      <c r="D148" s="21"/>
      <c r="E148" s="21"/>
      <c r="F148" s="23"/>
      <c r="G148" s="20" t="str">
        <f>IF($B148=$B149,"",MAX($G$8:G147)+1)</f>
        <v/>
      </c>
      <c r="H148" s="35"/>
      <c r="I148" s="38" t="str">
        <f t="shared" si="5"/>
        <v/>
      </c>
      <c r="J148" s="22"/>
      <c r="K148" s="21"/>
      <c r="L148" s="23" t="str">
        <f t="shared" si="4"/>
        <v/>
      </c>
    </row>
    <row r="149" spans="1:12" x14ac:dyDescent="0.25">
      <c r="A149" s="36"/>
      <c r="B149" s="22"/>
      <c r="C149" s="21"/>
      <c r="D149" s="21"/>
      <c r="E149" s="21"/>
      <c r="F149" s="23"/>
      <c r="G149" s="20" t="str">
        <f>IF($B149=$B150,"",MAX($G$8:G148)+1)</f>
        <v/>
      </c>
      <c r="H149" s="35"/>
      <c r="I149" s="38" t="str">
        <f t="shared" si="5"/>
        <v/>
      </c>
      <c r="J149" s="22"/>
      <c r="K149" s="21"/>
      <c r="L149" s="23" t="str">
        <f t="shared" si="4"/>
        <v/>
      </c>
    </row>
    <row r="150" spans="1:12" x14ac:dyDescent="0.25">
      <c r="A150" s="36"/>
      <c r="B150" s="22"/>
      <c r="C150" s="21"/>
      <c r="D150" s="21"/>
      <c r="E150" s="21"/>
      <c r="F150" s="23"/>
      <c r="G150" s="20" t="str">
        <f>IF($B150=$B151,"",MAX($G$8:G149)+1)</f>
        <v/>
      </c>
      <c r="H150" s="35"/>
      <c r="I150" s="38" t="str">
        <f t="shared" si="5"/>
        <v/>
      </c>
      <c r="J150" s="22"/>
      <c r="K150" s="21"/>
      <c r="L150" s="23" t="str">
        <f t="shared" si="4"/>
        <v/>
      </c>
    </row>
    <row r="151" spans="1:12" x14ac:dyDescent="0.25">
      <c r="A151" s="36"/>
      <c r="B151" s="22"/>
      <c r="C151" s="21"/>
      <c r="D151" s="21"/>
      <c r="E151" s="21"/>
      <c r="F151" s="23"/>
      <c r="G151" s="20" t="str">
        <f>IF($B151=$B152,"",MAX($G$8:G150)+1)</f>
        <v/>
      </c>
      <c r="H151" s="35"/>
      <c r="I151" s="38" t="str">
        <f t="shared" si="5"/>
        <v/>
      </c>
      <c r="J151" s="22"/>
      <c r="K151" s="21"/>
      <c r="L151" s="23" t="str">
        <f t="shared" si="4"/>
        <v/>
      </c>
    </row>
    <row r="152" spans="1:12" x14ac:dyDescent="0.25">
      <c r="A152" s="36"/>
      <c r="B152" s="22"/>
      <c r="C152" s="21"/>
      <c r="D152" s="21"/>
      <c r="E152" s="21"/>
      <c r="F152" s="23"/>
      <c r="G152" s="20" t="str">
        <f>IF($B152=$B153,"",MAX($G$8:G151)+1)</f>
        <v/>
      </c>
      <c r="H152" s="35"/>
      <c r="I152" s="38" t="str">
        <f t="shared" si="5"/>
        <v/>
      </c>
      <c r="J152" s="22"/>
      <c r="K152" s="21"/>
      <c r="L152" s="23" t="str">
        <f t="shared" si="4"/>
        <v/>
      </c>
    </row>
    <row r="153" spans="1:12" x14ac:dyDescent="0.25">
      <c r="A153" s="36"/>
      <c r="B153" s="22"/>
      <c r="C153" s="21"/>
      <c r="D153" s="21"/>
      <c r="E153" s="21"/>
      <c r="F153" s="23"/>
      <c r="G153" s="20" t="str">
        <f>IF($B153=$B154,"",MAX($G$8:G152)+1)</f>
        <v/>
      </c>
      <c r="H153" s="35"/>
      <c r="I153" s="38" t="str">
        <f t="shared" si="5"/>
        <v/>
      </c>
      <c r="J153" s="22"/>
      <c r="K153" s="21"/>
      <c r="L153" s="23" t="str">
        <f t="shared" si="4"/>
        <v/>
      </c>
    </row>
    <row r="154" spans="1:12" x14ac:dyDescent="0.25">
      <c r="A154" s="36"/>
      <c r="B154" s="22"/>
      <c r="C154" s="21"/>
      <c r="D154" s="21"/>
      <c r="E154" s="21"/>
      <c r="F154" s="23"/>
      <c r="G154" s="20" t="str">
        <f>IF($B154=$B155,"",MAX($G$8:G153)+1)</f>
        <v/>
      </c>
      <c r="H154" s="35"/>
      <c r="I154" s="38" t="str">
        <f t="shared" si="5"/>
        <v/>
      </c>
      <c r="J154" s="22"/>
      <c r="K154" s="21"/>
      <c r="L154" s="23" t="str">
        <f t="shared" si="4"/>
        <v/>
      </c>
    </row>
    <row r="155" spans="1:12" x14ac:dyDescent="0.25">
      <c r="A155" s="36"/>
      <c r="B155" s="22"/>
      <c r="C155" s="21"/>
      <c r="D155" s="21"/>
      <c r="E155" s="21"/>
      <c r="F155" s="23"/>
      <c r="G155" s="20" t="str">
        <f>IF($B155=$B156,"",MAX($G$8:G154)+1)</f>
        <v/>
      </c>
      <c r="H155" s="35"/>
      <c r="I155" s="38" t="str">
        <f t="shared" si="5"/>
        <v/>
      </c>
      <c r="J155" s="22"/>
      <c r="K155" s="21"/>
      <c r="L155" s="23" t="str">
        <f t="shared" si="4"/>
        <v/>
      </c>
    </row>
    <row r="156" spans="1:12" x14ac:dyDescent="0.25">
      <c r="A156" s="36"/>
      <c r="B156" s="22"/>
      <c r="C156" s="21"/>
      <c r="D156" s="21"/>
      <c r="E156" s="21"/>
      <c r="F156" s="23"/>
      <c r="G156" s="20" t="str">
        <f>IF($B156=$B157,"",MAX($G$8:G155)+1)</f>
        <v/>
      </c>
      <c r="H156" s="35"/>
      <c r="I156" s="38" t="str">
        <f t="shared" si="5"/>
        <v/>
      </c>
      <c r="J156" s="22"/>
      <c r="K156" s="21"/>
      <c r="L156" s="23" t="str">
        <f t="shared" si="4"/>
        <v/>
      </c>
    </row>
    <row r="157" spans="1:12" x14ac:dyDescent="0.25">
      <c r="A157" s="36"/>
      <c r="B157" s="22"/>
      <c r="C157" s="21"/>
      <c r="D157" s="21"/>
      <c r="E157" s="21"/>
      <c r="F157" s="23"/>
      <c r="G157" s="20" t="str">
        <f>IF($B157=$B158,"",MAX($G$8:G156)+1)</f>
        <v/>
      </c>
      <c r="H157" s="35"/>
      <c r="I157" s="38" t="str">
        <f t="shared" si="5"/>
        <v/>
      </c>
      <c r="J157" s="22"/>
      <c r="K157" s="21"/>
      <c r="L157" s="23" t="str">
        <f t="shared" si="4"/>
        <v/>
      </c>
    </row>
    <row r="158" spans="1:12" x14ac:dyDescent="0.25">
      <c r="A158" s="36"/>
      <c r="B158" s="22"/>
      <c r="C158" s="21"/>
      <c r="D158" s="21"/>
      <c r="E158" s="21"/>
      <c r="F158" s="23"/>
      <c r="G158" s="20" t="str">
        <f>IF($B158=$B159,"",MAX($G$8:G157)+1)</f>
        <v/>
      </c>
      <c r="H158" s="35"/>
      <c r="I158" s="38" t="str">
        <f t="shared" si="5"/>
        <v/>
      </c>
      <c r="J158" s="22"/>
      <c r="K158" s="21"/>
      <c r="L158" s="23" t="str">
        <f t="shared" si="4"/>
        <v/>
      </c>
    </row>
    <row r="159" spans="1:12" x14ac:dyDescent="0.25">
      <c r="A159" s="36"/>
      <c r="B159" s="22"/>
      <c r="C159" s="21"/>
      <c r="D159" s="21"/>
      <c r="E159" s="21"/>
      <c r="F159" s="23"/>
      <c r="G159" s="20" t="str">
        <f>IF($B159=$B160,"",MAX($G$8:G158)+1)</f>
        <v/>
      </c>
      <c r="H159" s="35"/>
      <c r="I159" s="38" t="str">
        <f t="shared" si="5"/>
        <v/>
      </c>
      <c r="J159" s="22"/>
      <c r="K159" s="21"/>
      <c r="L159" s="23" t="str">
        <f t="shared" si="4"/>
        <v/>
      </c>
    </row>
    <row r="160" spans="1:12" x14ac:dyDescent="0.25">
      <c r="A160" s="36"/>
      <c r="B160" s="22"/>
      <c r="C160" s="21"/>
      <c r="D160" s="21"/>
      <c r="E160" s="21"/>
      <c r="F160" s="23"/>
      <c r="G160" s="20" t="str">
        <f>IF($B160=$B161,"",MAX($G$8:G159)+1)</f>
        <v/>
      </c>
      <c r="H160" s="35"/>
      <c r="I160" s="38" t="str">
        <f t="shared" si="5"/>
        <v/>
      </c>
      <c r="J160" s="22"/>
      <c r="K160" s="21"/>
      <c r="L160" s="23" t="str">
        <f t="shared" si="4"/>
        <v/>
      </c>
    </row>
    <row r="161" spans="1:12" x14ac:dyDescent="0.25">
      <c r="A161" s="36"/>
      <c r="B161" s="22"/>
      <c r="C161" s="21"/>
      <c r="D161" s="21"/>
      <c r="E161" s="21"/>
      <c r="F161" s="23"/>
      <c r="G161" s="20" t="str">
        <f>IF($B161=$B162,"",MAX($G$8:G160)+1)</f>
        <v/>
      </c>
      <c r="H161" s="35"/>
      <c r="I161" s="38" t="str">
        <f t="shared" si="5"/>
        <v/>
      </c>
      <c r="J161" s="22"/>
      <c r="K161" s="21"/>
      <c r="L161" s="23" t="str">
        <f t="shared" si="4"/>
        <v/>
      </c>
    </row>
    <row r="162" spans="1:12" x14ac:dyDescent="0.25">
      <c r="A162" s="36"/>
      <c r="B162" s="22"/>
      <c r="C162" s="21"/>
      <c r="D162" s="21"/>
      <c r="E162" s="21"/>
      <c r="F162" s="23"/>
      <c r="G162" s="20" t="str">
        <f>IF($B162=$B163,"",MAX($G$8:G161)+1)</f>
        <v/>
      </c>
      <c r="H162" s="35"/>
      <c r="I162" s="38" t="str">
        <f t="shared" si="5"/>
        <v/>
      </c>
      <c r="J162" s="22"/>
      <c r="K162" s="21"/>
      <c r="L162" s="23" t="str">
        <f t="shared" si="4"/>
        <v/>
      </c>
    </row>
    <row r="163" spans="1:12" x14ac:dyDescent="0.25">
      <c r="A163" s="36"/>
      <c r="B163" s="22"/>
      <c r="C163" s="21"/>
      <c r="D163" s="21"/>
      <c r="E163" s="21"/>
      <c r="F163" s="23"/>
      <c r="G163" s="20" t="str">
        <f>IF($B163=$B164,"",MAX($G$8:G162)+1)</f>
        <v/>
      </c>
      <c r="H163" s="35"/>
      <c r="I163" s="38" t="str">
        <f t="shared" si="5"/>
        <v/>
      </c>
      <c r="J163" s="22"/>
      <c r="K163" s="21"/>
      <c r="L163" s="23" t="str">
        <f t="shared" si="4"/>
        <v/>
      </c>
    </row>
    <row r="164" spans="1:12" x14ac:dyDescent="0.25">
      <c r="A164" s="36"/>
      <c r="B164" s="22"/>
      <c r="C164" s="21"/>
      <c r="D164" s="21"/>
      <c r="E164" s="21"/>
      <c r="F164" s="23"/>
      <c r="G164" s="20" t="str">
        <f>IF($B164=$B165,"",MAX($G$8:G163)+1)</f>
        <v/>
      </c>
      <c r="H164" s="35"/>
      <c r="I164" s="38" t="str">
        <f t="shared" si="5"/>
        <v/>
      </c>
      <c r="J164" s="22"/>
      <c r="K164" s="21"/>
      <c r="L164" s="23" t="str">
        <f t="shared" si="4"/>
        <v/>
      </c>
    </row>
    <row r="165" spans="1:12" x14ac:dyDescent="0.25">
      <c r="A165" s="36"/>
      <c r="B165" s="22"/>
      <c r="C165" s="21"/>
      <c r="D165" s="21"/>
      <c r="E165" s="21"/>
      <c r="F165" s="23"/>
      <c r="G165" s="20" t="str">
        <f>IF($B165=$B166,"",MAX($G$8:G164)+1)</f>
        <v/>
      </c>
      <c r="H165" s="35"/>
      <c r="I165" s="38" t="str">
        <f t="shared" si="5"/>
        <v/>
      </c>
      <c r="J165" s="22"/>
      <c r="K165" s="21"/>
      <c r="L165" s="23" t="str">
        <f t="shared" si="4"/>
        <v/>
      </c>
    </row>
    <row r="166" spans="1:12" x14ac:dyDescent="0.25">
      <c r="A166" s="36"/>
      <c r="B166" s="22"/>
      <c r="C166" s="21"/>
      <c r="D166" s="21"/>
      <c r="E166" s="21"/>
      <c r="F166" s="23"/>
      <c r="G166" s="20" t="str">
        <f>IF($B166=$B167,"",MAX($G$8:G165)+1)</f>
        <v/>
      </c>
      <c r="H166" s="35"/>
      <c r="I166" s="38" t="str">
        <f t="shared" si="5"/>
        <v/>
      </c>
      <c r="J166" s="22"/>
      <c r="K166" s="21"/>
      <c r="L166" s="23" t="str">
        <f t="shared" si="4"/>
        <v/>
      </c>
    </row>
    <row r="167" spans="1:12" x14ac:dyDescent="0.25">
      <c r="A167" s="36"/>
      <c r="B167" s="22"/>
      <c r="C167" s="21"/>
      <c r="D167" s="21"/>
      <c r="E167" s="21"/>
      <c r="F167" s="23"/>
      <c r="G167" s="20" t="str">
        <f>IF($B167=$B168,"",MAX($G$8:G166)+1)</f>
        <v/>
      </c>
      <c r="H167" s="35"/>
      <c r="I167" s="38" t="str">
        <f t="shared" si="5"/>
        <v/>
      </c>
      <c r="J167" s="22"/>
      <c r="K167" s="21"/>
      <c r="L167" s="23" t="str">
        <f t="shared" si="4"/>
        <v/>
      </c>
    </row>
    <row r="168" spans="1:12" x14ac:dyDescent="0.25">
      <c r="A168" s="36"/>
      <c r="B168" s="22"/>
      <c r="C168" s="21"/>
      <c r="D168" s="21"/>
      <c r="E168" s="21"/>
      <c r="F168" s="23"/>
      <c r="G168" s="20" t="str">
        <f>IF($B168=$B169,"",MAX($G$8:G167)+1)</f>
        <v/>
      </c>
      <c r="H168" s="35"/>
      <c r="I168" s="38" t="str">
        <f t="shared" si="5"/>
        <v/>
      </c>
      <c r="J168" s="22"/>
      <c r="K168" s="21"/>
      <c r="L168" s="23" t="str">
        <f t="shared" si="4"/>
        <v/>
      </c>
    </row>
    <row r="169" spans="1:12" x14ac:dyDescent="0.25">
      <c r="A169" s="36"/>
      <c r="B169" s="22"/>
      <c r="C169" s="21"/>
      <c r="D169" s="21"/>
      <c r="E169" s="21"/>
      <c r="F169" s="23"/>
      <c r="G169" s="20" t="str">
        <f>IF($B169=$B170,"",MAX($G$8:G168)+1)</f>
        <v/>
      </c>
      <c r="H169" s="35"/>
      <c r="I169" s="38" t="str">
        <f t="shared" si="5"/>
        <v/>
      </c>
      <c r="J169" s="22"/>
      <c r="K169" s="21"/>
      <c r="L169" s="23" t="str">
        <f t="shared" si="4"/>
        <v/>
      </c>
    </row>
    <row r="170" spans="1:12" x14ac:dyDescent="0.25">
      <c r="A170" s="36"/>
      <c r="B170" s="22"/>
      <c r="C170" s="21"/>
      <c r="D170" s="21"/>
      <c r="E170" s="21"/>
      <c r="F170" s="23"/>
      <c r="G170" s="20" t="str">
        <f>IF($B170=$B171,"",MAX($G$8:G169)+1)</f>
        <v/>
      </c>
      <c r="H170" s="35"/>
      <c r="I170" s="38" t="str">
        <f t="shared" si="5"/>
        <v/>
      </c>
      <c r="J170" s="22"/>
      <c r="K170" s="21"/>
      <c r="L170" s="23" t="str">
        <f t="shared" si="4"/>
        <v/>
      </c>
    </row>
    <row r="171" spans="1:12" x14ac:dyDescent="0.25">
      <c r="A171" s="36"/>
      <c r="B171" s="22"/>
      <c r="C171" s="21"/>
      <c r="D171" s="21"/>
      <c r="E171" s="21"/>
      <c r="F171" s="23"/>
      <c r="G171" s="20" t="str">
        <f>IF($B171=$B172,"",MAX($G$8:G170)+1)</f>
        <v/>
      </c>
      <c r="H171" s="35"/>
      <c r="I171" s="38" t="str">
        <f t="shared" si="5"/>
        <v/>
      </c>
      <c r="J171" s="22"/>
      <c r="K171" s="21"/>
      <c r="L171" s="23" t="str">
        <f t="shared" si="4"/>
        <v/>
      </c>
    </row>
    <row r="172" spans="1:12" x14ac:dyDescent="0.25">
      <c r="A172" s="36"/>
      <c r="B172" s="22"/>
      <c r="C172" s="21"/>
      <c r="D172" s="21"/>
      <c r="E172" s="21"/>
      <c r="F172" s="23"/>
      <c r="G172" s="20" t="str">
        <f>IF($B172=$B173,"",MAX($G$8:G171)+1)</f>
        <v/>
      </c>
      <c r="H172" s="35"/>
      <c r="I172" s="38" t="str">
        <f t="shared" si="5"/>
        <v/>
      </c>
      <c r="J172" s="22"/>
      <c r="K172" s="21"/>
      <c r="L172" s="23" t="str">
        <f t="shared" si="4"/>
        <v/>
      </c>
    </row>
    <row r="173" spans="1:12" x14ac:dyDescent="0.25">
      <c r="A173" s="36"/>
      <c r="B173" s="22"/>
      <c r="C173" s="21"/>
      <c r="D173" s="21"/>
      <c r="E173" s="21"/>
      <c r="F173" s="23"/>
      <c r="G173" s="20" t="str">
        <f>IF($B173=$B174,"",MAX($G$8:G172)+1)</f>
        <v/>
      </c>
      <c r="H173" s="35"/>
      <c r="I173" s="38" t="str">
        <f t="shared" si="5"/>
        <v/>
      </c>
      <c r="J173" s="22"/>
      <c r="K173" s="21"/>
      <c r="L173" s="23" t="str">
        <f t="shared" si="4"/>
        <v/>
      </c>
    </row>
    <row r="174" spans="1:12" x14ac:dyDescent="0.25">
      <c r="A174" s="36"/>
      <c r="B174" s="22"/>
      <c r="C174" s="21"/>
      <c r="D174" s="21"/>
      <c r="E174" s="21"/>
      <c r="F174" s="23"/>
      <c r="G174" s="20" t="str">
        <f>IF($B174=$B175,"",MAX($G$8:G173)+1)</f>
        <v/>
      </c>
      <c r="H174" s="35"/>
      <c r="I174" s="38" t="str">
        <f t="shared" si="5"/>
        <v/>
      </c>
      <c r="J174" s="22"/>
      <c r="K174" s="21"/>
      <c r="L174" s="23" t="str">
        <f t="shared" si="4"/>
        <v/>
      </c>
    </row>
    <row r="175" spans="1:12" x14ac:dyDescent="0.25">
      <c r="A175" s="36"/>
      <c r="B175" s="22"/>
      <c r="C175" s="21"/>
      <c r="D175" s="21"/>
      <c r="E175" s="21"/>
      <c r="F175" s="23"/>
      <c r="G175" s="20" t="str">
        <f>IF($B175=$B176,"",MAX($G$8:G174)+1)</f>
        <v/>
      </c>
      <c r="H175" s="35"/>
      <c r="I175" s="38" t="str">
        <f t="shared" si="5"/>
        <v/>
      </c>
      <c r="J175" s="22"/>
      <c r="K175" s="21"/>
      <c r="L175" s="23" t="str">
        <f t="shared" si="4"/>
        <v/>
      </c>
    </row>
    <row r="176" spans="1:12" x14ac:dyDescent="0.25">
      <c r="A176" s="36"/>
      <c r="B176" s="22"/>
      <c r="C176" s="21"/>
      <c r="D176" s="21"/>
      <c r="E176" s="21"/>
      <c r="F176" s="23"/>
      <c r="G176" s="20" t="str">
        <f>IF($B176=$B177,"",MAX($G$8:G175)+1)</f>
        <v/>
      </c>
      <c r="H176" s="35"/>
      <c r="I176" s="38" t="str">
        <f t="shared" si="5"/>
        <v/>
      </c>
      <c r="J176" s="22"/>
      <c r="K176" s="21"/>
      <c r="L176" s="23" t="str">
        <f t="shared" si="4"/>
        <v/>
      </c>
    </row>
    <row r="177" spans="1:12" x14ac:dyDescent="0.25">
      <c r="A177" s="36"/>
      <c r="B177" s="22"/>
      <c r="C177" s="21"/>
      <c r="D177" s="21"/>
      <c r="E177" s="21"/>
      <c r="F177" s="23"/>
      <c r="G177" s="20" t="str">
        <f>IF($B177=$B178,"",MAX($G$8:G176)+1)</f>
        <v/>
      </c>
      <c r="H177" s="35"/>
      <c r="I177" s="38" t="str">
        <f t="shared" si="5"/>
        <v/>
      </c>
      <c r="J177" s="22"/>
      <c r="K177" s="21"/>
      <c r="L177" s="23" t="str">
        <f t="shared" si="4"/>
        <v/>
      </c>
    </row>
    <row r="178" spans="1:12" x14ac:dyDescent="0.25">
      <c r="A178" s="36"/>
      <c r="B178" s="22"/>
      <c r="C178" s="21"/>
      <c r="D178" s="21"/>
      <c r="E178" s="21"/>
      <c r="F178" s="23"/>
      <c r="G178" s="20" t="str">
        <f>IF($B178=$B179,"",MAX($G$8:G177)+1)</f>
        <v/>
      </c>
      <c r="H178" s="35"/>
      <c r="I178" s="38" t="str">
        <f t="shared" si="5"/>
        <v/>
      </c>
      <c r="J178" s="22"/>
      <c r="K178" s="21"/>
      <c r="L178" s="23" t="str">
        <f t="shared" si="4"/>
        <v/>
      </c>
    </row>
    <row r="179" spans="1:12" x14ac:dyDescent="0.25">
      <c r="A179" s="36"/>
      <c r="B179" s="22"/>
      <c r="C179" s="21"/>
      <c r="D179" s="21"/>
      <c r="E179" s="21"/>
      <c r="F179" s="23"/>
      <c r="G179" s="20" t="str">
        <f>IF($B179=$B180,"",MAX($G$8:G178)+1)</f>
        <v/>
      </c>
      <c r="H179" s="35"/>
      <c r="I179" s="38" t="str">
        <f t="shared" si="5"/>
        <v/>
      </c>
      <c r="J179" s="22"/>
      <c r="K179" s="21"/>
      <c r="L179" s="23" t="str">
        <f t="shared" si="4"/>
        <v/>
      </c>
    </row>
    <row r="180" spans="1:12" x14ac:dyDescent="0.25">
      <c r="A180" s="36"/>
      <c r="B180" s="22"/>
      <c r="C180" s="21"/>
      <c r="D180" s="21"/>
      <c r="E180" s="21"/>
      <c r="F180" s="23"/>
      <c r="G180" s="20" t="str">
        <f>IF($B180=$B181,"",MAX($G$8:G179)+1)</f>
        <v/>
      </c>
      <c r="H180" s="35"/>
      <c r="I180" s="38" t="str">
        <f t="shared" si="5"/>
        <v/>
      </c>
      <c r="J180" s="22"/>
      <c r="K180" s="21"/>
      <c r="L180" s="23" t="str">
        <f t="shared" si="4"/>
        <v/>
      </c>
    </row>
    <row r="181" spans="1:12" x14ac:dyDescent="0.25">
      <c r="A181" s="36"/>
      <c r="B181" s="22"/>
      <c r="C181" s="21"/>
      <c r="D181" s="21"/>
      <c r="E181" s="21"/>
      <c r="F181" s="23"/>
      <c r="G181" s="20" t="str">
        <f>IF($B181=$B182,"",MAX($G$8:G180)+1)</f>
        <v/>
      </c>
      <c r="H181" s="35"/>
      <c r="I181" s="38" t="str">
        <f t="shared" si="5"/>
        <v/>
      </c>
      <c r="J181" s="22"/>
      <c r="K181" s="21"/>
      <c r="L181" s="23" t="str">
        <f t="shared" si="4"/>
        <v/>
      </c>
    </row>
    <row r="182" spans="1:12" x14ac:dyDescent="0.25">
      <c r="A182" s="36"/>
      <c r="B182" s="22"/>
      <c r="C182" s="21"/>
      <c r="D182" s="21"/>
      <c r="E182" s="21"/>
      <c r="F182" s="23"/>
      <c r="G182" s="20" t="str">
        <f>IF($B182=$B183,"",MAX($G$8:G181)+1)</f>
        <v/>
      </c>
      <c r="H182" s="35"/>
      <c r="I182" s="38" t="str">
        <f t="shared" si="5"/>
        <v/>
      </c>
      <c r="J182" s="22"/>
      <c r="K182" s="21"/>
      <c r="L182" s="23" t="str">
        <f t="shared" si="4"/>
        <v/>
      </c>
    </row>
    <row r="183" spans="1:12" x14ac:dyDescent="0.25">
      <c r="A183" s="36"/>
      <c r="B183" s="22"/>
      <c r="C183" s="21"/>
      <c r="D183" s="21"/>
      <c r="E183" s="21"/>
      <c r="F183" s="23"/>
      <c r="G183" s="20" t="str">
        <f>IF($B183=$B184,"",MAX($G$8:G182)+1)</f>
        <v/>
      </c>
      <c r="H183" s="35"/>
      <c r="I183" s="38" t="str">
        <f t="shared" si="5"/>
        <v/>
      </c>
      <c r="J183" s="22"/>
      <c r="K183" s="21"/>
      <c r="L183" s="23" t="str">
        <f t="shared" si="4"/>
        <v/>
      </c>
    </row>
    <row r="184" spans="1:12" x14ac:dyDescent="0.25">
      <c r="A184" s="36"/>
      <c r="B184" s="22"/>
      <c r="C184" s="21"/>
      <c r="D184" s="21"/>
      <c r="E184" s="21"/>
      <c r="F184" s="23"/>
      <c r="G184" s="20" t="str">
        <f>IF($B184=$B185,"",MAX($G$8:G183)+1)</f>
        <v/>
      </c>
      <c r="H184" s="35"/>
      <c r="I184" s="38" t="str">
        <f t="shared" si="5"/>
        <v/>
      </c>
      <c r="J184" s="22"/>
      <c r="K184" s="21"/>
      <c r="L184" s="23" t="str">
        <f t="shared" si="4"/>
        <v/>
      </c>
    </row>
    <row r="185" spans="1:12" x14ac:dyDescent="0.25">
      <c r="A185" s="36"/>
      <c r="B185" s="22"/>
      <c r="C185" s="21"/>
      <c r="D185" s="21"/>
      <c r="E185" s="21"/>
      <c r="F185" s="23"/>
      <c r="G185" s="20" t="str">
        <f>IF($B185=$B186,"",MAX($G$8:G184)+1)</f>
        <v/>
      </c>
      <c r="H185" s="35"/>
      <c r="I185" s="38" t="str">
        <f t="shared" si="5"/>
        <v/>
      </c>
      <c r="J185" s="22"/>
      <c r="K185" s="21"/>
      <c r="L185" s="23" t="str">
        <f t="shared" si="4"/>
        <v/>
      </c>
    </row>
    <row r="186" spans="1:12" x14ac:dyDescent="0.25">
      <c r="A186" s="36"/>
      <c r="B186" s="22"/>
      <c r="C186" s="21"/>
      <c r="D186" s="21"/>
      <c r="E186" s="21"/>
      <c r="F186" s="23"/>
      <c r="G186" s="20" t="str">
        <f>IF($B186=$B187,"",MAX($G$8:G185)+1)</f>
        <v/>
      </c>
      <c r="H186" s="35"/>
      <c r="I186" s="38" t="str">
        <f t="shared" si="5"/>
        <v/>
      </c>
      <c r="J186" s="22"/>
      <c r="K186" s="21"/>
      <c r="L186" s="23" t="str">
        <f t="shared" si="4"/>
        <v/>
      </c>
    </row>
    <row r="187" spans="1:12" x14ac:dyDescent="0.25">
      <c r="A187" s="36"/>
      <c r="B187" s="22"/>
      <c r="C187" s="21"/>
      <c r="D187" s="21"/>
      <c r="E187" s="21"/>
      <c r="F187" s="23"/>
      <c r="G187" s="20" t="str">
        <f>IF($B187=$B188,"",MAX($G$8:G186)+1)</f>
        <v/>
      </c>
      <c r="H187" s="35"/>
      <c r="I187" s="38" t="str">
        <f t="shared" si="5"/>
        <v/>
      </c>
      <c r="J187" s="22"/>
      <c r="K187" s="21"/>
      <c r="L187" s="23" t="str">
        <f t="shared" si="4"/>
        <v/>
      </c>
    </row>
    <row r="188" spans="1:12" x14ac:dyDescent="0.25">
      <c r="A188" s="36"/>
      <c r="B188" s="22"/>
      <c r="C188" s="21"/>
      <c r="D188" s="21"/>
      <c r="E188" s="21"/>
      <c r="F188" s="23"/>
      <c r="G188" s="20" t="str">
        <f>IF($B188=$B189,"",MAX($G$8:G187)+1)</f>
        <v/>
      </c>
      <c r="H188" s="35"/>
      <c r="I188" s="38" t="str">
        <f t="shared" si="5"/>
        <v/>
      </c>
      <c r="J188" s="22"/>
      <c r="K188" s="21"/>
      <c r="L188" s="23" t="str">
        <f t="shared" si="4"/>
        <v/>
      </c>
    </row>
    <row r="189" spans="1:12" x14ac:dyDescent="0.25">
      <c r="A189" s="36"/>
      <c r="B189" s="22"/>
      <c r="C189" s="21"/>
      <c r="D189" s="21"/>
      <c r="E189" s="21"/>
      <c r="F189" s="23"/>
      <c r="G189" s="20" t="str">
        <f>IF($B189=$B190,"",MAX($G$8:G188)+1)</f>
        <v/>
      </c>
      <c r="H189" s="35"/>
      <c r="I189" s="38" t="str">
        <f t="shared" si="5"/>
        <v/>
      </c>
      <c r="J189" s="22"/>
      <c r="K189" s="21"/>
      <c r="L189" s="23" t="str">
        <f t="shared" si="4"/>
        <v/>
      </c>
    </row>
    <row r="190" spans="1:12" x14ac:dyDescent="0.25">
      <c r="A190" s="36"/>
      <c r="B190" s="22"/>
      <c r="C190" s="21"/>
      <c r="D190" s="21"/>
      <c r="E190" s="21"/>
      <c r="F190" s="23"/>
      <c r="G190" s="20" t="str">
        <f>IF($B190=$B191,"",MAX($G$8:G189)+1)</f>
        <v/>
      </c>
      <c r="H190" s="35"/>
      <c r="I190" s="38" t="str">
        <f t="shared" si="5"/>
        <v/>
      </c>
      <c r="J190" s="22"/>
      <c r="K190" s="21"/>
      <c r="L190" s="23" t="str">
        <f t="shared" si="4"/>
        <v/>
      </c>
    </row>
    <row r="191" spans="1:12" x14ac:dyDescent="0.25">
      <c r="A191" s="36"/>
      <c r="B191" s="22"/>
      <c r="C191" s="21"/>
      <c r="D191" s="21"/>
      <c r="E191" s="21"/>
      <c r="F191" s="23"/>
      <c r="G191" s="20" t="str">
        <f>IF($B191=$B192,"",MAX($G$8:G190)+1)</f>
        <v/>
      </c>
      <c r="H191" s="35"/>
      <c r="I191" s="38" t="str">
        <f t="shared" si="5"/>
        <v/>
      </c>
      <c r="J191" s="22"/>
      <c r="K191" s="21"/>
      <c r="L191" s="23" t="str">
        <f t="shared" si="4"/>
        <v/>
      </c>
    </row>
    <row r="192" spans="1:12" x14ac:dyDescent="0.25">
      <c r="A192" s="36"/>
      <c r="B192" s="22"/>
      <c r="C192" s="21"/>
      <c r="D192" s="21"/>
      <c r="E192" s="21"/>
      <c r="F192" s="23"/>
      <c r="G192" s="20" t="str">
        <f>IF($B192=$B193,"",MAX($G$8:G191)+1)</f>
        <v/>
      </c>
      <c r="H192" s="35"/>
      <c r="I192" s="38" t="str">
        <f t="shared" si="5"/>
        <v/>
      </c>
      <c r="J192" s="22"/>
      <c r="K192" s="21"/>
      <c r="L192" s="23" t="str">
        <f t="shared" si="4"/>
        <v/>
      </c>
    </row>
    <row r="193" spans="1:12" x14ac:dyDescent="0.25">
      <c r="A193" s="36"/>
      <c r="B193" s="22"/>
      <c r="C193" s="21"/>
      <c r="D193" s="21"/>
      <c r="E193" s="21"/>
      <c r="F193" s="23"/>
      <c r="G193" s="20" t="str">
        <f>IF($B193=$B194,"",MAX($G$8:G192)+1)</f>
        <v/>
      </c>
      <c r="H193" s="35"/>
      <c r="I193" s="38" t="str">
        <f t="shared" si="5"/>
        <v/>
      </c>
      <c r="J193" s="22"/>
      <c r="K193" s="21"/>
      <c r="L193" s="23" t="str">
        <f t="shared" si="4"/>
        <v/>
      </c>
    </row>
    <row r="194" spans="1:12" x14ac:dyDescent="0.25">
      <c r="A194" s="36"/>
      <c r="B194" s="22"/>
      <c r="C194" s="21"/>
      <c r="D194" s="21"/>
      <c r="E194" s="21"/>
      <c r="F194" s="23"/>
      <c r="G194" s="20" t="str">
        <f>IF($B194=$B195,"",MAX($G$8:G193)+1)</f>
        <v/>
      </c>
      <c r="H194" s="35"/>
      <c r="I194" s="38" t="str">
        <f t="shared" si="5"/>
        <v/>
      </c>
      <c r="J194" s="22"/>
      <c r="K194" s="21"/>
      <c r="L194" s="23" t="str">
        <f t="shared" si="4"/>
        <v/>
      </c>
    </row>
    <row r="195" spans="1:12" x14ac:dyDescent="0.25">
      <c r="A195" s="36"/>
      <c r="B195" s="22"/>
      <c r="C195" s="21"/>
      <c r="D195" s="21"/>
      <c r="E195" s="21"/>
      <c r="F195" s="23"/>
      <c r="G195" s="20" t="str">
        <f>IF($B195=$B196,"",MAX($G$8:G194)+1)</f>
        <v/>
      </c>
      <c r="H195" s="35"/>
      <c r="I195" s="38" t="str">
        <f t="shared" si="5"/>
        <v/>
      </c>
      <c r="J195" s="22"/>
      <c r="K195" s="21"/>
      <c r="L195" s="23" t="str">
        <f t="shared" si="4"/>
        <v/>
      </c>
    </row>
    <row r="196" spans="1:12" x14ac:dyDescent="0.25">
      <c r="A196" s="36"/>
      <c r="B196" s="22"/>
      <c r="C196" s="21"/>
      <c r="D196" s="21"/>
      <c r="E196" s="21"/>
      <c r="F196" s="23"/>
      <c r="G196" s="20" t="str">
        <f>IF($B196=$B197,"",MAX($G$8:G195)+1)</f>
        <v/>
      </c>
      <c r="H196" s="35"/>
      <c r="I196" s="38" t="str">
        <f t="shared" si="5"/>
        <v/>
      </c>
      <c r="J196" s="22"/>
      <c r="K196" s="21"/>
      <c r="L196" s="23" t="str">
        <f t="shared" si="4"/>
        <v/>
      </c>
    </row>
    <row r="197" spans="1:12" x14ac:dyDescent="0.25">
      <c r="A197" s="36"/>
      <c r="B197" s="22"/>
      <c r="C197" s="21"/>
      <c r="D197" s="21"/>
      <c r="E197" s="21"/>
      <c r="F197" s="23"/>
      <c r="G197" s="20" t="str">
        <f>IF($B197=$B198,"",MAX($G$8:G196)+1)</f>
        <v/>
      </c>
      <c r="H197" s="35"/>
      <c r="I197" s="38" t="str">
        <f t="shared" si="5"/>
        <v/>
      </c>
      <c r="J197" s="22"/>
      <c r="K197" s="21"/>
      <c r="L197" s="23" t="str">
        <f t="shared" si="4"/>
        <v/>
      </c>
    </row>
    <row r="198" spans="1:12" x14ac:dyDescent="0.25">
      <c r="A198" s="36"/>
      <c r="B198" s="22"/>
      <c r="C198" s="21"/>
      <c r="D198" s="21"/>
      <c r="E198" s="21"/>
      <c r="F198" s="23"/>
      <c r="G198" s="20" t="str">
        <f>IF($B198=$B199,"",MAX($G$8:G197)+1)</f>
        <v/>
      </c>
      <c r="H198" s="35"/>
      <c r="I198" s="38" t="str">
        <f t="shared" si="5"/>
        <v/>
      </c>
      <c r="J198" s="22"/>
      <c r="K198" s="21"/>
      <c r="L198" s="23" t="str">
        <f t="shared" si="4"/>
        <v/>
      </c>
    </row>
    <row r="199" spans="1:12" x14ac:dyDescent="0.25">
      <c r="A199" s="36"/>
      <c r="B199" s="22"/>
      <c r="C199" s="21"/>
      <c r="D199" s="21"/>
      <c r="E199" s="21"/>
      <c r="F199" s="23"/>
      <c r="G199" s="20" t="str">
        <f>IF($B199=$B200,"",MAX($G$8:G198)+1)</f>
        <v/>
      </c>
      <c r="H199" s="35"/>
      <c r="I199" s="38" t="str">
        <f t="shared" si="5"/>
        <v/>
      </c>
      <c r="J199" s="22"/>
      <c r="K199" s="21"/>
      <c r="L199" s="23" t="str">
        <f t="shared" si="4"/>
        <v/>
      </c>
    </row>
    <row r="200" spans="1:12" x14ac:dyDescent="0.25">
      <c r="A200" s="36"/>
      <c r="B200" s="22"/>
      <c r="C200" s="21"/>
      <c r="D200" s="21"/>
      <c r="E200" s="21"/>
      <c r="F200" s="23"/>
      <c r="G200" s="20" t="str">
        <f>IF($B200=$B201,"",MAX($G$8:G199)+1)</f>
        <v/>
      </c>
      <c r="H200" s="35"/>
      <c r="I200" s="38" t="str">
        <f t="shared" si="5"/>
        <v/>
      </c>
      <c r="J200" s="22"/>
      <c r="K200" s="21"/>
      <c r="L200" s="23" t="str">
        <f t="shared" si="4"/>
        <v/>
      </c>
    </row>
    <row r="201" spans="1:12" x14ac:dyDescent="0.25">
      <c r="A201" s="36"/>
      <c r="B201" s="22"/>
      <c r="C201" s="21"/>
      <c r="D201" s="21"/>
      <c r="E201" s="21"/>
      <c r="F201" s="23"/>
      <c r="G201" s="20" t="str">
        <f>IF($B201=$B202,"",MAX($G$8:G200)+1)</f>
        <v/>
      </c>
      <c r="H201" s="35"/>
      <c r="I201" s="38" t="str">
        <f t="shared" si="5"/>
        <v/>
      </c>
      <c r="J201" s="22"/>
      <c r="K201" s="21"/>
      <c r="L201" s="23" t="str">
        <f t="shared" ref="L201:L264" si="6">IF(K201="","",SUM(K201*($C$2*24)))</f>
        <v/>
      </c>
    </row>
    <row r="202" spans="1:12" x14ac:dyDescent="0.25">
      <c r="A202" s="36"/>
      <c r="B202" s="22"/>
      <c r="C202" s="21"/>
      <c r="D202" s="21"/>
      <c r="E202" s="21"/>
      <c r="F202" s="23"/>
      <c r="G202" s="20" t="str">
        <f>IF($B202=$B203,"",MAX($G$8:G201)+1)</f>
        <v/>
      </c>
      <c r="H202" s="35"/>
      <c r="I202" s="38" t="str">
        <f t="shared" ref="I202:I265" si="7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6"/>
        <v/>
      </c>
    </row>
    <row r="203" spans="1:12" x14ac:dyDescent="0.25">
      <c r="A203" s="36"/>
      <c r="B203" s="22"/>
      <c r="C203" s="21"/>
      <c r="D203" s="21"/>
      <c r="E203" s="21"/>
      <c r="F203" s="23"/>
      <c r="G203" s="20" t="str">
        <f>IF($B203=$B204,"",MAX($G$8:G202)+1)</f>
        <v/>
      </c>
      <c r="H203" s="35"/>
      <c r="I203" s="38" t="str">
        <f t="shared" si="7"/>
        <v/>
      </c>
      <c r="J203" s="22"/>
      <c r="K203" s="21"/>
      <c r="L203" s="23" t="str">
        <f t="shared" si="6"/>
        <v/>
      </c>
    </row>
    <row r="204" spans="1:12" x14ac:dyDescent="0.25">
      <c r="A204" s="36"/>
      <c r="B204" s="22"/>
      <c r="C204" s="21"/>
      <c r="D204" s="21"/>
      <c r="E204" s="21"/>
      <c r="F204" s="23"/>
      <c r="G204" s="20" t="str">
        <f>IF($B204=$B205,"",MAX($G$8:G203)+1)</f>
        <v/>
      </c>
      <c r="H204" s="35"/>
      <c r="I204" s="38" t="str">
        <f t="shared" si="7"/>
        <v/>
      </c>
      <c r="J204" s="22"/>
      <c r="K204" s="21"/>
      <c r="L204" s="23" t="str">
        <f t="shared" si="6"/>
        <v/>
      </c>
    </row>
    <row r="205" spans="1:12" x14ac:dyDescent="0.25">
      <c r="A205" s="36"/>
      <c r="B205" s="22"/>
      <c r="C205" s="21"/>
      <c r="D205" s="21"/>
      <c r="E205" s="21"/>
      <c r="F205" s="23"/>
      <c r="G205" s="20" t="str">
        <f>IF($B205=$B206,"",MAX($G$8:G204)+1)</f>
        <v/>
      </c>
      <c r="H205" s="35"/>
      <c r="I205" s="38" t="str">
        <f t="shared" si="7"/>
        <v/>
      </c>
      <c r="J205" s="22"/>
      <c r="K205" s="21"/>
      <c r="L205" s="23" t="str">
        <f t="shared" si="6"/>
        <v/>
      </c>
    </row>
    <row r="206" spans="1:12" x14ac:dyDescent="0.25">
      <c r="A206" s="36"/>
      <c r="B206" s="22"/>
      <c r="C206" s="21"/>
      <c r="D206" s="21"/>
      <c r="E206" s="21"/>
      <c r="F206" s="23"/>
      <c r="G206" s="20" t="str">
        <f>IF($B206=$B207,"",MAX($G$8:G205)+1)</f>
        <v/>
      </c>
      <c r="H206" s="35"/>
      <c r="I206" s="38" t="str">
        <f t="shared" si="7"/>
        <v/>
      </c>
      <c r="J206" s="22"/>
      <c r="K206" s="21"/>
      <c r="L206" s="23" t="str">
        <f t="shared" si="6"/>
        <v/>
      </c>
    </row>
    <row r="207" spans="1:12" x14ac:dyDescent="0.25">
      <c r="A207" s="36"/>
      <c r="B207" s="22"/>
      <c r="C207" s="21"/>
      <c r="D207" s="21"/>
      <c r="E207" s="21"/>
      <c r="F207" s="23"/>
      <c r="G207" s="20" t="str">
        <f>IF($B207=$B208,"",MAX($G$8:G206)+1)</f>
        <v/>
      </c>
      <c r="H207" s="35"/>
      <c r="I207" s="38" t="str">
        <f t="shared" si="7"/>
        <v/>
      </c>
      <c r="J207" s="22"/>
      <c r="K207" s="21"/>
      <c r="L207" s="23" t="str">
        <f t="shared" si="6"/>
        <v/>
      </c>
    </row>
    <row r="208" spans="1:12" x14ac:dyDescent="0.25">
      <c r="A208" s="36"/>
      <c r="B208" s="22"/>
      <c r="C208" s="21"/>
      <c r="D208" s="21"/>
      <c r="E208" s="21"/>
      <c r="F208" s="23"/>
      <c r="G208" s="20" t="str">
        <f>IF($B208=$B209,"",MAX($G$8:G207)+1)</f>
        <v/>
      </c>
      <c r="H208" s="35"/>
      <c r="I208" s="38" t="str">
        <f t="shared" si="7"/>
        <v/>
      </c>
      <c r="J208" s="22"/>
      <c r="K208" s="21"/>
      <c r="L208" s="23" t="str">
        <f t="shared" si="6"/>
        <v/>
      </c>
    </row>
    <row r="209" spans="1:12" x14ac:dyDescent="0.25">
      <c r="A209" s="36"/>
      <c r="B209" s="22"/>
      <c r="C209" s="21"/>
      <c r="D209" s="21"/>
      <c r="E209" s="21"/>
      <c r="F209" s="23"/>
      <c r="G209" s="20" t="str">
        <f>IF($B209=$B210,"",MAX($G$8:G208)+1)</f>
        <v/>
      </c>
      <c r="H209" s="35"/>
      <c r="I209" s="38" t="str">
        <f t="shared" si="7"/>
        <v/>
      </c>
      <c r="J209" s="22"/>
      <c r="K209" s="21"/>
      <c r="L209" s="23" t="str">
        <f t="shared" si="6"/>
        <v/>
      </c>
    </row>
    <row r="210" spans="1:12" x14ac:dyDescent="0.25">
      <c r="A210" s="36"/>
      <c r="B210" s="22"/>
      <c r="C210" s="21"/>
      <c r="D210" s="21"/>
      <c r="E210" s="21"/>
      <c r="F210" s="23"/>
      <c r="G210" s="20" t="str">
        <f>IF($B210=$B211,"",MAX($G$8:G209)+1)</f>
        <v/>
      </c>
      <c r="H210" s="35"/>
      <c r="I210" s="38" t="str">
        <f t="shared" si="7"/>
        <v/>
      </c>
      <c r="J210" s="22"/>
      <c r="K210" s="21"/>
      <c r="L210" s="23" t="str">
        <f t="shared" si="6"/>
        <v/>
      </c>
    </row>
    <row r="211" spans="1:12" x14ac:dyDescent="0.25">
      <c r="A211" s="36"/>
      <c r="B211" s="22"/>
      <c r="C211" s="21"/>
      <c r="D211" s="21"/>
      <c r="E211" s="21"/>
      <c r="F211" s="23"/>
      <c r="G211" s="20" t="str">
        <f>IF($B211=$B212,"",MAX($G$8:G210)+1)</f>
        <v/>
      </c>
      <c r="H211" s="35"/>
      <c r="I211" s="38" t="str">
        <f t="shared" si="7"/>
        <v/>
      </c>
      <c r="J211" s="22"/>
      <c r="K211" s="21"/>
      <c r="L211" s="23" t="str">
        <f t="shared" si="6"/>
        <v/>
      </c>
    </row>
    <row r="212" spans="1:12" x14ac:dyDescent="0.25">
      <c r="A212" s="36"/>
      <c r="B212" s="22"/>
      <c r="C212" s="21"/>
      <c r="D212" s="21"/>
      <c r="E212" s="21"/>
      <c r="F212" s="23"/>
      <c r="G212" s="20" t="str">
        <f>IF($B212=$B213,"",MAX($G$8:G211)+1)</f>
        <v/>
      </c>
      <c r="H212" s="35"/>
      <c r="I212" s="38" t="str">
        <f t="shared" si="7"/>
        <v/>
      </c>
      <c r="J212" s="22"/>
      <c r="K212" s="21"/>
      <c r="L212" s="23" t="str">
        <f t="shared" si="6"/>
        <v/>
      </c>
    </row>
    <row r="213" spans="1:12" x14ac:dyDescent="0.25">
      <c r="A213" s="36"/>
      <c r="B213" s="22"/>
      <c r="C213" s="21"/>
      <c r="D213" s="21"/>
      <c r="E213" s="21"/>
      <c r="F213" s="23"/>
      <c r="G213" s="20" t="str">
        <f>IF($B213=$B214,"",MAX($G$8:G212)+1)</f>
        <v/>
      </c>
      <c r="H213" s="35"/>
      <c r="I213" s="38" t="str">
        <f t="shared" si="7"/>
        <v/>
      </c>
      <c r="J213" s="22"/>
      <c r="K213" s="21"/>
      <c r="L213" s="23" t="str">
        <f t="shared" si="6"/>
        <v/>
      </c>
    </row>
    <row r="214" spans="1:12" x14ac:dyDescent="0.25">
      <c r="A214" s="36"/>
      <c r="B214" s="22"/>
      <c r="C214" s="21"/>
      <c r="D214" s="21"/>
      <c r="E214" s="21"/>
      <c r="F214" s="23"/>
      <c r="G214" s="20" t="str">
        <f>IF($B214=$B215,"",MAX($G$8:G213)+1)</f>
        <v/>
      </c>
      <c r="H214" s="35"/>
      <c r="I214" s="38" t="str">
        <f t="shared" si="7"/>
        <v/>
      </c>
      <c r="J214" s="22"/>
      <c r="K214" s="21"/>
      <c r="L214" s="23" t="str">
        <f t="shared" si="6"/>
        <v/>
      </c>
    </row>
    <row r="215" spans="1:12" x14ac:dyDescent="0.25">
      <c r="A215" s="36"/>
      <c r="B215" s="22"/>
      <c r="C215" s="21"/>
      <c r="D215" s="21"/>
      <c r="E215" s="21"/>
      <c r="F215" s="23"/>
      <c r="G215" s="20" t="str">
        <f>IF($B215=$B216,"",MAX($G$8:G214)+1)</f>
        <v/>
      </c>
      <c r="H215" s="35"/>
      <c r="I215" s="38" t="str">
        <f t="shared" si="7"/>
        <v/>
      </c>
      <c r="J215" s="22"/>
      <c r="K215" s="21"/>
      <c r="L215" s="23" t="str">
        <f t="shared" si="6"/>
        <v/>
      </c>
    </row>
    <row r="216" spans="1:12" x14ac:dyDescent="0.25">
      <c r="A216" s="36"/>
      <c r="B216" s="22"/>
      <c r="C216" s="21"/>
      <c r="D216" s="21"/>
      <c r="E216" s="21"/>
      <c r="F216" s="23"/>
      <c r="G216" s="20" t="str">
        <f>IF($B216=$B217,"",MAX($G$8:G215)+1)</f>
        <v/>
      </c>
      <c r="H216" s="35"/>
      <c r="I216" s="38" t="str">
        <f t="shared" si="7"/>
        <v/>
      </c>
      <c r="J216" s="22"/>
      <c r="K216" s="21"/>
      <c r="L216" s="23" t="str">
        <f t="shared" si="6"/>
        <v/>
      </c>
    </row>
    <row r="217" spans="1:12" x14ac:dyDescent="0.25">
      <c r="A217" s="36"/>
      <c r="B217" s="22"/>
      <c r="C217" s="21"/>
      <c r="D217" s="21"/>
      <c r="E217" s="21"/>
      <c r="F217" s="23"/>
      <c r="G217" s="20" t="str">
        <f>IF($B217=$B218,"",MAX($G$8:G216)+1)</f>
        <v/>
      </c>
      <c r="H217" s="35"/>
      <c r="I217" s="38" t="str">
        <f t="shared" si="7"/>
        <v/>
      </c>
      <c r="J217" s="22"/>
      <c r="K217" s="21"/>
      <c r="L217" s="23" t="str">
        <f t="shared" si="6"/>
        <v/>
      </c>
    </row>
    <row r="218" spans="1:12" x14ac:dyDescent="0.25">
      <c r="A218" s="36"/>
      <c r="B218" s="22"/>
      <c r="C218" s="21"/>
      <c r="D218" s="21"/>
      <c r="E218" s="21"/>
      <c r="F218" s="23"/>
      <c r="G218" s="20" t="str">
        <f>IF($B218=$B219,"",MAX($G$8:G217)+1)</f>
        <v/>
      </c>
      <c r="H218" s="35"/>
      <c r="I218" s="38" t="str">
        <f t="shared" si="7"/>
        <v/>
      </c>
      <c r="J218" s="22"/>
      <c r="K218" s="21"/>
      <c r="L218" s="23" t="str">
        <f t="shared" si="6"/>
        <v/>
      </c>
    </row>
    <row r="219" spans="1:12" x14ac:dyDescent="0.25">
      <c r="A219" s="36"/>
      <c r="B219" s="22"/>
      <c r="C219" s="21"/>
      <c r="D219" s="21"/>
      <c r="E219" s="21"/>
      <c r="F219" s="23"/>
      <c r="G219" s="20" t="str">
        <f>IF($B219=$B220,"",MAX($G$8:G218)+1)</f>
        <v/>
      </c>
      <c r="H219" s="35"/>
      <c r="I219" s="38" t="str">
        <f t="shared" si="7"/>
        <v/>
      </c>
      <c r="J219" s="22"/>
      <c r="K219" s="21"/>
      <c r="L219" s="23" t="str">
        <f t="shared" si="6"/>
        <v/>
      </c>
    </row>
    <row r="220" spans="1:12" x14ac:dyDescent="0.25">
      <c r="A220" s="36"/>
      <c r="B220" s="22"/>
      <c r="C220" s="21"/>
      <c r="D220" s="21"/>
      <c r="E220" s="21"/>
      <c r="F220" s="23"/>
      <c r="G220" s="20" t="str">
        <f>IF($B220=$B221,"",MAX($G$8:G219)+1)</f>
        <v/>
      </c>
      <c r="H220" s="35"/>
      <c r="I220" s="38" t="str">
        <f t="shared" si="7"/>
        <v/>
      </c>
      <c r="J220" s="22"/>
      <c r="K220" s="21"/>
      <c r="L220" s="23" t="str">
        <f t="shared" si="6"/>
        <v/>
      </c>
    </row>
    <row r="221" spans="1:12" x14ac:dyDescent="0.25">
      <c r="A221" s="36"/>
      <c r="B221" s="22"/>
      <c r="C221" s="21"/>
      <c r="D221" s="21"/>
      <c r="E221" s="21"/>
      <c r="F221" s="23"/>
      <c r="G221" s="20" t="str">
        <f>IF($B221=$B222,"",MAX($G$8:G220)+1)</f>
        <v/>
      </c>
      <c r="H221" s="35"/>
      <c r="I221" s="38" t="str">
        <f t="shared" si="7"/>
        <v/>
      </c>
      <c r="J221" s="22"/>
      <c r="K221" s="21"/>
      <c r="L221" s="23" t="str">
        <f t="shared" si="6"/>
        <v/>
      </c>
    </row>
    <row r="222" spans="1:12" x14ac:dyDescent="0.25">
      <c r="A222" s="36"/>
      <c r="B222" s="22"/>
      <c r="C222" s="21"/>
      <c r="D222" s="21"/>
      <c r="E222" s="21"/>
      <c r="F222" s="23"/>
      <c r="G222" s="20" t="str">
        <f>IF($B222=$B223,"",MAX($G$8:G221)+1)</f>
        <v/>
      </c>
      <c r="H222" s="35"/>
      <c r="I222" s="38" t="str">
        <f t="shared" si="7"/>
        <v/>
      </c>
      <c r="J222" s="22"/>
      <c r="K222" s="21"/>
      <c r="L222" s="23" t="str">
        <f t="shared" si="6"/>
        <v/>
      </c>
    </row>
    <row r="223" spans="1:12" x14ac:dyDescent="0.25">
      <c r="A223" s="36"/>
      <c r="B223" s="22"/>
      <c r="C223" s="21"/>
      <c r="D223" s="21"/>
      <c r="E223" s="21"/>
      <c r="F223" s="23"/>
      <c r="G223" s="20" t="str">
        <f>IF($B223=$B224,"",MAX($G$8:G222)+1)</f>
        <v/>
      </c>
      <c r="H223" s="35"/>
      <c r="I223" s="38" t="str">
        <f t="shared" si="7"/>
        <v/>
      </c>
      <c r="J223" s="22"/>
      <c r="K223" s="21"/>
      <c r="L223" s="23" t="str">
        <f t="shared" si="6"/>
        <v/>
      </c>
    </row>
    <row r="224" spans="1:12" x14ac:dyDescent="0.25">
      <c r="A224" s="36"/>
      <c r="B224" s="22"/>
      <c r="C224" s="21"/>
      <c r="D224" s="21"/>
      <c r="E224" s="21"/>
      <c r="F224" s="23"/>
      <c r="G224" s="20" t="str">
        <f>IF($B224=$B225,"",MAX($G$8:G223)+1)</f>
        <v/>
      </c>
      <c r="H224" s="35"/>
      <c r="I224" s="38" t="str">
        <f t="shared" si="7"/>
        <v/>
      </c>
      <c r="J224" s="22"/>
      <c r="K224" s="21"/>
      <c r="L224" s="23" t="str">
        <f t="shared" si="6"/>
        <v/>
      </c>
    </row>
    <row r="225" spans="1:12" x14ac:dyDescent="0.25">
      <c r="A225" s="36"/>
      <c r="B225" s="22"/>
      <c r="C225" s="21"/>
      <c r="D225" s="21"/>
      <c r="E225" s="21"/>
      <c r="F225" s="23"/>
      <c r="G225" s="20" t="str">
        <f>IF($B225=$B226,"",MAX($G$8:G224)+1)</f>
        <v/>
      </c>
      <c r="H225" s="35"/>
      <c r="I225" s="38" t="str">
        <f t="shared" si="7"/>
        <v/>
      </c>
      <c r="J225" s="22"/>
      <c r="K225" s="21"/>
      <c r="L225" s="23" t="str">
        <f t="shared" si="6"/>
        <v/>
      </c>
    </row>
    <row r="226" spans="1:12" x14ac:dyDescent="0.25">
      <c r="A226" s="36"/>
      <c r="B226" s="22"/>
      <c r="C226" s="21"/>
      <c r="D226" s="21"/>
      <c r="E226" s="21"/>
      <c r="F226" s="23"/>
      <c r="G226" s="20" t="str">
        <f>IF($B226=$B227,"",MAX($G$8:G225)+1)</f>
        <v/>
      </c>
      <c r="H226" s="35"/>
      <c r="I226" s="38" t="str">
        <f t="shared" si="7"/>
        <v/>
      </c>
      <c r="J226" s="22"/>
      <c r="K226" s="21"/>
      <c r="L226" s="23" t="str">
        <f t="shared" si="6"/>
        <v/>
      </c>
    </row>
    <row r="227" spans="1:12" x14ac:dyDescent="0.25">
      <c r="A227" s="36"/>
      <c r="B227" s="22"/>
      <c r="C227" s="21"/>
      <c r="D227" s="21"/>
      <c r="E227" s="21"/>
      <c r="F227" s="23"/>
      <c r="G227" s="20" t="str">
        <f>IF($B227=$B228,"",MAX($G$8:G226)+1)</f>
        <v/>
      </c>
      <c r="H227" s="35"/>
      <c r="I227" s="38" t="str">
        <f t="shared" si="7"/>
        <v/>
      </c>
      <c r="J227" s="22"/>
      <c r="K227" s="21"/>
      <c r="L227" s="23" t="str">
        <f t="shared" si="6"/>
        <v/>
      </c>
    </row>
    <row r="228" spans="1:12" x14ac:dyDescent="0.25">
      <c r="A228" s="36"/>
      <c r="B228" s="22"/>
      <c r="C228" s="21"/>
      <c r="D228" s="21"/>
      <c r="E228" s="21"/>
      <c r="F228" s="23"/>
      <c r="G228" s="20" t="str">
        <f>IF($B228=$B229,"",MAX($G$8:G227)+1)</f>
        <v/>
      </c>
      <c r="H228" s="35"/>
      <c r="I228" s="38" t="str">
        <f t="shared" si="7"/>
        <v/>
      </c>
      <c r="J228" s="22"/>
      <c r="K228" s="21"/>
      <c r="L228" s="23" t="str">
        <f t="shared" si="6"/>
        <v/>
      </c>
    </row>
    <row r="229" spans="1:12" x14ac:dyDescent="0.25">
      <c r="A229" s="36"/>
      <c r="B229" s="22"/>
      <c r="C229" s="21"/>
      <c r="D229" s="21"/>
      <c r="E229" s="21"/>
      <c r="F229" s="23"/>
      <c r="G229" s="20" t="str">
        <f>IF($B229=$B230,"",MAX($G$8:G228)+1)</f>
        <v/>
      </c>
      <c r="H229" s="35"/>
      <c r="I229" s="38" t="str">
        <f t="shared" si="7"/>
        <v/>
      </c>
      <c r="J229" s="22"/>
      <c r="K229" s="21"/>
      <c r="L229" s="23" t="str">
        <f t="shared" si="6"/>
        <v/>
      </c>
    </row>
    <row r="230" spans="1:12" x14ac:dyDescent="0.25">
      <c r="A230" s="36"/>
      <c r="B230" s="22"/>
      <c r="C230" s="21"/>
      <c r="D230" s="21"/>
      <c r="E230" s="21"/>
      <c r="F230" s="23"/>
      <c r="G230" s="20" t="str">
        <f>IF($B230=$B231,"",MAX($G$8:G229)+1)</f>
        <v/>
      </c>
      <c r="H230" s="35"/>
      <c r="I230" s="38" t="str">
        <f t="shared" si="7"/>
        <v/>
      </c>
      <c r="J230" s="22"/>
      <c r="K230" s="21"/>
      <c r="L230" s="23" t="str">
        <f t="shared" si="6"/>
        <v/>
      </c>
    </row>
    <row r="231" spans="1:12" x14ac:dyDescent="0.25">
      <c r="A231" s="36"/>
      <c r="B231" s="22"/>
      <c r="C231" s="21"/>
      <c r="D231" s="21"/>
      <c r="E231" s="21"/>
      <c r="F231" s="23"/>
      <c r="G231" s="20" t="str">
        <f>IF($B231=$B232,"",MAX($G$8:G230)+1)</f>
        <v/>
      </c>
      <c r="H231" s="35"/>
      <c r="I231" s="38" t="str">
        <f t="shared" si="7"/>
        <v/>
      </c>
      <c r="J231" s="22"/>
      <c r="K231" s="21"/>
      <c r="L231" s="23" t="str">
        <f t="shared" si="6"/>
        <v/>
      </c>
    </row>
    <row r="232" spans="1:12" x14ac:dyDescent="0.25">
      <c r="A232" s="36"/>
      <c r="B232" s="22"/>
      <c r="C232" s="21"/>
      <c r="D232" s="21"/>
      <c r="E232" s="21"/>
      <c r="F232" s="23"/>
      <c r="G232" s="20" t="str">
        <f>IF($B232=$B233,"",MAX($G$8:G231)+1)</f>
        <v/>
      </c>
      <c r="H232" s="35"/>
      <c r="I232" s="38" t="str">
        <f t="shared" si="7"/>
        <v/>
      </c>
      <c r="J232" s="22"/>
      <c r="K232" s="21"/>
      <c r="L232" s="23" t="str">
        <f t="shared" si="6"/>
        <v/>
      </c>
    </row>
    <row r="233" spans="1:12" x14ac:dyDescent="0.25">
      <c r="A233" s="36"/>
      <c r="B233" s="22"/>
      <c r="C233" s="21"/>
      <c r="D233" s="21"/>
      <c r="E233" s="21"/>
      <c r="F233" s="23"/>
      <c r="G233" s="20" t="str">
        <f>IF($B233=$B234,"",MAX($G$8:G232)+1)</f>
        <v/>
      </c>
      <c r="H233" s="35"/>
      <c r="I233" s="38" t="str">
        <f t="shared" si="7"/>
        <v/>
      </c>
      <c r="J233" s="22"/>
      <c r="K233" s="21"/>
      <c r="L233" s="23" t="str">
        <f t="shared" si="6"/>
        <v/>
      </c>
    </row>
    <row r="234" spans="1:12" x14ac:dyDescent="0.25">
      <c r="A234" s="36"/>
      <c r="B234" s="22"/>
      <c r="C234" s="21"/>
      <c r="D234" s="21"/>
      <c r="E234" s="21"/>
      <c r="F234" s="23"/>
      <c r="G234" s="20" t="str">
        <f>IF($B234=$B235,"",MAX($G$8:G233)+1)</f>
        <v/>
      </c>
      <c r="H234" s="35"/>
      <c r="I234" s="38" t="str">
        <f t="shared" si="7"/>
        <v/>
      </c>
      <c r="J234" s="22"/>
      <c r="K234" s="21"/>
      <c r="L234" s="23" t="str">
        <f t="shared" si="6"/>
        <v/>
      </c>
    </row>
    <row r="235" spans="1:12" x14ac:dyDescent="0.25">
      <c r="A235" s="36"/>
      <c r="B235" s="22"/>
      <c r="C235" s="21"/>
      <c r="D235" s="21"/>
      <c r="E235" s="21"/>
      <c r="F235" s="23"/>
      <c r="G235" s="20" t="str">
        <f>IF($B235=$B236,"",MAX($G$8:G234)+1)</f>
        <v/>
      </c>
      <c r="H235" s="35"/>
      <c r="I235" s="38" t="str">
        <f t="shared" si="7"/>
        <v/>
      </c>
      <c r="J235" s="22"/>
      <c r="K235" s="21"/>
      <c r="L235" s="23" t="str">
        <f t="shared" si="6"/>
        <v/>
      </c>
    </row>
    <row r="236" spans="1:12" x14ac:dyDescent="0.25">
      <c r="A236" s="36"/>
      <c r="B236" s="22"/>
      <c r="C236" s="21"/>
      <c r="D236" s="21"/>
      <c r="E236" s="21"/>
      <c r="F236" s="23"/>
      <c r="G236" s="20" t="str">
        <f>IF($B236=$B237,"",MAX($G$8:G235)+1)</f>
        <v/>
      </c>
      <c r="H236" s="35"/>
      <c r="I236" s="38" t="str">
        <f t="shared" si="7"/>
        <v/>
      </c>
      <c r="J236" s="22"/>
      <c r="K236" s="21"/>
      <c r="L236" s="23" t="str">
        <f t="shared" si="6"/>
        <v/>
      </c>
    </row>
    <row r="237" spans="1:12" x14ac:dyDescent="0.25">
      <c r="A237" s="36"/>
      <c r="B237" s="22"/>
      <c r="C237" s="21"/>
      <c r="D237" s="21"/>
      <c r="E237" s="21"/>
      <c r="F237" s="23"/>
      <c r="G237" s="20" t="str">
        <f>IF($B237=$B238,"",MAX($G$8:G236)+1)</f>
        <v/>
      </c>
      <c r="H237" s="35"/>
      <c r="I237" s="38" t="str">
        <f t="shared" si="7"/>
        <v/>
      </c>
      <c r="J237" s="22"/>
      <c r="K237" s="21"/>
      <c r="L237" s="23" t="str">
        <f t="shared" si="6"/>
        <v/>
      </c>
    </row>
    <row r="238" spans="1:12" x14ac:dyDescent="0.25">
      <c r="A238" s="36"/>
      <c r="B238" s="22"/>
      <c r="C238" s="21"/>
      <c r="D238" s="21"/>
      <c r="E238" s="21"/>
      <c r="F238" s="23"/>
      <c r="G238" s="20" t="str">
        <f>IF($B238=$B239,"",MAX($G$8:G237)+1)</f>
        <v/>
      </c>
      <c r="H238" s="35"/>
      <c r="I238" s="38" t="str">
        <f t="shared" si="7"/>
        <v/>
      </c>
      <c r="J238" s="22"/>
      <c r="K238" s="21"/>
      <c r="L238" s="23" t="str">
        <f t="shared" si="6"/>
        <v/>
      </c>
    </row>
    <row r="239" spans="1:12" x14ac:dyDescent="0.25">
      <c r="A239" s="36"/>
      <c r="B239" s="22"/>
      <c r="C239" s="21"/>
      <c r="D239" s="21"/>
      <c r="E239" s="21"/>
      <c r="F239" s="23"/>
      <c r="G239" s="20" t="str">
        <f>IF($B239=$B240,"",MAX($G$8:G238)+1)</f>
        <v/>
      </c>
      <c r="H239" s="35"/>
      <c r="I239" s="38" t="str">
        <f t="shared" si="7"/>
        <v/>
      </c>
      <c r="J239" s="22"/>
      <c r="K239" s="21"/>
      <c r="L239" s="23" t="str">
        <f t="shared" si="6"/>
        <v/>
      </c>
    </row>
    <row r="240" spans="1:12" x14ac:dyDescent="0.25">
      <c r="A240" s="36"/>
      <c r="B240" s="22"/>
      <c r="C240" s="21"/>
      <c r="D240" s="21"/>
      <c r="E240" s="21"/>
      <c r="F240" s="23"/>
      <c r="G240" s="20" t="str">
        <f>IF($B240=$B241,"",MAX($G$8:G239)+1)</f>
        <v/>
      </c>
      <c r="H240" s="35"/>
      <c r="I240" s="38" t="str">
        <f t="shared" si="7"/>
        <v/>
      </c>
      <c r="J240" s="22"/>
      <c r="K240" s="21"/>
      <c r="L240" s="23" t="str">
        <f t="shared" si="6"/>
        <v/>
      </c>
    </row>
    <row r="241" spans="1:12" x14ac:dyDescent="0.25">
      <c r="A241" s="36"/>
      <c r="B241" s="22"/>
      <c r="C241" s="21"/>
      <c r="D241" s="21"/>
      <c r="E241" s="21"/>
      <c r="F241" s="23"/>
      <c r="G241" s="20" t="str">
        <f>IF($B241=$B242,"",MAX($G$8:G240)+1)</f>
        <v/>
      </c>
      <c r="H241" s="35"/>
      <c r="I241" s="38" t="str">
        <f t="shared" si="7"/>
        <v/>
      </c>
      <c r="J241" s="22"/>
      <c r="K241" s="21"/>
      <c r="L241" s="23" t="str">
        <f t="shared" si="6"/>
        <v/>
      </c>
    </row>
    <row r="242" spans="1:12" x14ac:dyDescent="0.25">
      <c r="A242" s="36"/>
      <c r="B242" s="22"/>
      <c r="C242" s="21"/>
      <c r="D242" s="21"/>
      <c r="E242" s="21"/>
      <c r="F242" s="23"/>
      <c r="G242" s="20" t="str">
        <f>IF($B242=$B243,"",MAX($G$8:G241)+1)</f>
        <v/>
      </c>
      <c r="H242" s="35"/>
      <c r="I242" s="38" t="str">
        <f t="shared" si="7"/>
        <v/>
      </c>
      <c r="J242" s="22"/>
      <c r="K242" s="21"/>
      <c r="L242" s="23" t="str">
        <f t="shared" si="6"/>
        <v/>
      </c>
    </row>
    <row r="243" spans="1:12" x14ac:dyDescent="0.25">
      <c r="A243" s="36"/>
      <c r="B243" s="22"/>
      <c r="C243" s="21"/>
      <c r="D243" s="21"/>
      <c r="E243" s="21"/>
      <c r="F243" s="23"/>
      <c r="G243" s="20" t="str">
        <f>IF($B243=$B244,"",MAX($G$8:G242)+1)</f>
        <v/>
      </c>
      <c r="H243" s="35"/>
      <c r="I243" s="38" t="str">
        <f t="shared" si="7"/>
        <v/>
      </c>
      <c r="J243" s="22"/>
      <c r="K243" s="21"/>
      <c r="L243" s="23" t="str">
        <f t="shared" si="6"/>
        <v/>
      </c>
    </row>
    <row r="244" spans="1:12" x14ac:dyDescent="0.25">
      <c r="A244" s="36"/>
      <c r="B244" s="22"/>
      <c r="C244" s="21"/>
      <c r="D244" s="21"/>
      <c r="E244" s="21"/>
      <c r="F244" s="23"/>
      <c r="G244" s="20" t="str">
        <f>IF($B244=$B245,"",MAX($G$8:G243)+1)</f>
        <v/>
      </c>
      <c r="H244" s="35"/>
      <c r="I244" s="38" t="str">
        <f t="shared" si="7"/>
        <v/>
      </c>
      <c r="J244" s="22"/>
      <c r="K244" s="21"/>
      <c r="L244" s="23" t="str">
        <f t="shared" si="6"/>
        <v/>
      </c>
    </row>
    <row r="245" spans="1:12" x14ac:dyDescent="0.25">
      <c r="A245" s="36"/>
      <c r="B245" s="22"/>
      <c r="C245" s="21"/>
      <c r="D245" s="21"/>
      <c r="E245" s="21"/>
      <c r="F245" s="23"/>
      <c r="G245" s="20" t="str">
        <f>IF($B245=$B246,"",MAX($G$8:G244)+1)</f>
        <v/>
      </c>
      <c r="H245" s="35"/>
      <c r="I245" s="38" t="str">
        <f t="shared" si="7"/>
        <v/>
      </c>
      <c r="J245" s="22"/>
      <c r="K245" s="21"/>
      <c r="L245" s="23" t="str">
        <f t="shared" si="6"/>
        <v/>
      </c>
    </row>
    <row r="246" spans="1:12" x14ac:dyDescent="0.25">
      <c r="A246" s="36"/>
      <c r="B246" s="22"/>
      <c r="C246" s="21"/>
      <c r="D246" s="21"/>
      <c r="E246" s="21"/>
      <c r="F246" s="23"/>
      <c r="G246" s="20" t="str">
        <f>IF($B246=$B247,"",MAX($G$8:G245)+1)</f>
        <v/>
      </c>
      <c r="H246" s="35"/>
      <c r="I246" s="38" t="str">
        <f t="shared" si="7"/>
        <v/>
      </c>
      <c r="J246" s="22"/>
      <c r="K246" s="21"/>
      <c r="L246" s="23" t="str">
        <f t="shared" si="6"/>
        <v/>
      </c>
    </row>
    <row r="247" spans="1:12" x14ac:dyDescent="0.25">
      <c r="A247" s="36"/>
      <c r="B247" s="22"/>
      <c r="C247" s="21"/>
      <c r="D247" s="21"/>
      <c r="E247" s="21"/>
      <c r="F247" s="23"/>
      <c r="G247" s="20" t="str">
        <f>IF($B247=$B248,"",MAX($G$8:G246)+1)</f>
        <v/>
      </c>
      <c r="H247" s="35"/>
      <c r="I247" s="38" t="str">
        <f t="shared" si="7"/>
        <v/>
      </c>
      <c r="J247" s="22"/>
      <c r="K247" s="21"/>
      <c r="L247" s="23" t="str">
        <f t="shared" si="6"/>
        <v/>
      </c>
    </row>
    <row r="248" spans="1:12" x14ac:dyDescent="0.25">
      <c r="A248" s="36"/>
      <c r="B248" s="22"/>
      <c r="C248" s="21"/>
      <c r="D248" s="21"/>
      <c r="E248" s="21"/>
      <c r="F248" s="23"/>
      <c r="G248" s="20" t="str">
        <f>IF($B248=$B249,"",MAX($G$8:G247)+1)</f>
        <v/>
      </c>
      <c r="H248" s="35"/>
      <c r="I248" s="38" t="str">
        <f t="shared" si="7"/>
        <v/>
      </c>
      <c r="J248" s="22"/>
      <c r="K248" s="21"/>
      <c r="L248" s="23" t="str">
        <f t="shared" si="6"/>
        <v/>
      </c>
    </row>
    <row r="249" spans="1:12" x14ac:dyDescent="0.25">
      <c r="A249" s="36"/>
      <c r="B249" s="22"/>
      <c r="C249" s="21"/>
      <c r="D249" s="21"/>
      <c r="E249" s="21"/>
      <c r="F249" s="23"/>
      <c r="G249" s="20" t="str">
        <f>IF($B249=$B250,"",MAX($G$8:G248)+1)</f>
        <v/>
      </c>
      <c r="H249" s="35"/>
      <c r="I249" s="38" t="str">
        <f t="shared" si="7"/>
        <v/>
      </c>
      <c r="J249" s="22"/>
      <c r="K249" s="21"/>
      <c r="L249" s="23" t="str">
        <f t="shared" si="6"/>
        <v/>
      </c>
    </row>
    <row r="250" spans="1:12" x14ac:dyDescent="0.25">
      <c r="A250" s="36"/>
      <c r="B250" s="22"/>
      <c r="C250" s="21"/>
      <c r="D250" s="21"/>
      <c r="E250" s="21"/>
      <c r="F250" s="23"/>
      <c r="G250" s="20" t="str">
        <f>IF($B250=$B251,"",MAX($G$8:G249)+1)</f>
        <v/>
      </c>
      <c r="H250" s="35"/>
      <c r="I250" s="38" t="str">
        <f t="shared" si="7"/>
        <v/>
      </c>
      <c r="J250" s="22"/>
      <c r="K250" s="21"/>
      <c r="L250" s="23" t="str">
        <f t="shared" si="6"/>
        <v/>
      </c>
    </row>
    <row r="251" spans="1:12" x14ac:dyDescent="0.25">
      <c r="A251" s="36"/>
      <c r="B251" s="22"/>
      <c r="C251" s="21"/>
      <c r="D251" s="21"/>
      <c r="E251" s="21"/>
      <c r="F251" s="23"/>
      <c r="G251" s="20" t="str">
        <f>IF($B251=$B252,"",MAX($G$8:G250)+1)</f>
        <v/>
      </c>
      <c r="H251" s="35"/>
      <c r="I251" s="38" t="str">
        <f t="shared" si="7"/>
        <v/>
      </c>
      <c r="J251" s="22"/>
      <c r="K251" s="21"/>
      <c r="L251" s="23" t="str">
        <f t="shared" si="6"/>
        <v/>
      </c>
    </row>
    <row r="252" spans="1:12" x14ac:dyDescent="0.25">
      <c r="A252" s="36"/>
      <c r="B252" s="22"/>
      <c r="C252" s="21"/>
      <c r="D252" s="21"/>
      <c r="E252" s="21"/>
      <c r="F252" s="23"/>
      <c r="G252" s="20" t="str">
        <f>IF($B252=$B253,"",MAX($G$8:G251)+1)</f>
        <v/>
      </c>
      <c r="H252" s="35"/>
      <c r="I252" s="38" t="str">
        <f t="shared" si="7"/>
        <v/>
      </c>
      <c r="J252" s="22"/>
      <c r="K252" s="21"/>
      <c r="L252" s="23" t="str">
        <f t="shared" si="6"/>
        <v/>
      </c>
    </row>
    <row r="253" spans="1:12" x14ac:dyDescent="0.25">
      <c r="A253" s="36"/>
      <c r="B253" s="22"/>
      <c r="C253" s="21"/>
      <c r="D253" s="21"/>
      <c r="E253" s="21"/>
      <c r="F253" s="23"/>
      <c r="G253" s="20" t="str">
        <f>IF($B253=$B254,"",MAX($G$8:G252)+1)</f>
        <v/>
      </c>
      <c r="H253" s="35"/>
      <c r="I253" s="38" t="str">
        <f t="shared" si="7"/>
        <v/>
      </c>
      <c r="J253" s="22"/>
      <c r="K253" s="21"/>
      <c r="L253" s="23" t="str">
        <f t="shared" si="6"/>
        <v/>
      </c>
    </row>
    <row r="254" spans="1:12" x14ac:dyDescent="0.25">
      <c r="A254" s="36"/>
      <c r="B254" s="22"/>
      <c r="C254" s="21"/>
      <c r="D254" s="21"/>
      <c r="E254" s="21"/>
      <c r="F254" s="23"/>
      <c r="G254" s="20" t="str">
        <f>IF($B254=$B255,"",MAX($G$8:G253)+1)</f>
        <v/>
      </c>
      <c r="H254" s="35"/>
      <c r="I254" s="38" t="str">
        <f t="shared" si="7"/>
        <v/>
      </c>
      <c r="J254" s="22"/>
      <c r="K254" s="21"/>
      <c r="L254" s="23" t="str">
        <f t="shared" si="6"/>
        <v/>
      </c>
    </row>
    <row r="255" spans="1:12" x14ac:dyDescent="0.25">
      <c r="A255" s="36"/>
      <c r="B255" s="22"/>
      <c r="C255" s="21"/>
      <c r="D255" s="21"/>
      <c r="E255" s="21"/>
      <c r="F255" s="23"/>
      <c r="G255" s="20" t="str">
        <f>IF($B255=$B256,"",MAX($G$8:G254)+1)</f>
        <v/>
      </c>
      <c r="H255" s="35"/>
      <c r="I255" s="38" t="str">
        <f t="shared" si="7"/>
        <v/>
      </c>
      <c r="J255" s="22"/>
      <c r="K255" s="21"/>
      <c r="L255" s="23" t="str">
        <f t="shared" si="6"/>
        <v/>
      </c>
    </row>
    <row r="256" spans="1:12" x14ac:dyDescent="0.25">
      <c r="A256" s="36"/>
      <c r="B256" s="22"/>
      <c r="C256" s="21"/>
      <c r="D256" s="21"/>
      <c r="E256" s="21"/>
      <c r="F256" s="23"/>
      <c r="G256" s="20" t="str">
        <f>IF($B256=$B257,"",MAX($G$8:G255)+1)</f>
        <v/>
      </c>
      <c r="H256" s="35"/>
      <c r="I256" s="38" t="str">
        <f t="shared" si="7"/>
        <v/>
      </c>
      <c r="J256" s="22"/>
      <c r="K256" s="21"/>
      <c r="L256" s="23" t="str">
        <f t="shared" si="6"/>
        <v/>
      </c>
    </row>
    <row r="257" spans="1:12" x14ac:dyDescent="0.25">
      <c r="A257" s="36"/>
      <c r="B257" s="22"/>
      <c r="C257" s="21"/>
      <c r="D257" s="21"/>
      <c r="E257" s="21"/>
      <c r="F257" s="23"/>
      <c r="G257" s="20" t="str">
        <f>IF($B257=$B258,"",MAX($G$8:G256)+1)</f>
        <v/>
      </c>
      <c r="H257" s="35"/>
      <c r="I257" s="38" t="str">
        <f t="shared" si="7"/>
        <v/>
      </c>
      <c r="J257" s="22"/>
      <c r="K257" s="21"/>
      <c r="L257" s="23" t="str">
        <f t="shared" si="6"/>
        <v/>
      </c>
    </row>
    <row r="258" spans="1:12" x14ac:dyDescent="0.25">
      <c r="A258" s="36"/>
      <c r="B258" s="22"/>
      <c r="C258" s="21"/>
      <c r="D258" s="21"/>
      <c r="E258" s="21"/>
      <c r="F258" s="23"/>
      <c r="G258" s="20" t="str">
        <f>IF($B258=$B259,"",MAX($G$8:G257)+1)</f>
        <v/>
      </c>
      <c r="H258" s="35"/>
      <c r="I258" s="38" t="str">
        <f t="shared" si="7"/>
        <v/>
      </c>
      <c r="J258" s="22"/>
      <c r="K258" s="21"/>
      <c r="L258" s="23" t="str">
        <f t="shared" si="6"/>
        <v/>
      </c>
    </row>
    <row r="259" spans="1:12" x14ac:dyDescent="0.25">
      <c r="A259" s="36"/>
      <c r="B259" s="22"/>
      <c r="C259" s="21"/>
      <c r="D259" s="21"/>
      <c r="E259" s="21"/>
      <c r="F259" s="23"/>
      <c r="G259" s="20" t="str">
        <f>IF($B259=$B260,"",MAX($G$8:G258)+1)</f>
        <v/>
      </c>
      <c r="H259" s="35"/>
      <c r="I259" s="38" t="str">
        <f t="shared" si="7"/>
        <v/>
      </c>
      <c r="J259" s="22"/>
      <c r="K259" s="21"/>
      <c r="L259" s="23" t="str">
        <f t="shared" si="6"/>
        <v/>
      </c>
    </row>
    <row r="260" spans="1:12" x14ac:dyDescent="0.25">
      <c r="A260" s="36"/>
      <c r="B260" s="22"/>
      <c r="C260" s="21"/>
      <c r="D260" s="21"/>
      <c r="E260" s="21"/>
      <c r="F260" s="23"/>
      <c r="G260" s="20" t="str">
        <f>IF($B260=$B261,"",MAX($G$8:G259)+1)</f>
        <v/>
      </c>
      <c r="H260" s="35"/>
      <c r="I260" s="38" t="str">
        <f t="shared" si="7"/>
        <v/>
      </c>
      <c r="J260" s="22"/>
      <c r="K260" s="21"/>
      <c r="L260" s="23" t="str">
        <f t="shared" si="6"/>
        <v/>
      </c>
    </row>
    <row r="261" spans="1:12" x14ac:dyDescent="0.25">
      <c r="A261" s="36"/>
      <c r="B261" s="22"/>
      <c r="C261" s="21"/>
      <c r="D261" s="21"/>
      <c r="E261" s="21"/>
      <c r="F261" s="23"/>
      <c r="G261" s="20" t="str">
        <f>IF($B261=$B262,"",MAX($G$8:G260)+1)</f>
        <v/>
      </c>
      <c r="H261" s="35"/>
      <c r="I261" s="38" t="str">
        <f t="shared" si="7"/>
        <v/>
      </c>
      <c r="J261" s="22"/>
      <c r="K261" s="21"/>
      <c r="L261" s="23" t="str">
        <f t="shared" si="6"/>
        <v/>
      </c>
    </row>
    <row r="262" spans="1:12" x14ac:dyDescent="0.25">
      <c r="A262" s="36"/>
      <c r="B262" s="22"/>
      <c r="C262" s="21"/>
      <c r="D262" s="21"/>
      <c r="E262" s="21"/>
      <c r="F262" s="23"/>
      <c r="G262" s="20" t="str">
        <f>IF($B262=$B263,"",MAX($G$8:G261)+1)</f>
        <v/>
      </c>
      <c r="H262" s="35"/>
      <c r="I262" s="38" t="str">
        <f t="shared" si="7"/>
        <v/>
      </c>
      <c r="J262" s="22"/>
      <c r="K262" s="21"/>
      <c r="L262" s="23" t="str">
        <f t="shared" si="6"/>
        <v/>
      </c>
    </row>
    <row r="263" spans="1:12" x14ac:dyDescent="0.25">
      <c r="A263" s="36"/>
      <c r="B263" s="22"/>
      <c r="C263" s="21"/>
      <c r="D263" s="21"/>
      <c r="E263" s="21"/>
      <c r="F263" s="23"/>
      <c r="G263" s="20" t="str">
        <f>IF($B263=$B264,"",MAX($G$8:G262)+1)</f>
        <v/>
      </c>
      <c r="H263" s="35"/>
      <c r="I263" s="38" t="str">
        <f t="shared" si="7"/>
        <v/>
      </c>
      <c r="J263" s="22"/>
      <c r="K263" s="21"/>
      <c r="L263" s="23" t="str">
        <f t="shared" si="6"/>
        <v/>
      </c>
    </row>
    <row r="264" spans="1:12" x14ac:dyDescent="0.25">
      <c r="A264" s="36"/>
      <c r="B264" s="22"/>
      <c r="C264" s="21"/>
      <c r="D264" s="21"/>
      <c r="E264" s="21"/>
      <c r="F264" s="23"/>
      <c r="G264" s="20" t="str">
        <f>IF($B264=$B265,"",MAX($G$8:G263)+1)</f>
        <v/>
      </c>
      <c r="H264" s="35"/>
      <c r="I264" s="38" t="str">
        <f t="shared" si="7"/>
        <v/>
      </c>
      <c r="J264" s="22"/>
      <c r="K264" s="21"/>
      <c r="L264" s="23" t="str">
        <f t="shared" si="6"/>
        <v/>
      </c>
    </row>
    <row r="265" spans="1:12" x14ac:dyDescent="0.25">
      <c r="A265" s="36"/>
      <c r="B265" s="22"/>
      <c r="C265" s="21"/>
      <c r="D265" s="21"/>
      <c r="E265" s="21"/>
      <c r="F265" s="23"/>
      <c r="G265" s="20" t="str">
        <f>IF($B265=$B266,"",MAX($G$8:G264)+1)</f>
        <v/>
      </c>
      <c r="H265" s="35"/>
      <c r="I265" s="38" t="str">
        <f t="shared" si="7"/>
        <v/>
      </c>
      <c r="J265" s="22"/>
      <c r="K265" s="21"/>
      <c r="L265" s="23" t="str">
        <f t="shared" ref="L265:L280" si="8">IF(K265="","",SUM(K265*($C$2*24)))</f>
        <v/>
      </c>
    </row>
    <row r="266" spans="1:12" x14ac:dyDescent="0.25">
      <c r="A266" s="36"/>
      <c r="B266" s="22"/>
      <c r="C266" s="21"/>
      <c r="D266" s="21"/>
      <c r="E266" s="21"/>
      <c r="F266" s="23"/>
      <c r="G266" s="20" t="str">
        <f>IF($B266=$B267,"",MAX($G$8:G265)+1)</f>
        <v/>
      </c>
      <c r="H266" s="35"/>
      <c r="I266" s="38" t="str">
        <f t="shared" ref="I266:I278" si="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8"/>
        <v/>
      </c>
    </row>
    <row r="267" spans="1:12" x14ac:dyDescent="0.25">
      <c r="A267" s="36"/>
      <c r="B267" s="22"/>
      <c r="C267" s="21"/>
      <c r="D267" s="21"/>
      <c r="E267" s="21"/>
      <c r="F267" s="23"/>
      <c r="G267" s="20" t="str">
        <f>IF($B267=$B268,"",MAX($G$8:G266)+1)</f>
        <v/>
      </c>
      <c r="H267" s="35"/>
      <c r="I267" s="38" t="str">
        <f t="shared" si="9"/>
        <v/>
      </c>
      <c r="J267" s="22"/>
      <c r="K267" s="21"/>
      <c r="L267" s="23" t="str">
        <f t="shared" si="8"/>
        <v/>
      </c>
    </row>
    <row r="268" spans="1:12" x14ac:dyDescent="0.25">
      <c r="A268" s="36"/>
      <c r="B268" s="22"/>
      <c r="C268" s="21"/>
      <c r="D268" s="21"/>
      <c r="E268" s="21"/>
      <c r="F268" s="23"/>
      <c r="G268" s="20" t="str">
        <f>IF($B268=$B269,"",MAX($G$8:G267)+1)</f>
        <v/>
      </c>
      <c r="H268" s="35"/>
      <c r="I268" s="38" t="str">
        <f t="shared" si="9"/>
        <v/>
      </c>
      <c r="J268" s="22"/>
      <c r="K268" s="21"/>
      <c r="L268" s="23" t="str">
        <f t="shared" si="8"/>
        <v/>
      </c>
    </row>
    <row r="269" spans="1:12" x14ac:dyDescent="0.25">
      <c r="A269" s="36"/>
      <c r="B269" s="22"/>
      <c r="C269" s="21"/>
      <c r="D269" s="21"/>
      <c r="E269" s="21"/>
      <c r="F269" s="23"/>
      <c r="G269" s="20" t="str">
        <f>IF($B269=$B270,"",MAX($G$8:G268)+1)</f>
        <v/>
      </c>
      <c r="H269" s="35"/>
      <c r="I269" s="38" t="str">
        <f t="shared" si="9"/>
        <v/>
      </c>
      <c r="J269" s="22"/>
      <c r="K269" s="21"/>
      <c r="L269" s="23" t="str">
        <f t="shared" si="8"/>
        <v/>
      </c>
    </row>
    <row r="270" spans="1:12" x14ac:dyDescent="0.25">
      <c r="A270" s="36"/>
      <c r="B270" s="22"/>
      <c r="C270" s="21"/>
      <c r="D270" s="21"/>
      <c r="E270" s="21"/>
      <c r="F270" s="23"/>
      <c r="G270" s="20" t="str">
        <f>IF($B270=$B271,"",MAX($G$8:G269)+1)</f>
        <v/>
      </c>
      <c r="H270" s="35"/>
      <c r="I270" s="38" t="str">
        <f t="shared" si="9"/>
        <v/>
      </c>
      <c r="J270" s="22"/>
      <c r="K270" s="21"/>
      <c r="L270" s="23" t="str">
        <f t="shared" si="8"/>
        <v/>
      </c>
    </row>
    <row r="271" spans="1:12" x14ac:dyDescent="0.25">
      <c r="A271" s="36"/>
      <c r="B271" s="22"/>
      <c r="C271" s="21"/>
      <c r="D271" s="21"/>
      <c r="E271" s="21"/>
      <c r="F271" s="23"/>
      <c r="G271" s="20" t="str">
        <f>IF($B271=$B272,"",MAX($G$8:G270)+1)</f>
        <v/>
      </c>
      <c r="H271" s="35"/>
      <c r="I271" s="38" t="str">
        <f t="shared" si="9"/>
        <v/>
      </c>
      <c r="J271" s="22"/>
      <c r="K271" s="21"/>
      <c r="L271" s="23" t="str">
        <f t="shared" si="8"/>
        <v/>
      </c>
    </row>
    <row r="272" spans="1:12" x14ac:dyDescent="0.25">
      <c r="A272" s="36"/>
      <c r="B272" s="22"/>
      <c r="C272" s="21"/>
      <c r="D272" s="21"/>
      <c r="E272" s="21"/>
      <c r="F272" s="23"/>
      <c r="G272" s="20" t="str">
        <f>IF($B272=$B273,"",MAX($G$8:G271)+1)</f>
        <v/>
      </c>
      <c r="H272" s="35"/>
      <c r="I272" s="38" t="str">
        <f t="shared" si="9"/>
        <v/>
      </c>
      <c r="J272" s="22"/>
      <c r="K272" s="21"/>
      <c r="L272" s="23" t="str">
        <f t="shared" si="8"/>
        <v/>
      </c>
    </row>
    <row r="273" spans="1:12" x14ac:dyDescent="0.25">
      <c r="A273" s="36"/>
      <c r="B273" s="22"/>
      <c r="C273" s="21"/>
      <c r="D273" s="21"/>
      <c r="E273" s="21"/>
      <c r="F273" s="23"/>
      <c r="G273" s="20" t="str">
        <f>IF($B273=$B274,"",MAX($G$8:G272)+1)</f>
        <v/>
      </c>
      <c r="H273" s="35"/>
      <c r="I273" s="38" t="str">
        <f t="shared" si="9"/>
        <v/>
      </c>
      <c r="J273" s="22"/>
      <c r="K273" s="21"/>
      <c r="L273" s="23" t="str">
        <f t="shared" si="8"/>
        <v/>
      </c>
    </row>
    <row r="274" spans="1:12" x14ac:dyDescent="0.25">
      <c r="A274" s="36"/>
      <c r="B274" s="22"/>
      <c r="C274" s="21"/>
      <c r="D274" s="21"/>
      <c r="E274" s="21"/>
      <c r="F274" s="23"/>
      <c r="G274" s="20" t="str">
        <f>IF($B274=$B275,"",MAX($G$8:G273)+1)</f>
        <v/>
      </c>
      <c r="H274" s="35"/>
      <c r="I274" s="38" t="str">
        <f t="shared" si="9"/>
        <v/>
      </c>
      <c r="J274" s="22"/>
      <c r="K274" s="21"/>
      <c r="L274" s="23" t="str">
        <f t="shared" si="8"/>
        <v/>
      </c>
    </row>
    <row r="275" spans="1:12" x14ac:dyDescent="0.25">
      <c r="A275" s="36"/>
      <c r="B275" s="22"/>
      <c r="C275" s="21"/>
      <c r="D275" s="21"/>
      <c r="E275" s="21"/>
      <c r="F275" s="23"/>
      <c r="G275" s="20" t="str">
        <f>IF($B275=$B276,"",MAX($G$8:G274)+1)</f>
        <v/>
      </c>
      <c r="H275" s="35"/>
      <c r="I275" s="38" t="str">
        <f t="shared" si="9"/>
        <v/>
      </c>
      <c r="J275" s="22"/>
      <c r="K275" s="21"/>
      <c r="L275" s="23" t="str">
        <f t="shared" si="8"/>
        <v/>
      </c>
    </row>
    <row r="276" spans="1:12" x14ac:dyDescent="0.25">
      <c r="A276" s="36"/>
      <c r="B276" s="22"/>
      <c r="C276" s="21"/>
      <c r="D276" s="21"/>
      <c r="E276" s="21"/>
      <c r="F276" s="23"/>
      <c r="G276" s="20" t="str">
        <f>IF($B276=$B277,"",MAX($G$8:G275)+1)</f>
        <v/>
      </c>
      <c r="H276" s="35"/>
      <c r="I276" s="38" t="str">
        <f t="shared" si="9"/>
        <v/>
      </c>
      <c r="J276" s="22"/>
      <c r="K276" s="21"/>
      <c r="L276" s="23" t="str">
        <f t="shared" si="8"/>
        <v/>
      </c>
    </row>
    <row r="277" spans="1:12" x14ac:dyDescent="0.25">
      <c r="A277" s="36"/>
      <c r="B277" s="22"/>
      <c r="C277" s="21"/>
      <c r="D277" s="21"/>
      <c r="E277" s="21"/>
      <c r="F277" s="23"/>
      <c r="G277" s="20" t="str">
        <f>IF($B277=$B278,"",MAX($G$8:G276)+1)</f>
        <v/>
      </c>
      <c r="H277" s="35"/>
      <c r="I277" s="38" t="str">
        <f t="shared" si="9"/>
        <v/>
      </c>
      <c r="J277" s="22"/>
      <c r="K277" s="21"/>
      <c r="L277" s="23" t="str">
        <f t="shared" si="8"/>
        <v/>
      </c>
    </row>
    <row r="278" spans="1:12" x14ac:dyDescent="0.25">
      <c r="A278" s="36"/>
      <c r="B278" s="22"/>
      <c r="C278" s="21"/>
      <c r="D278" s="21"/>
      <c r="E278" s="21"/>
      <c r="F278" s="23"/>
      <c r="G278" s="20" t="str">
        <f>IF($B278=$B279,"",MAX($G$8:G277)+1)</f>
        <v/>
      </c>
      <c r="H278" s="35"/>
      <c r="I278" s="38" t="str">
        <f t="shared" si="9"/>
        <v/>
      </c>
      <c r="J278" s="22"/>
      <c r="K278" s="21"/>
      <c r="L278" s="23" t="str">
        <f t="shared" si="8"/>
        <v/>
      </c>
    </row>
    <row r="279" spans="1:12" x14ac:dyDescent="0.25">
      <c r="A279" s="36"/>
      <c r="B279" s="22"/>
      <c r="C279" s="21"/>
      <c r="D279" s="21"/>
      <c r="E279" s="21"/>
      <c r="F279" s="23"/>
      <c r="G279" s="20" t="str">
        <f>IF($B279=$B280,"",MAX($G$8:G278)+1)</f>
        <v/>
      </c>
      <c r="H279" s="35"/>
      <c r="I279" s="38"/>
      <c r="J279" s="22"/>
      <c r="K279" s="21"/>
      <c r="L279" s="23" t="str">
        <f t="shared" si="8"/>
        <v/>
      </c>
    </row>
    <row r="280" spans="1:12" x14ac:dyDescent="0.25">
      <c r="A280" s="36"/>
      <c r="B280" s="22"/>
      <c r="C280" s="21"/>
      <c r="D280" s="21"/>
      <c r="E280" s="21"/>
      <c r="F280" s="23"/>
      <c r="G280" s="20" t="str">
        <f>IF($B280=$B281,"",MAX($G$8:G279)+1)</f>
        <v/>
      </c>
      <c r="H280" s="35"/>
      <c r="I280" s="38"/>
      <c r="J280" s="22"/>
      <c r="K280" s="21"/>
      <c r="L280" s="23" t="str">
        <f t="shared" si="8"/>
        <v/>
      </c>
    </row>
    <row r="281" spans="1:12" x14ac:dyDescent="0.25">
      <c r="B281" s="9"/>
      <c r="C281" s="4"/>
      <c r="D281" s="5"/>
      <c r="E281" s="6" t="str">
        <f t="shared" ref="E218:E281" si="10">IF(D281="","",(SUM(D281-C281)))</f>
        <v/>
      </c>
      <c r="F281" s="7" t="str">
        <f t="shared" ref="F281:F299" si="11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345" si="12">IF(D282="","",(SUM(D282-C282)))</f>
        <v/>
      </c>
      <c r="F282" s="7" t="str">
        <f t="shared" si="11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12"/>
        <v/>
      </c>
      <c r="F283" s="7" t="str">
        <f t="shared" si="11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12"/>
        <v/>
      </c>
      <c r="F284" s="7" t="str">
        <f t="shared" si="11"/>
        <v/>
      </c>
      <c r="G284" s="11"/>
    </row>
    <row r="285" spans="1:12" x14ac:dyDescent="0.25">
      <c r="B285" s="9"/>
      <c r="C285" s="4"/>
      <c r="D285" s="5"/>
      <c r="E285" s="6" t="str">
        <f t="shared" si="12"/>
        <v/>
      </c>
      <c r="F285" s="7" t="str">
        <f t="shared" si="11"/>
        <v/>
      </c>
      <c r="G285" s="11"/>
    </row>
    <row r="286" spans="1:12" x14ac:dyDescent="0.25">
      <c r="B286" s="9"/>
      <c r="C286" s="4"/>
      <c r="D286" s="5"/>
      <c r="E286" s="6" t="str">
        <f t="shared" si="12"/>
        <v/>
      </c>
      <c r="F286" s="7" t="str">
        <f t="shared" si="11"/>
        <v/>
      </c>
      <c r="G286" s="11"/>
    </row>
    <row r="287" spans="1:12" x14ac:dyDescent="0.25">
      <c r="B287" s="9"/>
      <c r="C287" s="4"/>
      <c r="D287" s="5"/>
      <c r="E287" s="6" t="str">
        <f t="shared" si="12"/>
        <v/>
      </c>
      <c r="F287" s="7" t="str">
        <f t="shared" si="11"/>
        <v/>
      </c>
      <c r="G287" s="11"/>
    </row>
    <row r="288" spans="1:12" x14ac:dyDescent="0.25">
      <c r="B288" s="9"/>
      <c r="C288" s="4"/>
      <c r="D288" s="5"/>
      <c r="E288" s="6" t="str">
        <f t="shared" si="12"/>
        <v/>
      </c>
      <c r="F288" s="7" t="str">
        <f t="shared" si="11"/>
        <v/>
      </c>
      <c r="G288" s="11"/>
    </row>
    <row r="289" spans="2:7" x14ac:dyDescent="0.25">
      <c r="B289" s="9"/>
      <c r="C289" s="4"/>
      <c r="D289" s="5"/>
      <c r="E289" s="6" t="str">
        <f t="shared" si="12"/>
        <v/>
      </c>
      <c r="F289" s="7" t="str">
        <f t="shared" si="11"/>
        <v/>
      </c>
      <c r="G289" s="11"/>
    </row>
    <row r="290" spans="2:7" x14ac:dyDescent="0.25">
      <c r="B290" s="9"/>
      <c r="C290" s="4"/>
      <c r="D290" s="5"/>
      <c r="E290" s="6" t="str">
        <f t="shared" si="12"/>
        <v/>
      </c>
      <c r="F290" s="7" t="str">
        <f t="shared" si="11"/>
        <v/>
      </c>
      <c r="G290" s="11"/>
    </row>
    <row r="291" spans="2:7" x14ac:dyDescent="0.25">
      <c r="B291" s="9"/>
      <c r="C291" s="4"/>
      <c r="D291" s="5"/>
      <c r="E291" s="6" t="str">
        <f t="shared" si="12"/>
        <v/>
      </c>
      <c r="F291" s="7" t="str">
        <f t="shared" si="11"/>
        <v/>
      </c>
      <c r="G291" s="11"/>
    </row>
    <row r="292" spans="2:7" x14ac:dyDescent="0.25">
      <c r="B292" s="9"/>
      <c r="C292" s="4"/>
      <c r="D292" s="5"/>
      <c r="E292" s="6" t="str">
        <f t="shared" si="12"/>
        <v/>
      </c>
      <c r="F292" s="7" t="str">
        <f t="shared" si="11"/>
        <v/>
      </c>
      <c r="G292" s="11"/>
    </row>
    <row r="293" spans="2:7" x14ac:dyDescent="0.25">
      <c r="B293" s="9"/>
      <c r="C293" s="4"/>
      <c r="D293" s="5"/>
      <c r="E293" s="6" t="str">
        <f t="shared" si="12"/>
        <v/>
      </c>
      <c r="F293" s="7" t="str">
        <f t="shared" si="11"/>
        <v/>
      </c>
      <c r="G293" s="11"/>
    </row>
    <row r="294" spans="2:7" x14ac:dyDescent="0.25">
      <c r="B294" s="9"/>
      <c r="C294" s="4"/>
      <c r="D294" s="5"/>
      <c r="E294" s="6" t="str">
        <f t="shared" si="12"/>
        <v/>
      </c>
      <c r="F294" s="7" t="str">
        <f t="shared" si="11"/>
        <v/>
      </c>
      <c r="G294" s="11"/>
    </row>
    <row r="295" spans="2:7" x14ac:dyDescent="0.25">
      <c r="B295" s="9"/>
      <c r="C295" s="4"/>
      <c r="D295" s="5"/>
      <c r="E295" s="6" t="str">
        <f t="shared" si="12"/>
        <v/>
      </c>
      <c r="F295" s="7" t="str">
        <f t="shared" si="11"/>
        <v/>
      </c>
      <c r="G295" s="11"/>
    </row>
    <row r="296" spans="2:7" x14ac:dyDescent="0.25">
      <c r="B296" s="9"/>
      <c r="C296" s="4"/>
      <c r="D296" s="5"/>
      <c r="E296" s="6" t="str">
        <f t="shared" si="12"/>
        <v/>
      </c>
      <c r="F296" s="7" t="str">
        <f t="shared" si="11"/>
        <v/>
      </c>
      <c r="G296" s="11"/>
    </row>
    <row r="297" spans="2:7" x14ac:dyDescent="0.25">
      <c r="B297" s="9"/>
      <c r="C297" s="4"/>
      <c r="D297" s="5"/>
      <c r="E297" s="6" t="str">
        <f t="shared" si="12"/>
        <v/>
      </c>
      <c r="F297" s="7" t="str">
        <f t="shared" si="11"/>
        <v/>
      </c>
      <c r="G297" s="11"/>
    </row>
    <row r="298" spans="2:7" x14ac:dyDescent="0.25">
      <c r="B298" s="9"/>
      <c r="C298" s="4"/>
      <c r="D298" s="5"/>
      <c r="E298" s="6" t="str">
        <f t="shared" si="12"/>
        <v/>
      </c>
      <c r="F298" s="7" t="str">
        <f t="shared" si="11"/>
        <v/>
      </c>
      <c r="G298" s="11"/>
    </row>
    <row r="299" spans="2:7" x14ac:dyDescent="0.25">
      <c r="B299" s="9"/>
      <c r="C299" s="4"/>
      <c r="D299" s="5"/>
      <c r="E299" s="6" t="str">
        <f t="shared" si="12"/>
        <v/>
      </c>
      <c r="F299" s="7" t="str">
        <f t="shared" si="11"/>
        <v/>
      </c>
      <c r="G299" s="11"/>
    </row>
    <row r="300" spans="2:7" x14ac:dyDescent="0.25">
      <c r="B300" s="9"/>
      <c r="C300" s="4"/>
      <c r="D300" s="5"/>
      <c r="E300" s="6" t="str">
        <f t="shared" si="12"/>
        <v/>
      </c>
      <c r="F300" s="7" t="str">
        <f t="shared" ref="F300:F363" si="13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12"/>
        <v/>
      </c>
      <c r="F301" s="7" t="str">
        <f t="shared" si="13"/>
        <v/>
      </c>
      <c r="G301" s="11"/>
    </row>
    <row r="302" spans="2:7" x14ac:dyDescent="0.25">
      <c r="B302" s="9"/>
      <c r="C302" s="4"/>
      <c r="D302" s="5"/>
      <c r="E302" s="6" t="str">
        <f t="shared" si="12"/>
        <v/>
      </c>
      <c r="F302" s="7" t="str">
        <f t="shared" si="13"/>
        <v/>
      </c>
      <c r="G302" s="11"/>
    </row>
    <row r="303" spans="2:7" x14ac:dyDescent="0.25">
      <c r="B303" s="9"/>
      <c r="C303" s="4"/>
      <c r="D303" s="5"/>
      <c r="E303" s="6" t="str">
        <f t="shared" si="12"/>
        <v/>
      </c>
      <c r="F303" s="7" t="str">
        <f t="shared" si="13"/>
        <v/>
      </c>
      <c r="G303" s="11"/>
    </row>
    <row r="304" spans="2:7" x14ac:dyDescent="0.25">
      <c r="B304" s="9"/>
      <c r="C304" s="4"/>
      <c r="D304" s="5"/>
      <c r="E304" s="6" t="str">
        <f t="shared" si="12"/>
        <v/>
      </c>
      <c r="F304" s="7" t="str">
        <f t="shared" si="13"/>
        <v/>
      </c>
      <c r="G304" s="11"/>
    </row>
    <row r="305" spans="2:7" x14ac:dyDescent="0.25">
      <c r="B305" s="9"/>
      <c r="C305" s="4"/>
      <c r="D305" s="5"/>
      <c r="E305" s="6" t="str">
        <f t="shared" si="12"/>
        <v/>
      </c>
      <c r="F305" s="7" t="str">
        <f t="shared" si="13"/>
        <v/>
      </c>
      <c r="G305" s="11"/>
    </row>
    <row r="306" spans="2:7" x14ac:dyDescent="0.25">
      <c r="B306" s="9"/>
      <c r="C306" s="4"/>
      <c r="D306" s="5"/>
      <c r="E306" s="6" t="str">
        <f t="shared" si="12"/>
        <v/>
      </c>
      <c r="F306" s="7" t="str">
        <f t="shared" si="13"/>
        <v/>
      </c>
      <c r="G306" s="11"/>
    </row>
    <row r="307" spans="2:7" x14ac:dyDescent="0.25">
      <c r="B307" s="9"/>
      <c r="C307" s="4"/>
      <c r="D307" s="5"/>
      <c r="E307" s="6" t="str">
        <f t="shared" si="12"/>
        <v/>
      </c>
      <c r="F307" s="7" t="str">
        <f t="shared" si="13"/>
        <v/>
      </c>
      <c r="G307" s="11"/>
    </row>
    <row r="308" spans="2:7" x14ac:dyDescent="0.25">
      <c r="B308" s="9"/>
      <c r="C308" s="4"/>
      <c r="D308" s="5"/>
      <c r="E308" s="6" t="str">
        <f t="shared" si="12"/>
        <v/>
      </c>
      <c r="F308" s="7" t="str">
        <f t="shared" si="13"/>
        <v/>
      </c>
      <c r="G308" s="11"/>
    </row>
    <row r="309" spans="2:7" x14ac:dyDescent="0.25">
      <c r="B309" s="9"/>
      <c r="C309" s="4"/>
      <c r="D309" s="5"/>
      <c r="E309" s="6" t="str">
        <f t="shared" si="12"/>
        <v/>
      </c>
      <c r="F309" s="7" t="str">
        <f t="shared" si="13"/>
        <v/>
      </c>
      <c r="G309" s="11"/>
    </row>
    <row r="310" spans="2:7" x14ac:dyDescent="0.25">
      <c r="B310" s="9"/>
      <c r="C310" s="4"/>
      <c r="D310" s="5"/>
      <c r="E310" s="6" t="str">
        <f t="shared" si="12"/>
        <v/>
      </c>
      <c r="F310" s="7" t="str">
        <f t="shared" si="13"/>
        <v/>
      </c>
      <c r="G310" s="11"/>
    </row>
    <row r="311" spans="2:7" x14ac:dyDescent="0.25">
      <c r="B311" s="9"/>
      <c r="C311" s="4"/>
      <c r="D311" s="5"/>
      <c r="E311" s="6" t="str">
        <f t="shared" si="12"/>
        <v/>
      </c>
      <c r="F311" s="7" t="str">
        <f t="shared" si="13"/>
        <v/>
      </c>
      <c r="G311" s="11"/>
    </row>
    <row r="312" spans="2:7" x14ac:dyDescent="0.25">
      <c r="B312" s="9"/>
      <c r="C312" s="4"/>
      <c r="D312" s="5"/>
      <c r="E312" s="6" t="str">
        <f t="shared" si="12"/>
        <v/>
      </c>
      <c r="F312" s="7" t="str">
        <f t="shared" si="13"/>
        <v/>
      </c>
      <c r="G312" s="11"/>
    </row>
    <row r="313" spans="2:7" x14ac:dyDescent="0.25">
      <c r="B313" s="9"/>
      <c r="C313" s="4"/>
      <c r="D313" s="5"/>
      <c r="E313" s="6" t="str">
        <f t="shared" si="12"/>
        <v/>
      </c>
      <c r="F313" s="7" t="str">
        <f t="shared" si="13"/>
        <v/>
      </c>
      <c r="G313" s="11"/>
    </row>
    <row r="314" spans="2:7" x14ac:dyDescent="0.25">
      <c r="B314" s="9"/>
      <c r="C314" s="4"/>
      <c r="D314" s="5"/>
      <c r="E314" s="6" t="str">
        <f t="shared" si="12"/>
        <v/>
      </c>
      <c r="F314" s="7" t="str">
        <f t="shared" si="13"/>
        <v/>
      </c>
      <c r="G314" s="11"/>
    </row>
    <row r="315" spans="2:7" x14ac:dyDescent="0.25">
      <c r="B315" s="9"/>
      <c r="C315" s="4"/>
      <c r="D315" s="5"/>
      <c r="E315" s="6" t="str">
        <f t="shared" si="12"/>
        <v/>
      </c>
      <c r="F315" s="7" t="str">
        <f t="shared" si="13"/>
        <v/>
      </c>
      <c r="G315" s="11"/>
    </row>
    <row r="316" spans="2:7" x14ac:dyDescent="0.25">
      <c r="B316" s="9"/>
      <c r="C316" s="4"/>
      <c r="D316" s="5"/>
      <c r="E316" s="6" t="str">
        <f t="shared" si="12"/>
        <v/>
      </c>
      <c r="F316" s="7" t="str">
        <f t="shared" si="13"/>
        <v/>
      </c>
      <c r="G316" s="11"/>
    </row>
    <row r="317" spans="2:7" x14ac:dyDescent="0.25">
      <c r="B317" s="9"/>
      <c r="C317" s="4"/>
      <c r="D317" s="5"/>
      <c r="E317" s="6" t="str">
        <f t="shared" si="12"/>
        <v/>
      </c>
      <c r="F317" s="7" t="str">
        <f t="shared" si="13"/>
        <v/>
      </c>
      <c r="G317" s="11"/>
    </row>
    <row r="318" spans="2:7" x14ac:dyDescent="0.25">
      <c r="B318" s="9"/>
      <c r="C318" s="4"/>
      <c r="D318" s="5"/>
      <c r="E318" s="6" t="str">
        <f t="shared" si="12"/>
        <v/>
      </c>
      <c r="F318" s="7" t="str">
        <f t="shared" si="13"/>
        <v/>
      </c>
      <c r="G318" s="11"/>
    </row>
    <row r="319" spans="2:7" x14ac:dyDescent="0.25">
      <c r="B319" s="9"/>
      <c r="C319" s="4"/>
      <c r="D319" s="5"/>
      <c r="E319" s="6" t="str">
        <f t="shared" si="12"/>
        <v/>
      </c>
      <c r="F319" s="7" t="str">
        <f t="shared" si="13"/>
        <v/>
      </c>
      <c r="G319" s="11"/>
    </row>
    <row r="320" spans="2:7" x14ac:dyDescent="0.25">
      <c r="B320" s="9"/>
      <c r="C320" s="4"/>
      <c r="D320" s="5"/>
      <c r="E320" s="6" t="str">
        <f t="shared" si="12"/>
        <v/>
      </c>
      <c r="F320" s="7" t="str">
        <f t="shared" si="13"/>
        <v/>
      </c>
      <c r="G320" s="11"/>
    </row>
    <row r="321" spans="2:7" x14ac:dyDescent="0.25">
      <c r="B321" s="9"/>
      <c r="C321" s="4"/>
      <c r="D321" s="5"/>
      <c r="E321" s="6" t="str">
        <f t="shared" si="12"/>
        <v/>
      </c>
      <c r="F321" s="7" t="str">
        <f t="shared" si="13"/>
        <v/>
      </c>
      <c r="G321" s="11"/>
    </row>
    <row r="322" spans="2:7" x14ac:dyDescent="0.25">
      <c r="B322" s="9"/>
      <c r="C322" s="4"/>
      <c r="D322" s="5"/>
      <c r="E322" s="6" t="str">
        <f t="shared" si="12"/>
        <v/>
      </c>
      <c r="F322" s="7" t="str">
        <f t="shared" si="13"/>
        <v/>
      </c>
      <c r="G322" s="11"/>
    </row>
    <row r="323" spans="2:7" x14ac:dyDescent="0.25">
      <c r="B323" s="9"/>
      <c r="C323" s="4"/>
      <c r="D323" s="5"/>
      <c r="E323" s="6" t="str">
        <f t="shared" si="12"/>
        <v/>
      </c>
      <c r="F323" s="7" t="str">
        <f t="shared" si="13"/>
        <v/>
      </c>
      <c r="G323" s="11"/>
    </row>
    <row r="324" spans="2:7" x14ac:dyDescent="0.25">
      <c r="B324" s="9"/>
      <c r="C324" s="4"/>
      <c r="D324" s="5"/>
      <c r="E324" s="6" t="str">
        <f t="shared" si="12"/>
        <v/>
      </c>
      <c r="F324" s="7" t="str">
        <f t="shared" si="13"/>
        <v/>
      </c>
      <c r="G324" s="11"/>
    </row>
    <row r="325" spans="2:7" x14ac:dyDescent="0.25">
      <c r="B325" s="9"/>
      <c r="C325" s="4"/>
      <c r="D325" s="5"/>
      <c r="E325" s="6" t="str">
        <f t="shared" si="12"/>
        <v/>
      </c>
      <c r="F325" s="7" t="str">
        <f t="shared" si="13"/>
        <v/>
      </c>
      <c r="G325" s="11"/>
    </row>
    <row r="326" spans="2:7" x14ac:dyDescent="0.25">
      <c r="B326" s="9"/>
      <c r="C326" s="4"/>
      <c r="D326" s="5"/>
      <c r="E326" s="6" t="str">
        <f t="shared" si="12"/>
        <v/>
      </c>
      <c r="F326" s="7" t="str">
        <f t="shared" si="13"/>
        <v/>
      </c>
      <c r="G326" s="11"/>
    </row>
    <row r="327" spans="2:7" x14ac:dyDescent="0.25">
      <c r="B327" s="9"/>
      <c r="C327" s="4"/>
      <c r="D327" s="5"/>
      <c r="E327" s="6" t="str">
        <f t="shared" si="12"/>
        <v/>
      </c>
      <c r="F327" s="7" t="str">
        <f t="shared" si="13"/>
        <v/>
      </c>
      <c r="G327" s="11"/>
    </row>
    <row r="328" spans="2:7" x14ac:dyDescent="0.25">
      <c r="B328" s="9"/>
      <c r="C328" s="4"/>
      <c r="D328" s="5"/>
      <c r="E328" s="6" t="str">
        <f t="shared" si="12"/>
        <v/>
      </c>
      <c r="F328" s="7" t="str">
        <f t="shared" si="13"/>
        <v/>
      </c>
      <c r="G328" s="11"/>
    </row>
    <row r="329" spans="2:7" x14ac:dyDescent="0.25">
      <c r="B329" s="9"/>
      <c r="C329" s="4"/>
      <c r="D329" s="5"/>
      <c r="E329" s="6" t="str">
        <f t="shared" si="12"/>
        <v/>
      </c>
      <c r="F329" s="7" t="str">
        <f t="shared" si="13"/>
        <v/>
      </c>
      <c r="G329" s="11"/>
    </row>
    <row r="330" spans="2:7" x14ac:dyDescent="0.25">
      <c r="B330" s="9"/>
      <c r="C330" s="4"/>
      <c r="D330" s="5"/>
      <c r="E330" s="6" t="str">
        <f t="shared" si="12"/>
        <v/>
      </c>
      <c r="F330" s="7" t="str">
        <f t="shared" si="13"/>
        <v/>
      </c>
      <c r="G330" s="11"/>
    </row>
    <row r="331" spans="2:7" x14ac:dyDescent="0.25">
      <c r="B331" s="9"/>
      <c r="C331" s="4"/>
      <c r="D331" s="5"/>
      <c r="E331" s="6" t="str">
        <f t="shared" si="12"/>
        <v/>
      </c>
      <c r="F331" s="7" t="str">
        <f t="shared" si="13"/>
        <v/>
      </c>
      <c r="G331" s="11"/>
    </row>
    <row r="332" spans="2:7" x14ac:dyDescent="0.25">
      <c r="B332" s="9"/>
      <c r="C332" s="4"/>
      <c r="D332" s="5"/>
      <c r="E332" s="6" t="str">
        <f t="shared" si="12"/>
        <v/>
      </c>
      <c r="F332" s="7" t="str">
        <f t="shared" si="13"/>
        <v/>
      </c>
      <c r="G332" s="11"/>
    </row>
    <row r="333" spans="2:7" x14ac:dyDescent="0.25">
      <c r="B333" s="9"/>
      <c r="C333" s="4"/>
      <c r="D333" s="5"/>
      <c r="E333" s="6" t="str">
        <f t="shared" si="12"/>
        <v/>
      </c>
      <c r="F333" s="7" t="str">
        <f t="shared" si="13"/>
        <v/>
      </c>
      <c r="G333" s="11"/>
    </row>
    <row r="334" spans="2:7" x14ac:dyDescent="0.25">
      <c r="B334" s="9"/>
      <c r="C334" s="4"/>
      <c r="D334" s="5"/>
      <c r="E334" s="6" t="str">
        <f t="shared" si="12"/>
        <v/>
      </c>
      <c r="F334" s="7" t="str">
        <f t="shared" si="13"/>
        <v/>
      </c>
      <c r="G334" s="11"/>
    </row>
    <row r="335" spans="2:7" x14ac:dyDescent="0.25">
      <c r="B335" s="9"/>
      <c r="C335" s="4"/>
      <c r="D335" s="5"/>
      <c r="E335" s="6" t="str">
        <f t="shared" si="12"/>
        <v/>
      </c>
      <c r="F335" s="7" t="str">
        <f t="shared" si="13"/>
        <v/>
      </c>
      <c r="G335" s="11"/>
    </row>
    <row r="336" spans="2:7" x14ac:dyDescent="0.25">
      <c r="B336" s="9"/>
      <c r="C336" s="4"/>
      <c r="D336" s="5"/>
      <c r="E336" s="6" t="str">
        <f t="shared" si="12"/>
        <v/>
      </c>
      <c r="F336" s="7" t="str">
        <f t="shared" si="13"/>
        <v/>
      </c>
      <c r="G336" s="11"/>
    </row>
    <row r="337" spans="2:7" x14ac:dyDescent="0.25">
      <c r="B337" s="9"/>
      <c r="C337" s="4"/>
      <c r="D337" s="5"/>
      <c r="E337" s="6" t="str">
        <f t="shared" si="12"/>
        <v/>
      </c>
      <c r="F337" s="7" t="str">
        <f t="shared" si="13"/>
        <v/>
      </c>
      <c r="G337" s="11"/>
    </row>
    <row r="338" spans="2:7" x14ac:dyDescent="0.25">
      <c r="B338" s="9"/>
      <c r="C338" s="4"/>
      <c r="D338" s="5"/>
      <c r="E338" s="6" t="str">
        <f t="shared" si="12"/>
        <v/>
      </c>
      <c r="F338" s="7" t="str">
        <f t="shared" si="13"/>
        <v/>
      </c>
      <c r="G338" s="11"/>
    </row>
    <row r="339" spans="2:7" x14ac:dyDescent="0.25">
      <c r="B339" s="9"/>
      <c r="C339" s="4"/>
      <c r="D339" s="5"/>
      <c r="E339" s="6" t="str">
        <f t="shared" si="12"/>
        <v/>
      </c>
      <c r="F339" s="7" t="str">
        <f t="shared" si="13"/>
        <v/>
      </c>
      <c r="G339" s="11"/>
    </row>
    <row r="340" spans="2:7" x14ac:dyDescent="0.25">
      <c r="B340" s="9"/>
      <c r="C340" s="4"/>
      <c r="D340" s="5"/>
      <c r="E340" s="6" t="str">
        <f t="shared" si="12"/>
        <v/>
      </c>
      <c r="F340" s="7" t="str">
        <f t="shared" si="13"/>
        <v/>
      </c>
      <c r="G340" s="11"/>
    </row>
    <row r="341" spans="2:7" x14ac:dyDescent="0.25">
      <c r="B341" s="9"/>
      <c r="C341" s="4"/>
      <c r="D341" s="5"/>
      <c r="E341" s="6" t="str">
        <f t="shared" si="12"/>
        <v/>
      </c>
      <c r="F341" s="7" t="str">
        <f t="shared" si="13"/>
        <v/>
      </c>
      <c r="G341" s="11"/>
    </row>
    <row r="342" spans="2:7" x14ac:dyDescent="0.25">
      <c r="B342" s="9"/>
      <c r="C342" s="4"/>
      <c r="D342" s="5"/>
      <c r="E342" s="6" t="str">
        <f t="shared" si="12"/>
        <v/>
      </c>
      <c r="F342" s="7" t="str">
        <f t="shared" si="13"/>
        <v/>
      </c>
      <c r="G342" s="11"/>
    </row>
    <row r="343" spans="2:7" x14ac:dyDescent="0.25">
      <c r="B343" s="9"/>
      <c r="C343" s="4"/>
      <c r="D343" s="5"/>
      <c r="E343" s="6" t="str">
        <f t="shared" si="12"/>
        <v/>
      </c>
      <c r="F343" s="7" t="str">
        <f t="shared" si="13"/>
        <v/>
      </c>
      <c r="G343" s="11"/>
    </row>
    <row r="344" spans="2:7" x14ac:dyDescent="0.25">
      <c r="B344" s="9"/>
      <c r="C344" s="4"/>
      <c r="D344" s="5"/>
      <c r="E344" s="6" t="str">
        <f t="shared" si="12"/>
        <v/>
      </c>
      <c r="F344" s="7" t="str">
        <f t="shared" si="13"/>
        <v/>
      </c>
      <c r="G344" s="11"/>
    </row>
    <row r="345" spans="2:7" x14ac:dyDescent="0.25">
      <c r="B345" s="9"/>
      <c r="C345" s="4"/>
      <c r="D345" s="5"/>
      <c r="E345" s="6" t="str">
        <f t="shared" si="12"/>
        <v/>
      </c>
      <c r="F345" s="7" t="str">
        <f t="shared" si="13"/>
        <v/>
      </c>
      <c r="G345" s="11"/>
    </row>
    <row r="346" spans="2:7" x14ac:dyDescent="0.25">
      <c r="B346" s="9"/>
      <c r="C346" s="4"/>
      <c r="D346" s="5"/>
      <c r="E346" s="6" t="str">
        <f t="shared" ref="E346:E380" si="14">IF(D346="","",(SUM(D346-C346)))</f>
        <v/>
      </c>
      <c r="F346" s="7" t="str">
        <f t="shared" si="13"/>
        <v/>
      </c>
      <c r="G346" s="11"/>
    </row>
    <row r="347" spans="2:7" x14ac:dyDescent="0.25">
      <c r="B347" s="9"/>
      <c r="C347" s="4"/>
      <c r="D347" s="5"/>
      <c r="E347" s="6" t="str">
        <f t="shared" si="14"/>
        <v/>
      </c>
      <c r="F347" s="7" t="str">
        <f t="shared" si="13"/>
        <v/>
      </c>
      <c r="G347" s="11"/>
    </row>
    <row r="348" spans="2:7" x14ac:dyDescent="0.25">
      <c r="B348" s="9"/>
      <c r="C348" s="4"/>
      <c r="D348" s="5"/>
      <c r="E348" s="6" t="str">
        <f t="shared" si="14"/>
        <v/>
      </c>
      <c r="F348" s="7" t="str">
        <f t="shared" si="13"/>
        <v/>
      </c>
      <c r="G348" s="11"/>
    </row>
    <row r="349" spans="2:7" x14ac:dyDescent="0.25">
      <c r="B349" s="9"/>
      <c r="C349" s="4"/>
      <c r="D349" s="5"/>
      <c r="E349" s="6" t="str">
        <f t="shared" si="14"/>
        <v/>
      </c>
      <c r="F349" s="7" t="str">
        <f t="shared" si="13"/>
        <v/>
      </c>
      <c r="G349" s="11"/>
    </row>
    <row r="350" spans="2:7" x14ac:dyDescent="0.25">
      <c r="B350" s="9"/>
      <c r="C350" s="4"/>
      <c r="D350" s="5"/>
      <c r="E350" s="6" t="str">
        <f t="shared" si="14"/>
        <v/>
      </c>
      <c r="F350" s="7" t="str">
        <f t="shared" si="13"/>
        <v/>
      </c>
      <c r="G350" s="11"/>
    </row>
    <row r="351" spans="2:7" x14ac:dyDescent="0.25">
      <c r="B351" s="9"/>
      <c r="C351" s="4"/>
      <c r="D351" s="5"/>
      <c r="E351" s="6" t="str">
        <f t="shared" si="14"/>
        <v/>
      </c>
      <c r="F351" s="7" t="str">
        <f t="shared" si="13"/>
        <v/>
      </c>
      <c r="G351" s="11"/>
    </row>
    <row r="352" spans="2:7" x14ac:dyDescent="0.25">
      <c r="B352" s="9"/>
      <c r="C352" s="4"/>
      <c r="D352" s="5"/>
      <c r="E352" s="6" t="str">
        <f t="shared" si="14"/>
        <v/>
      </c>
      <c r="F352" s="7" t="str">
        <f t="shared" si="13"/>
        <v/>
      </c>
      <c r="G352" s="11"/>
    </row>
    <row r="353" spans="2:7" x14ac:dyDescent="0.25">
      <c r="B353" s="9"/>
      <c r="C353" s="4"/>
      <c r="D353" s="5"/>
      <c r="E353" s="6" t="str">
        <f t="shared" si="14"/>
        <v/>
      </c>
      <c r="F353" s="7" t="str">
        <f t="shared" si="13"/>
        <v/>
      </c>
      <c r="G353" s="11"/>
    </row>
    <row r="354" spans="2:7" x14ac:dyDescent="0.25">
      <c r="B354" s="9"/>
      <c r="C354" s="4"/>
      <c r="D354" s="5"/>
      <c r="E354" s="6" t="str">
        <f t="shared" si="14"/>
        <v/>
      </c>
      <c r="F354" s="7" t="str">
        <f t="shared" si="13"/>
        <v/>
      </c>
      <c r="G354" s="11"/>
    </row>
    <row r="355" spans="2:7" x14ac:dyDescent="0.25">
      <c r="B355" s="9"/>
      <c r="C355" s="4"/>
      <c r="D355" s="5"/>
      <c r="E355" s="6" t="str">
        <f t="shared" si="14"/>
        <v/>
      </c>
      <c r="F355" s="7" t="str">
        <f t="shared" si="13"/>
        <v/>
      </c>
      <c r="G355" s="11"/>
    </row>
    <row r="356" spans="2:7" x14ac:dyDescent="0.25">
      <c r="B356" s="9"/>
      <c r="C356" s="4"/>
      <c r="D356" s="5"/>
      <c r="E356" s="6" t="str">
        <f t="shared" si="14"/>
        <v/>
      </c>
      <c r="F356" s="7" t="str">
        <f t="shared" si="13"/>
        <v/>
      </c>
      <c r="G356" s="11"/>
    </row>
    <row r="357" spans="2:7" x14ac:dyDescent="0.25">
      <c r="B357" s="9"/>
      <c r="C357" s="4"/>
      <c r="D357" s="5"/>
      <c r="E357" s="6" t="str">
        <f t="shared" si="14"/>
        <v/>
      </c>
      <c r="F357" s="7" t="str">
        <f t="shared" si="13"/>
        <v/>
      </c>
      <c r="G357" s="11"/>
    </row>
    <row r="358" spans="2:7" x14ac:dyDescent="0.25">
      <c r="B358" s="9"/>
      <c r="C358" s="4"/>
      <c r="D358" s="5"/>
      <c r="E358" s="6" t="str">
        <f t="shared" si="14"/>
        <v/>
      </c>
      <c r="F358" s="7" t="str">
        <f t="shared" si="13"/>
        <v/>
      </c>
      <c r="G358" s="11"/>
    </row>
    <row r="359" spans="2:7" x14ac:dyDescent="0.25">
      <c r="B359" s="9"/>
      <c r="C359" s="4"/>
      <c r="D359" s="5"/>
      <c r="E359" s="6" t="str">
        <f t="shared" si="14"/>
        <v/>
      </c>
      <c r="F359" s="7" t="str">
        <f t="shared" si="13"/>
        <v/>
      </c>
      <c r="G359" s="11"/>
    </row>
    <row r="360" spans="2:7" x14ac:dyDescent="0.25">
      <c r="B360" s="9"/>
      <c r="C360" s="4"/>
      <c r="D360" s="5"/>
      <c r="E360" s="6" t="str">
        <f t="shared" si="14"/>
        <v/>
      </c>
      <c r="F360" s="7" t="str">
        <f t="shared" si="13"/>
        <v/>
      </c>
      <c r="G360" s="11"/>
    </row>
    <row r="361" spans="2:7" x14ac:dyDescent="0.25">
      <c r="B361" s="9"/>
      <c r="C361" s="4"/>
      <c r="D361" s="5"/>
      <c r="E361" s="6" t="str">
        <f t="shared" si="14"/>
        <v/>
      </c>
      <c r="F361" s="7" t="str">
        <f t="shared" si="13"/>
        <v/>
      </c>
      <c r="G361" s="11"/>
    </row>
    <row r="362" spans="2:7" x14ac:dyDescent="0.25">
      <c r="B362" s="9"/>
      <c r="C362" s="4"/>
      <c r="D362" s="5"/>
      <c r="E362" s="6" t="str">
        <f t="shared" si="14"/>
        <v/>
      </c>
      <c r="F362" s="7" t="str">
        <f t="shared" si="13"/>
        <v/>
      </c>
      <c r="G362" s="11"/>
    </row>
    <row r="363" spans="2:7" x14ac:dyDescent="0.25">
      <c r="B363" s="9"/>
      <c r="C363" s="4"/>
      <c r="D363" s="5"/>
      <c r="E363" s="6" t="str">
        <f t="shared" si="14"/>
        <v/>
      </c>
      <c r="F363" s="7" t="str">
        <f t="shared" si="13"/>
        <v/>
      </c>
      <c r="G363" s="11"/>
    </row>
    <row r="364" spans="2:7" x14ac:dyDescent="0.25">
      <c r="B364" s="9"/>
      <c r="C364" s="4"/>
      <c r="D364" s="5"/>
      <c r="E364" s="6" t="str">
        <f t="shared" si="14"/>
        <v/>
      </c>
      <c r="F364" s="7" t="str">
        <f t="shared" ref="F364:F380" si="15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14"/>
        <v/>
      </c>
      <c r="F365" s="7" t="str">
        <f t="shared" si="15"/>
        <v/>
      </c>
      <c r="G365" s="11"/>
    </row>
    <row r="366" spans="2:7" x14ac:dyDescent="0.25">
      <c r="B366" s="9"/>
      <c r="C366" s="4"/>
      <c r="D366" s="5"/>
      <c r="E366" s="6" t="str">
        <f t="shared" si="14"/>
        <v/>
      </c>
      <c r="F366" s="7" t="str">
        <f t="shared" si="15"/>
        <v/>
      </c>
      <c r="G366" s="11"/>
    </row>
    <row r="367" spans="2:7" x14ac:dyDescent="0.25">
      <c r="B367" s="9"/>
      <c r="C367" s="4"/>
      <c r="D367" s="5"/>
      <c r="E367" s="6" t="str">
        <f t="shared" si="14"/>
        <v/>
      </c>
      <c r="F367" s="7" t="str">
        <f t="shared" si="15"/>
        <v/>
      </c>
      <c r="G367" s="11"/>
    </row>
    <row r="368" spans="2:7" x14ac:dyDescent="0.25">
      <c r="B368" s="9"/>
      <c r="C368" s="4"/>
      <c r="D368" s="5"/>
      <c r="E368" s="6" t="str">
        <f t="shared" si="14"/>
        <v/>
      </c>
      <c r="F368" s="7" t="str">
        <f t="shared" si="15"/>
        <v/>
      </c>
      <c r="G368" s="11"/>
    </row>
    <row r="369" spans="2:7" x14ac:dyDescent="0.25">
      <c r="B369" s="9"/>
      <c r="C369" s="4"/>
      <c r="D369" s="5"/>
      <c r="E369" s="6" t="str">
        <f t="shared" si="14"/>
        <v/>
      </c>
      <c r="F369" s="7" t="str">
        <f t="shared" si="15"/>
        <v/>
      </c>
      <c r="G369" s="11"/>
    </row>
    <row r="370" spans="2:7" x14ac:dyDescent="0.25">
      <c r="B370" s="9"/>
      <c r="C370" s="4"/>
      <c r="D370" s="5"/>
      <c r="E370" s="6" t="str">
        <f t="shared" si="14"/>
        <v/>
      </c>
      <c r="F370" s="7" t="str">
        <f t="shared" si="15"/>
        <v/>
      </c>
      <c r="G370" s="11"/>
    </row>
    <row r="371" spans="2:7" x14ac:dyDescent="0.25">
      <c r="B371" s="9"/>
      <c r="C371" s="4"/>
      <c r="D371" s="5"/>
      <c r="E371" s="6" t="str">
        <f t="shared" si="14"/>
        <v/>
      </c>
      <c r="F371" s="7" t="str">
        <f t="shared" si="15"/>
        <v/>
      </c>
      <c r="G371" s="11"/>
    </row>
    <row r="372" spans="2:7" x14ac:dyDescent="0.25">
      <c r="B372" s="9"/>
      <c r="C372" s="4"/>
      <c r="D372" s="5"/>
      <c r="E372" s="6" t="str">
        <f t="shared" si="14"/>
        <v/>
      </c>
      <c r="F372" s="7" t="str">
        <f t="shared" si="15"/>
        <v/>
      </c>
      <c r="G372" s="11"/>
    </row>
    <row r="373" spans="2:7" x14ac:dyDescent="0.25">
      <c r="B373" s="9"/>
      <c r="C373" s="4"/>
      <c r="D373" s="5"/>
      <c r="E373" s="6" t="str">
        <f t="shared" si="14"/>
        <v/>
      </c>
      <c r="F373" s="7" t="str">
        <f t="shared" si="15"/>
        <v/>
      </c>
      <c r="G373" s="11"/>
    </row>
    <row r="374" spans="2:7" x14ac:dyDescent="0.25">
      <c r="B374" s="9"/>
      <c r="C374" s="4"/>
      <c r="D374" s="5"/>
      <c r="E374" s="6" t="str">
        <f t="shared" si="14"/>
        <v/>
      </c>
      <c r="F374" s="7" t="str">
        <f t="shared" si="15"/>
        <v/>
      </c>
      <c r="G374" s="11"/>
    </row>
    <row r="375" spans="2:7" x14ac:dyDescent="0.25">
      <c r="B375" s="9"/>
      <c r="C375" s="4"/>
      <c r="D375" s="5"/>
      <c r="E375" s="6" t="str">
        <f t="shared" si="14"/>
        <v/>
      </c>
      <c r="F375" s="7" t="str">
        <f t="shared" si="15"/>
        <v/>
      </c>
      <c r="G375" s="11"/>
    </row>
    <row r="376" spans="2:7" x14ac:dyDescent="0.25">
      <c r="B376" s="9"/>
      <c r="C376" s="4"/>
      <c r="D376" s="5"/>
      <c r="E376" s="6" t="str">
        <f t="shared" si="14"/>
        <v/>
      </c>
      <c r="F376" s="7" t="str">
        <f t="shared" si="15"/>
        <v/>
      </c>
      <c r="G376" s="11"/>
    </row>
    <row r="377" spans="2:7" x14ac:dyDescent="0.25">
      <c r="B377" s="9"/>
      <c r="C377" s="4"/>
      <c r="D377" s="5"/>
      <c r="E377" s="6" t="str">
        <f t="shared" si="14"/>
        <v/>
      </c>
      <c r="F377" s="7" t="str">
        <f t="shared" si="15"/>
        <v/>
      </c>
      <c r="G377" s="11"/>
    </row>
    <row r="378" spans="2:7" x14ac:dyDescent="0.25">
      <c r="B378" s="9"/>
      <c r="C378" s="4"/>
      <c r="D378" s="5"/>
      <c r="E378" s="6" t="str">
        <f t="shared" si="14"/>
        <v/>
      </c>
      <c r="F378" s="7" t="str">
        <f t="shared" si="15"/>
        <v/>
      </c>
      <c r="G378" s="11"/>
    </row>
    <row r="379" spans="2:7" x14ac:dyDescent="0.25">
      <c r="B379" s="9"/>
      <c r="C379" s="4"/>
      <c r="D379" s="5"/>
      <c r="E379" s="6" t="str">
        <f t="shared" si="14"/>
        <v/>
      </c>
      <c r="F379" s="7" t="str">
        <f t="shared" si="15"/>
        <v/>
      </c>
      <c r="G379" s="11"/>
    </row>
    <row r="380" spans="2:7" x14ac:dyDescent="0.25">
      <c r="B380" s="9"/>
      <c r="C380" s="4"/>
      <c r="D380" s="5"/>
      <c r="E380" s="6" t="str">
        <f t="shared" si="14"/>
        <v/>
      </c>
      <c r="F380" s="7" t="str">
        <f t="shared" si="15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25" priority="6">
      <formula>$B281=""</formula>
    </cfRule>
  </conditionalFormatting>
  <conditionalFormatting sqref="M9:O53">
    <cfRule type="expression" dxfId="24" priority="7">
      <formula>$O9&gt;0</formula>
    </cfRule>
  </conditionalFormatting>
  <conditionalFormatting sqref="M9:O39">
    <cfRule type="expression" dxfId="23" priority="8">
      <formula>$O9=0</formula>
    </cfRule>
  </conditionalFormatting>
  <conditionalFormatting sqref="B281:F1000">
    <cfRule type="expression" dxfId="22" priority="5">
      <formula>$B281=""</formula>
    </cfRule>
  </conditionalFormatting>
  <conditionalFormatting sqref="H9:H53">
    <cfRule type="expression" dxfId="21" priority="1">
      <formula>$O9&gt;0</formula>
    </cfRule>
  </conditionalFormatting>
  <conditionalFormatting sqref="H9:H39">
    <cfRule type="expression" dxfId="20" priority="2">
      <formula>$O9=0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54" activePane="bottomLeft" state="frozen"/>
      <selection activeCell="K264" sqref="K264"/>
      <selection pane="bottomLeft" activeCell="F117" sqref="A70:F117"/>
    </sheetView>
  </sheetViews>
  <sheetFormatPr defaultColWidth="9" defaultRowHeight="15.6" x14ac:dyDescent="0.25"/>
  <cols>
    <col min="1" max="1" width="14.09765625" style="1" customWidth="1"/>
    <col min="2" max="2" width="16.5" style="8" customWidth="1"/>
    <col min="3" max="3" width="13.19921875" style="10" customWidth="1"/>
    <col min="4" max="4" width="14" style="10" customWidth="1"/>
    <col min="5" max="5" width="14" style="1" customWidth="1"/>
    <col min="6" max="6" width="16.59765625" style="1" customWidth="1"/>
    <col min="7" max="7" width="9.69921875" style="1" hidden="1" customWidth="1"/>
    <col min="8" max="8" width="3.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69921875" style="1" customWidth="1"/>
    <col min="13" max="14" width="18.19921875" style="1" customWidth="1"/>
    <col min="15" max="15" width="18.59765625" style="1" customWidth="1"/>
    <col min="16" max="16" width="8.59765625" style="1" customWidth="1"/>
    <col min="17" max="17" width="9.69921875" style="1" customWidth="1"/>
    <col min="18" max="18" width="9.765625E-2" style="3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26</v>
      </c>
      <c r="C1" s="24" t="s">
        <v>13</v>
      </c>
      <c r="D1" s="17" t="s">
        <v>18</v>
      </c>
      <c r="E1" s="17" t="s">
        <v>11</v>
      </c>
      <c r="F1" s="89" t="s">
        <v>7</v>
      </c>
      <c r="G1" s="90"/>
      <c r="H1" s="91"/>
      <c r="I1" s="92" t="s">
        <v>6</v>
      </c>
      <c r="J1" s="93"/>
      <c r="K1" s="82" t="s">
        <v>10</v>
      </c>
      <c r="L1" s="83"/>
    </row>
    <row r="2" spans="1:26" ht="24.75" customHeight="1" thickTop="1" thickBot="1" x14ac:dyDescent="0.3">
      <c r="A2" s="25">
        <f>'סיכום חודשי'!$B$2</f>
        <v>45261</v>
      </c>
      <c r="B2" s="64">
        <f>'סיכום חודשי'!A2</f>
        <v>13</v>
      </c>
      <c r="C2" s="60">
        <v>100</v>
      </c>
      <c r="D2" s="16">
        <f>SUM(E9:E280)</f>
        <v>1.1566550925635966</v>
      </c>
      <c r="E2" s="16">
        <f>SUM(K9:K280)</f>
        <v>0.1423611111111111</v>
      </c>
      <c r="F2" s="94">
        <f>SUM(D2*(C2*24),E2*(C2*24))</f>
        <v>3117.6388888192982</v>
      </c>
      <c r="G2" s="95"/>
      <c r="H2" s="84"/>
      <c r="I2" s="94">
        <v>0</v>
      </c>
      <c r="J2" s="84"/>
      <c r="K2" s="84">
        <f>SUM(F2,I2,)</f>
        <v>3117.6388888192982</v>
      </c>
      <c r="L2" s="85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6" t="s">
        <v>14</v>
      </c>
      <c r="B4" s="87"/>
      <c r="C4" s="87"/>
      <c r="D4" s="87"/>
      <c r="E4" s="87"/>
      <c r="F4" s="88"/>
      <c r="G4" s="26"/>
      <c r="H4" s="27"/>
      <c r="I4" s="86" t="s">
        <v>14</v>
      </c>
      <c r="J4" s="87"/>
      <c r="K4" s="87"/>
      <c r="L4" s="88"/>
      <c r="Z4" s="3"/>
    </row>
    <row r="5" spans="1:26" ht="52.2" customHeight="1" thickBot="1" x14ac:dyDescent="0.3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3"/>
    <row r="7" spans="1:26" ht="27.75" customHeight="1" thickBot="1" x14ac:dyDescent="0.3">
      <c r="A7" s="77" t="s">
        <v>23</v>
      </c>
      <c r="B7" s="78"/>
      <c r="C7" s="78"/>
      <c r="D7" s="78"/>
      <c r="E7" s="78"/>
      <c r="F7" s="78"/>
      <c r="G7" s="79"/>
      <c r="H7" s="12"/>
      <c r="I7" s="80" t="s">
        <v>21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22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22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45246.514594907407</v>
      </c>
      <c r="D9" s="21">
        <v>45246.517835648148</v>
      </c>
      <c r="E9" s="21">
        <f t="shared" ref="E9:E25" si="0">IF(D9="","",(SUM(D9-C9)))</f>
        <v>3.2407407416030765E-3</v>
      </c>
      <c r="F9" s="23">
        <f t="shared" ref="F9:F72" si="1">IF(E9="","",SUM(E9*($C$2*24)))</f>
        <v>7.7777777798473835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א כסלו תשפד</v>
      </c>
      <c r="J9" s="22">
        <v>45244</v>
      </c>
      <c r="K9" s="21">
        <v>6.9444444444444441E-3</v>
      </c>
      <c r="L9" s="23">
        <f t="shared" ref="L9:L72" si="2">IF(K9="","",SUM(K9*($C$2*24)))</f>
        <v>16.666666666666664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45246.583703703705</v>
      </c>
      <c r="D10" s="21">
        <v>45246.595439814817</v>
      </c>
      <c r="E10" s="21">
        <f t="shared" si="0"/>
        <v>1.17361111115315E-2</v>
      </c>
      <c r="F10" s="23">
        <f t="shared" si="1"/>
        <v>28.166666667675599</v>
      </c>
      <c r="G10" s="20">
        <f>IF($B10=$B11,"",MAX($G$8:G9)+1)</f>
        <v>2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2.0833333333333332E-2</v>
      </c>
      <c r="L10" s="23">
        <f t="shared" si="2"/>
        <v>50</v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ג טבת תשפד</v>
      </c>
      <c r="B11" s="22">
        <f t="shared" ref="B11:B74" si="5">B10+1</f>
        <v>45275</v>
      </c>
      <c r="C11" s="21">
        <v>45246.59679398148</v>
      </c>
      <c r="D11" s="21">
        <v>45246.600902777776</v>
      </c>
      <c r="E11" s="21">
        <f t="shared" si="0"/>
        <v>4.1087962963501923E-3</v>
      </c>
      <c r="F11" s="23">
        <f t="shared" si="1"/>
        <v>9.8611111112404615</v>
      </c>
      <c r="G11" s="20">
        <f>IF($B11=$B12,"",MAX($G$8:G10)+1)</f>
        <v>3</v>
      </c>
      <c r="H11" s="35"/>
      <c r="I11" s="38" t="str">
        <f t="shared" si="4"/>
        <v>ה כסלו תשפד</v>
      </c>
      <c r="J11" s="22">
        <v>45248</v>
      </c>
      <c r="K11" s="21">
        <v>2.7777777777777776E-2</v>
      </c>
      <c r="L11" s="23">
        <f t="shared" si="2"/>
        <v>66.666666666666657</v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ד טבת תשפד</v>
      </c>
      <c r="B12" s="22">
        <f t="shared" si="5"/>
        <v>45276</v>
      </c>
      <c r="C12" s="21">
        <v>45246.60297453704</v>
      </c>
      <c r="D12" s="21">
        <v>45246.605567129627</v>
      </c>
      <c r="E12" s="21">
        <f t="shared" si="0"/>
        <v>2.5925925874616951E-3</v>
      </c>
      <c r="F12" s="23">
        <f t="shared" si="1"/>
        <v>6.2222222099080682</v>
      </c>
      <c r="G12" s="20">
        <f>IF($B12=$B13,"",MAX($G$8:G11)+1)</f>
        <v>4</v>
      </c>
      <c r="H12" s="35"/>
      <c r="I12" s="38" t="str">
        <f t="shared" si="4"/>
        <v>ה כסלו תשפד</v>
      </c>
      <c r="J12" s="22">
        <v>45248</v>
      </c>
      <c r="K12" s="21">
        <v>2.0833333333333332E-2</v>
      </c>
      <c r="L12" s="23">
        <f t="shared" si="2"/>
        <v>50</v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ה טבת תשפד</v>
      </c>
      <c r="B13" s="22">
        <f t="shared" si="5"/>
        <v>45277</v>
      </c>
      <c r="C13" s="21">
        <v>45246.616122685184</v>
      </c>
      <c r="D13" s="21">
        <v>45246.625115740739</v>
      </c>
      <c r="E13" s="21">
        <f t="shared" si="0"/>
        <v>8.9930555550381541E-3</v>
      </c>
      <c r="F13" s="23">
        <f t="shared" si="1"/>
        <v>21.58333333209157</v>
      </c>
      <c r="G13" s="20">
        <f>IF($B13=$B14,"",MAX($G$8:G12)+1)</f>
        <v>5</v>
      </c>
      <c r="H13" s="35"/>
      <c r="I13" s="38" t="str">
        <f t="shared" si="4"/>
        <v>ז כסלו תשפד</v>
      </c>
      <c r="J13" s="22">
        <v>45250</v>
      </c>
      <c r="K13" s="21">
        <v>6.25E-2</v>
      </c>
      <c r="L13" s="23">
        <f t="shared" si="2"/>
        <v>150</v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ו טבת תשפד</v>
      </c>
      <c r="B14" s="22">
        <f t="shared" si="5"/>
        <v>45278</v>
      </c>
      <c r="C14" s="21">
        <v>45246.643379629626</v>
      </c>
      <c r="D14" s="21">
        <v>45246.650046296294</v>
      </c>
      <c r="E14" s="21">
        <f t="shared" si="0"/>
        <v>6.6666666680248454E-3</v>
      </c>
      <c r="F14" s="23">
        <f t="shared" si="1"/>
        <v>16.000000003259629</v>
      </c>
      <c r="G14" s="20">
        <f>IF($B14=$B15,"",MAX($G$8:G13)+1)</f>
        <v>6</v>
      </c>
      <c r="H14" s="35"/>
      <c r="I14" s="38" t="str">
        <f t="shared" si="4"/>
        <v>כח כסלו תשפד</v>
      </c>
      <c r="J14" s="22">
        <v>45271</v>
      </c>
      <c r="K14" s="21">
        <v>3.472222222222222E-3</v>
      </c>
      <c r="L14" s="23">
        <f t="shared" si="2"/>
        <v>8.3333333333333321</v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ז טבת תשפד</v>
      </c>
      <c r="B15" s="22">
        <f t="shared" si="5"/>
        <v>45279</v>
      </c>
      <c r="C15" s="21">
        <v>45250.518576388888</v>
      </c>
      <c r="D15" s="21">
        <v>45250.521458333336</v>
      </c>
      <c r="E15" s="21">
        <f t="shared" si="0"/>
        <v>2.8819444487453438E-3</v>
      </c>
      <c r="F15" s="23">
        <f t="shared" si="1"/>
        <v>6.9166666769888252</v>
      </c>
      <c r="G15" s="20">
        <f>IF($B15=$B16,"",MAX($G$8:G14)+1)</f>
        <v>7</v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ח טבת תשפד</v>
      </c>
      <c r="B16" s="22">
        <f t="shared" si="5"/>
        <v>45280</v>
      </c>
      <c r="C16" s="21">
        <v>45250.532442129632</v>
      </c>
      <c r="D16" s="21">
        <v>45250.537928240738</v>
      </c>
      <c r="E16" s="21">
        <f t="shared" si="0"/>
        <v>5.4861111057107337E-3</v>
      </c>
      <c r="F16" s="23">
        <f t="shared" si="1"/>
        <v>13.166666653705761</v>
      </c>
      <c r="G16" s="20">
        <f>IF($B16=$B17,"",MAX($G$8:G15)+1)</f>
        <v>8</v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ט טבת תשפד</v>
      </c>
      <c r="B17" s="22">
        <f t="shared" si="5"/>
        <v>45281</v>
      </c>
      <c r="C17" s="21">
        <v>45250.542939814812</v>
      </c>
      <c r="D17" s="21">
        <v>45250.548391203702</v>
      </c>
      <c r="E17" s="21">
        <f t="shared" si="0"/>
        <v>5.4513888899236917E-3</v>
      </c>
      <c r="F17" s="23">
        <f t="shared" si="1"/>
        <v>13.08333333581686</v>
      </c>
      <c r="G17" s="20">
        <f>IF($B17=$B18,"",MAX($G$8:G16)+1)</f>
        <v>9</v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י טבת תשפד</v>
      </c>
      <c r="B18" s="22">
        <f t="shared" si="5"/>
        <v>45282</v>
      </c>
      <c r="C18" s="21">
        <v>45250.569502314815</v>
      </c>
      <c r="D18" s="21">
        <v>45250.57</v>
      </c>
      <c r="E18" s="21">
        <f t="shared" si="0"/>
        <v>4.9768518510973081E-4</v>
      </c>
      <c r="F18" s="23">
        <f t="shared" si="1"/>
        <v>1.1944444442633539</v>
      </c>
      <c r="G18" s="20">
        <f>IF($B18=$B19,"",MAX($G$8:G17)+1)</f>
        <v>10</v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יא טבת תשפד</v>
      </c>
      <c r="B19" s="22">
        <f t="shared" si="5"/>
        <v>45283</v>
      </c>
      <c r="C19" s="21">
        <v>45250.572094907409</v>
      </c>
      <c r="D19" s="21">
        <v>45250.589988425927</v>
      </c>
      <c r="E19" s="21">
        <f t="shared" si="0"/>
        <v>1.7893518517666962E-2</v>
      </c>
      <c r="F19" s="23">
        <f t="shared" si="1"/>
        <v>42.944444442400709</v>
      </c>
      <c r="G19" s="20">
        <f>IF($B19=$B20,"",MAX($G$8:G18)+1)</f>
        <v>11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>יב טבת תשפד</v>
      </c>
      <c r="B20" s="22">
        <f t="shared" si="5"/>
        <v>45284</v>
      </c>
      <c r="C20" s="21">
        <v>45250.594004629631</v>
      </c>
      <c r="D20" s="21">
        <v>45250.595046296294</v>
      </c>
      <c r="E20" s="21">
        <f t="shared" si="0"/>
        <v>1.0416666627861559E-3</v>
      </c>
      <c r="F20" s="23">
        <f t="shared" si="1"/>
        <v>2.4999999906867743</v>
      </c>
      <c r="G20" s="20">
        <f>IF($B20=$B21,"",MAX($G$8:G19)+1)</f>
        <v>12</v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>יג טבת תשפד</v>
      </c>
      <c r="B21" s="22">
        <f t="shared" si="5"/>
        <v>45285</v>
      </c>
      <c r="C21" s="21">
        <v>45250.595763888887</v>
      </c>
      <c r="D21" s="21">
        <v>45250.6015625</v>
      </c>
      <c r="E21" s="21">
        <f t="shared" si="0"/>
        <v>5.7986111132777296E-3</v>
      </c>
      <c r="F21" s="23">
        <f t="shared" si="1"/>
        <v>13.916666671866551</v>
      </c>
      <c r="G21" s="20">
        <f>IF($B21=$B22,"",MAX($G$8:G20)+1)</f>
        <v>13</v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>יד טבת תשפד</v>
      </c>
      <c r="B22" s="22">
        <f t="shared" si="5"/>
        <v>45286</v>
      </c>
      <c r="C22" s="21">
        <v>45250.610555555555</v>
      </c>
      <c r="D22" s="21">
        <v>45250.621898148151</v>
      </c>
      <c r="E22" s="21">
        <f t="shared" si="0"/>
        <v>1.1342592595610768E-2</v>
      </c>
      <c r="F22" s="23">
        <f t="shared" si="1"/>
        <v>27.222222229465842</v>
      </c>
      <c r="G22" s="20">
        <f>IF($B22=$B23,"",MAX($G$8:G21)+1)</f>
        <v>14</v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>טו טבת תשפד</v>
      </c>
      <c r="B23" s="22">
        <f t="shared" si="5"/>
        <v>45287</v>
      </c>
      <c r="C23" s="21">
        <v>45250.627962962964</v>
      </c>
      <c r="D23" s="21">
        <v>45250.63417824074</v>
      </c>
      <c r="E23" s="21">
        <f t="shared" si="0"/>
        <v>6.2152777754818089E-3</v>
      </c>
      <c r="F23" s="23">
        <f t="shared" si="1"/>
        <v>14.916666661156341</v>
      </c>
      <c r="G23" s="20">
        <f>IF($B23=$B24,"",MAX($G$8:G22)+1)</f>
        <v>15</v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>טז טבת תשפד</v>
      </c>
      <c r="B24" s="22">
        <f t="shared" si="5"/>
        <v>45288</v>
      </c>
      <c r="C24" s="21">
        <v>45250.870254629626</v>
      </c>
      <c r="D24" s="21">
        <v>45250.870833333334</v>
      </c>
      <c r="E24" s="21">
        <f t="shared" si="0"/>
        <v>5.7870370801538229E-4</v>
      </c>
      <c r="F24" s="23">
        <f t="shared" si="1"/>
        <v>1.3888888992369175</v>
      </c>
      <c r="G24" s="20">
        <f>IF($B24=$B25,"",MAX($G$8:G23)+1)</f>
        <v>16</v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>יז טבת תשפד</v>
      </c>
      <c r="B25" s="22">
        <f t="shared" si="5"/>
        <v>45289</v>
      </c>
      <c r="C25" s="21">
        <v>45251.506793981483</v>
      </c>
      <c r="D25" s="21">
        <v>45251.521898148145</v>
      </c>
      <c r="E25" s="21">
        <f t="shared" si="0"/>
        <v>1.5104166661330964E-2</v>
      </c>
      <c r="F25" s="23">
        <f t="shared" si="1"/>
        <v>36.249999987194315</v>
      </c>
      <c r="G25" s="20">
        <f>IF($B25=$B26,"",MAX($G$8:G24)+1)</f>
        <v>17</v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>יח טבת תשפד</v>
      </c>
      <c r="B26" s="22">
        <f t="shared" si="5"/>
        <v>45290</v>
      </c>
      <c r="C26" s="21">
        <v>45251.609606481485</v>
      </c>
      <c r="D26" s="21">
        <v>45251.615671296298</v>
      </c>
      <c r="E26" s="21">
        <f t="shared" ref="E26:E89" si="6">IF(D26="","",(SUM(D26-C26)))</f>
        <v>6.064814813726116E-3</v>
      </c>
      <c r="F26" s="23">
        <f t="shared" si="1"/>
        <v>14.555555552942678</v>
      </c>
      <c r="G26" s="20">
        <f>IF($B26=$B27,"",MAX($G$8:G25)+1)</f>
        <v>18</v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>יט טבת תשפד</v>
      </c>
      <c r="B27" s="22">
        <f t="shared" si="5"/>
        <v>45291</v>
      </c>
      <c r="C27" s="21">
        <v>45251.637002314812</v>
      </c>
      <c r="D27" s="21">
        <v>45251.64398148148</v>
      </c>
      <c r="E27" s="21">
        <f t="shared" si="6"/>
        <v>6.9791666683158837E-3</v>
      </c>
      <c r="F27" s="23">
        <f t="shared" si="1"/>
        <v>16.750000003958121</v>
      </c>
      <c r="G27" s="20">
        <f>IF($B27=$B28,"",MAX($G$8:G26)+1)</f>
        <v>19</v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>כ טבת תשפד</v>
      </c>
      <c r="B28" s="22">
        <f t="shared" si="5"/>
        <v>45292</v>
      </c>
      <c r="C28" s="21">
        <v>45251.65148148148</v>
      </c>
      <c r="D28" s="21">
        <v>45251.6637962963</v>
      </c>
      <c r="E28" s="21">
        <f t="shared" si="6"/>
        <v>1.2314814819546882E-2</v>
      </c>
      <c r="F28" s="23">
        <f t="shared" si="1"/>
        <v>29.555555566912517</v>
      </c>
      <c r="G28" s="20">
        <f>IF($B28=$B29,"",MAX($G$8:G27)+1)</f>
        <v>20</v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>כא טבת תשפד</v>
      </c>
      <c r="B29" s="22">
        <f t="shared" si="5"/>
        <v>45293</v>
      </c>
      <c r="C29" s="21">
        <v>45252.507939814815</v>
      </c>
      <c r="D29" s="21">
        <v>45252.536516203705</v>
      </c>
      <c r="E29" s="21">
        <f t="shared" si="6"/>
        <v>2.8576388889632653E-2</v>
      </c>
      <c r="F29" s="23">
        <f t="shared" si="1"/>
        <v>68.583333335118368</v>
      </c>
      <c r="G29" s="20">
        <f>IF($B29=$B30,"",MAX($G$8:G28)+1)</f>
        <v>21</v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>כב טבת תשפד</v>
      </c>
      <c r="B30" s="22">
        <f t="shared" si="5"/>
        <v>45294</v>
      </c>
      <c r="C30" s="21">
        <v>45252.544594907406</v>
      </c>
      <c r="D30" s="21">
        <v>45252.572071759256</v>
      </c>
      <c r="E30" s="21">
        <f t="shared" si="6"/>
        <v>2.7476851850224193E-2</v>
      </c>
      <c r="F30" s="23">
        <f t="shared" si="1"/>
        <v>65.944444440538064</v>
      </c>
      <c r="G30" s="20">
        <f>IF($B30=$B31,"",MAX($G$8:G29)+1)</f>
        <v>22</v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>כג טבת תשפד</v>
      </c>
      <c r="B31" s="22">
        <f t="shared" si="5"/>
        <v>45295</v>
      </c>
      <c r="C31" s="21">
        <v>45252.57309027778</v>
      </c>
      <c r="D31" s="21">
        <v>45252.590798611112</v>
      </c>
      <c r="E31" s="21">
        <f t="shared" si="6"/>
        <v>1.7708333332848269E-2</v>
      </c>
      <c r="F31" s="23">
        <f t="shared" si="1"/>
        <v>42.499999998835847</v>
      </c>
      <c r="G31" s="20">
        <f>IF($B31=$B32,"",MAX($G$8:G30)+1)</f>
        <v>23</v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>כד טבת תשפד</v>
      </c>
      <c r="B32" s="22">
        <f t="shared" si="5"/>
        <v>45296</v>
      </c>
      <c r="C32" s="21">
        <v>45252.605682870373</v>
      </c>
      <c r="D32" s="21">
        <v>45252.639814814815</v>
      </c>
      <c r="E32" s="21">
        <f t="shared" si="6"/>
        <v>3.4131944441469386E-2</v>
      </c>
      <c r="F32" s="23">
        <f t="shared" si="1"/>
        <v>81.916666659526527</v>
      </c>
      <c r="G32" s="20">
        <f>IF($B32=$B33,"",MAX($G$8:G31)+1)</f>
        <v>24</v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>כה טבת תשפד</v>
      </c>
      <c r="B33" s="22">
        <f t="shared" si="5"/>
        <v>45297</v>
      </c>
      <c r="C33" s="21">
        <v>45253.10597222222</v>
      </c>
      <c r="D33" s="21">
        <v>45253.177361111113</v>
      </c>
      <c r="E33" s="21">
        <f t="shared" si="6"/>
        <v>7.1388888893125113E-2</v>
      </c>
      <c r="F33" s="23">
        <f t="shared" si="1"/>
        <v>171.33333334350027</v>
      </c>
      <c r="G33" s="20">
        <f>IF($B33=$B34,"",MAX($G$8:G32)+1)</f>
        <v>25</v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>כו טבת תשפד</v>
      </c>
      <c r="B34" s="22">
        <f t="shared" si="5"/>
        <v>45298</v>
      </c>
      <c r="C34" s="21">
        <v>45253.198437500003</v>
      </c>
      <c r="D34" s="21">
        <v>45253.22792824074</v>
      </c>
      <c r="E34" s="21">
        <f t="shared" si="6"/>
        <v>2.9490740736946464E-2</v>
      </c>
      <c r="F34" s="23">
        <f t="shared" si="1"/>
        <v>70.777777768671513</v>
      </c>
      <c r="G34" s="20">
        <f>IF($B34=$B35,"",MAX($G$8:G33)+1)</f>
        <v>26</v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>כז טבת תשפד</v>
      </c>
      <c r="B35" s="22">
        <f t="shared" si="5"/>
        <v>45299</v>
      </c>
      <c r="C35" s="21">
        <v>45253.309513888889</v>
      </c>
      <c r="D35" s="21">
        <v>45253.323506944442</v>
      </c>
      <c r="E35" s="21">
        <f t="shared" si="6"/>
        <v>1.3993055552418809E-2</v>
      </c>
      <c r="F35" s="23">
        <f t="shared" si="1"/>
        <v>33.583333325805143</v>
      </c>
      <c r="G35" s="20">
        <f>IF($B35=$B36,"",MAX($G$8:G34)+1)</f>
        <v>27</v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>כח טבת תשפד</v>
      </c>
      <c r="B36" s="22">
        <f t="shared" si="5"/>
        <v>45300</v>
      </c>
      <c r="C36" s="21">
        <v>45253.544212962966</v>
      </c>
      <c r="D36" s="21">
        <v>45253.569594907407</v>
      </c>
      <c r="E36" s="21">
        <f t="shared" si="6"/>
        <v>2.5381944440596271E-2</v>
      </c>
      <c r="F36" s="23">
        <f t="shared" si="1"/>
        <v>60.916666657431051</v>
      </c>
      <c r="G36" s="20">
        <f>IF($B36=$B37,"",MAX($G$8:G35)+1)</f>
        <v>28</v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>כט טבת תשפד</v>
      </c>
      <c r="B37" s="22">
        <f t="shared" si="5"/>
        <v>45301</v>
      </c>
      <c r="C37" s="21">
        <v>45253.572974537034</v>
      </c>
      <c r="D37" s="21">
        <v>45253.575254629628</v>
      </c>
      <c r="E37" s="21">
        <f t="shared" si="6"/>
        <v>2.2800925944466144E-3</v>
      </c>
      <c r="F37" s="23">
        <f t="shared" si="1"/>
        <v>5.4722222266718745</v>
      </c>
      <c r="G37" s="20">
        <f>IF($B37=$B38,"",MAX($G$8:G36)+1)</f>
        <v>29</v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>א שבט תשפד</v>
      </c>
      <c r="B38" s="22">
        <f t="shared" si="5"/>
        <v>45302</v>
      </c>
      <c r="C38" s="21">
        <v>45253.577268518522</v>
      </c>
      <c r="D38" s="21">
        <v>45253.593645833331</v>
      </c>
      <c r="E38" s="21">
        <f t="shared" si="6"/>
        <v>1.6377314808778465E-2</v>
      </c>
      <c r="F38" s="23">
        <f t="shared" si="1"/>
        <v>39.305555541068316</v>
      </c>
      <c r="G38" s="20">
        <f>IF($B38=$B39,"",MAX($G$8:G37)+1)</f>
        <v>30</v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>ב שבט תשפד</v>
      </c>
      <c r="B39" s="22">
        <f t="shared" si="5"/>
        <v>45303</v>
      </c>
      <c r="C39" s="21">
        <v>45257.554108796299</v>
      </c>
      <c r="D39" s="21">
        <v>45257.558680555558</v>
      </c>
      <c r="E39" s="21">
        <f t="shared" si="6"/>
        <v>4.5717592583969235E-3</v>
      </c>
      <c r="F39" s="23">
        <f t="shared" si="1"/>
        <v>10.972222220152617</v>
      </c>
      <c r="G39" s="20">
        <f>IF($B39=$B40,"",MAX($G$8:G38)+1)</f>
        <v>31</v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>ג שבט תשפד</v>
      </c>
      <c r="B40" s="22">
        <f t="shared" si="5"/>
        <v>45304</v>
      </c>
      <c r="C40" s="21">
        <v>45257.559895833336</v>
      </c>
      <c r="D40" s="21">
        <v>45257.568541666667</v>
      </c>
      <c r="E40" s="21">
        <f t="shared" si="6"/>
        <v>8.6458333316841163E-3</v>
      </c>
      <c r="F40" s="23">
        <f t="shared" si="1"/>
        <v>20.749999996041879</v>
      </c>
      <c r="G40" s="20">
        <f>IF($B40=$B41,"",MAX($G$8:G39)+1)</f>
        <v>32</v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>ד שבט תשפד</v>
      </c>
      <c r="B41" s="22">
        <f t="shared" si="5"/>
        <v>45305</v>
      </c>
      <c r="C41" s="21">
        <v>45257.569097222222</v>
      </c>
      <c r="D41" s="21">
        <v>45257.578541666669</v>
      </c>
      <c r="E41" s="21">
        <f t="shared" si="6"/>
        <v>9.4444444475811906E-3</v>
      </c>
      <c r="F41" s="23">
        <f t="shared" si="1"/>
        <v>22.666666674194857</v>
      </c>
      <c r="G41" s="20">
        <f>IF($B41=$B42,"",MAX($G$8:G40)+1)</f>
        <v>33</v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>ה שבט תשפד</v>
      </c>
      <c r="B42" s="22">
        <f t="shared" si="5"/>
        <v>45306</v>
      </c>
      <c r="C42" s="21">
        <v>45257.587407407409</v>
      </c>
      <c r="D42" s="21">
        <v>45257.590069444443</v>
      </c>
      <c r="E42" s="21">
        <f t="shared" si="6"/>
        <v>2.6620370335876942E-3</v>
      </c>
      <c r="F42" s="23">
        <f t="shared" si="1"/>
        <v>6.388888880610466</v>
      </c>
      <c r="G42" s="20">
        <f>IF($B42=$B43,"",MAX($G$8:G41)+1)</f>
        <v>34</v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>ו שבט תשפד</v>
      </c>
      <c r="B43" s="22">
        <f t="shared" si="5"/>
        <v>45307</v>
      </c>
      <c r="C43" s="21">
        <v>45259.027094907404</v>
      </c>
      <c r="D43" s="21">
        <v>45259.04478009259</v>
      </c>
      <c r="E43" s="21">
        <f t="shared" si="6"/>
        <v>1.7685185186564922E-2</v>
      </c>
      <c r="F43" s="23">
        <f t="shared" si="1"/>
        <v>42.444444447755814</v>
      </c>
      <c r="G43" s="20">
        <f>IF($B43=$B44,"",MAX($G$8:G42)+1)</f>
        <v>35</v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>ז שבט תשפד</v>
      </c>
      <c r="B44" s="22">
        <f t="shared" si="5"/>
        <v>45308</v>
      </c>
      <c r="C44" s="21">
        <v>45259.061226851853</v>
      </c>
      <c r="D44" s="21">
        <v>45259.097546296296</v>
      </c>
      <c r="E44" s="21">
        <f t="shared" si="6"/>
        <v>3.6319444443506654E-2</v>
      </c>
      <c r="F44" s="23">
        <f t="shared" si="1"/>
        <v>87.16666666441597</v>
      </c>
      <c r="G44" s="20">
        <f>IF($B44=$B45,"",MAX($G$8:G43)+1)</f>
        <v>36</v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>ח שבט תשפד</v>
      </c>
      <c r="B45" s="22">
        <f t="shared" si="5"/>
        <v>45309</v>
      </c>
      <c r="C45" s="21">
        <v>45259.104432870372</v>
      </c>
      <c r="D45" s="21">
        <v>45259.114062499997</v>
      </c>
      <c r="E45" s="21">
        <f t="shared" si="6"/>
        <v>9.6296296251239255E-3</v>
      </c>
      <c r="F45" s="23">
        <f t="shared" si="1"/>
        <v>23.111111100297421</v>
      </c>
      <c r="G45" s="20">
        <f>IF($B45=$B46,"",MAX($G$8:G44)+1)</f>
        <v>37</v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>ט שבט תשפד</v>
      </c>
      <c r="B46" s="22">
        <f t="shared" si="5"/>
        <v>45310</v>
      </c>
      <c r="C46" s="21">
        <v>45259.499398148146</v>
      </c>
      <c r="D46" s="21">
        <v>45259.514861111114</v>
      </c>
      <c r="E46" s="21">
        <f t="shared" si="6"/>
        <v>1.5462962968740612E-2</v>
      </c>
      <c r="F46" s="23">
        <f t="shared" si="1"/>
        <v>37.111111124977469</v>
      </c>
      <c r="G46" s="20">
        <f>IF($B46=$B47,"",MAX($G$8:G45)+1)</f>
        <v>38</v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>י שבט תשפד</v>
      </c>
      <c r="B47" s="22">
        <f t="shared" si="5"/>
        <v>45311</v>
      </c>
      <c r="C47" s="21">
        <v>45259.638020833336</v>
      </c>
      <c r="D47" s="21">
        <v>45259.646527777775</v>
      </c>
      <c r="E47" s="21">
        <f t="shared" si="6"/>
        <v>8.5069444394321181E-3</v>
      </c>
      <c r="F47" s="23">
        <f t="shared" si="1"/>
        <v>20.416666654637083</v>
      </c>
      <c r="G47" s="20">
        <f>IF($B47=$B48,"",MAX($G$8:G46)+1)</f>
        <v>39</v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>יא שבט תשפד</v>
      </c>
      <c r="B48" s="22">
        <f t="shared" si="5"/>
        <v>45312</v>
      </c>
      <c r="C48" s="21">
        <v>45260.103449074071</v>
      </c>
      <c r="D48" s="21">
        <v>45260.142118055555</v>
      </c>
      <c r="E48" s="21">
        <f t="shared" si="6"/>
        <v>3.8668981484079268E-2</v>
      </c>
      <c r="F48" s="23">
        <f t="shared" si="1"/>
        <v>92.805555561790243</v>
      </c>
      <c r="G48" s="20">
        <f>IF($B48=$B49,"",MAX($G$8:G47)+1)</f>
        <v>40</v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>יב שבט תשפד</v>
      </c>
      <c r="B49" s="22">
        <f t="shared" si="5"/>
        <v>45313</v>
      </c>
      <c r="C49" s="21">
        <v>45260.591134259259</v>
      </c>
      <c r="D49" s="21">
        <v>45260.592928240738</v>
      </c>
      <c r="E49" s="21">
        <f t="shared" si="6"/>
        <v>1.7939814788405783E-3</v>
      </c>
      <c r="F49" s="23">
        <f t="shared" si="1"/>
        <v>4.305555549217388</v>
      </c>
      <c r="G49" s="20">
        <f>IF($B49=$B50,"",MAX($G$8:G48)+1)</f>
        <v>41</v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>יג שבט תשפד</v>
      </c>
      <c r="B50" s="22">
        <f t="shared" si="5"/>
        <v>45314</v>
      </c>
      <c r="C50" s="21">
        <v>45261.066759259258</v>
      </c>
      <c r="D50" s="21">
        <v>45261.137083333335</v>
      </c>
      <c r="E50" s="21">
        <f t="shared" si="6"/>
        <v>7.0324074076779652E-2</v>
      </c>
      <c r="F50" s="23">
        <f t="shared" si="1"/>
        <v>168.77777778427117</v>
      </c>
      <c r="G50" s="20">
        <f>IF($B50=$B51,"",MAX($G$8:G49)+1)</f>
        <v>42</v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>יד שבט תשפד</v>
      </c>
      <c r="B51" s="22">
        <f t="shared" si="5"/>
        <v>45315</v>
      </c>
      <c r="C51" s="21">
        <v>45263.15179398148</v>
      </c>
      <c r="D51" s="21">
        <v>45263.160624999997</v>
      </c>
      <c r="E51" s="21">
        <f t="shared" si="6"/>
        <v>8.8310185165028088E-3</v>
      </c>
      <c r="F51" s="23">
        <f t="shared" si="1"/>
        <v>21.194444439606741</v>
      </c>
      <c r="G51" s="20">
        <f>IF($B51=$B52,"",MAX($G$8:G50)+1)</f>
        <v>43</v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>טו שבט תשפד</v>
      </c>
      <c r="B52" s="22">
        <f t="shared" si="5"/>
        <v>45316</v>
      </c>
      <c r="C52" s="21">
        <v>45264.042731481481</v>
      </c>
      <c r="D52" s="21">
        <v>45264.056435185186</v>
      </c>
      <c r="E52" s="21">
        <f t="shared" si="6"/>
        <v>1.3703703705687076E-2</v>
      </c>
      <c r="F52" s="23">
        <f t="shared" si="1"/>
        <v>32.888888893648982</v>
      </c>
      <c r="G52" s="20">
        <f>IF($B52=$B53,"",MAX($G$8:G51)+1)</f>
        <v>44</v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>טז שבט תשפד</v>
      </c>
      <c r="B53" s="22">
        <f t="shared" si="5"/>
        <v>45317</v>
      </c>
      <c r="C53" s="21">
        <v>45264.080451388887</v>
      </c>
      <c r="D53" s="21">
        <v>45264.086863425924</v>
      </c>
      <c r="E53" s="21">
        <f t="shared" si="6"/>
        <v>6.4120370370801538E-3</v>
      </c>
      <c r="F53" s="23">
        <f t="shared" si="1"/>
        <v>15.388888888992369</v>
      </c>
      <c r="G53" s="20">
        <f>IF($B53=$B54,"",MAX($G$8:G52)+1)</f>
        <v>45</v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>יז שבט תשפד</v>
      </c>
      <c r="B54" s="22">
        <f t="shared" si="5"/>
        <v>45318</v>
      </c>
      <c r="C54" s="21">
        <v>45264.113923611112</v>
      </c>
      <c r="D54" s="21">
        <v>45264.123761574076</v>
      </c>
      <c r="E54" s="21">
        <f t="shared" si="6"/>
        <v>9.8379629635019228E-3</v>
      </c>
      <c r="F54" s="23">
        <f t="shared" si="1"/>
        <v>23.611111112404615</v>
      </c>
      <c r="G54" s="20">
        <f>IF($B54=$B55,"",MAX($G$8:G53)+1)</f>
        <v>46</v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>יח שבט תשפד</v>
      </c>
      <c r="B55" s="22">
        <f t="shared" si="5"/>
        <v>45319</v>
      </c>
      <c r="C55" s="21">
        <v>45264.125717592593</v>
      </c>
      <c r="D55" s="21">
        <v>45264.134571759256</v>
      </c>
      <c r="E55" s="21">
        <f t="shared" si="6"/>
        <v>8.8541666627861559E-3</v>
      </c>
      <c r="F55" s="23">
        <f t="shared" si="1"/>
        <v>21.249999990686774</v>
      </c>
      <c r="G55" s="20">
        <f>IF($B55=$B56,"",MAX($G$8:G54)+1)</f>
        <v>47</v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>יט שבט תשפד</v>
      </c>
      <c r="B56" s="22">
        <f t="shared" si="5"/>
        <v>45320</v>
      </c>
      <c r="C56" s="21">
        <v>45264.553819444445</v>
      </c>
      <c r="D56" s="21">
        <v>45264.558715277781</v>
      </c>
      <c r="E56" s="21">
        <f t="shared" si="6"/>
        <v>4.8958333354676142E-3</v>
      </c>
      <c r="F56" s="23">
        <f t="shared" si="1"/>
        <v>11.750000005122274</v>
      </c>
      <c r="G56" s="20">
        <f>IF($B56=$B57,"",MAX($G$8:G55)+1)</f>
        <v>48</v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>כ שבט תשפד</v>
      </c>
      <c r="B57" s="22">
        <f t="shared" si="5"/>
        <v>45321</v>
      </c>
      <c r="C57" s="21">
        <v>45264.565034722225</v>
      </c>
      <c r="D57" s="21">
        <v>45264.585520833331</v>
      </c>
      <c r="E57" s="21">
        <f t="shared" si="6"/>
        <v>2.0486111105128657E-2</v>
      </c>
      <c r="F57" s="23">
        <f t="shared" si="1"/>
        <v>49.166666652308777</v>
      </c>
      <c r="G57" s="20">
        <f>IF($B57=$B58,"",MAX($G$8:G56)+1)</f>
        <v>49</v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>כא שבט תשפד</v>
      </c>
      <c r="B58" s="22">
        <f t="shared" si="5"/>
        <v>45322</v>
      </c>
      <c r="C58" s="21">
        <v>45264.592800925922</v>
      </c>
      <c r="D58" s="21">
        <v>45264.596701388888</v>
      </c>
      <c r="E58" s="21">
        <f t="shared" si="6"/>
        <v>3.9004629652481526E-3</v>
      </c>
      <c r="F58" s="23">
        <f t="shared" si="1"/>
        <v>9.3611111165955663</v>
      </c>
      <c r="G58" s="20">
        <f>IF($B58=$B59,"",MAX($G$8:G57)+1)</f>
        <v>50</v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>כב שבט תשפד</v>
      </c>
      <c r="B59" s="22">
        <f t="shared" si="5"/>
        <v>45323</v>
      </c>
      <c r="C59" s="21">
        <v>45264.605995370373</v>
      </c>
      <c r="D59" s="21">
        <v>45264.619189814817</v>
      </c>
      <c r="E59" s="21">
        <f t="shared" si="6"/>
        <v>1.3194444443797693E-2</v>
      </c>
      <c r="F59" s="23">
        <f t="shared" si="1"/>
        <v>31.666666665114462</v>
      </c>
      <c r="G59" s="20">
        <f>IF($B59=$B60,"",MAX($G$8:G58)+1)</f>
        <v>51</v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>כג שבט תשפד</v>
      </c>
      <c r="B60" s="22">
        <f t="shared" si="5"/>
        <v>45324</v>
      </c>
      <c r="C60" s="21">
        <v>45264.622303240743</v>
      </c>
      <c r="D60" s="21">
        <v>45264.624247685184</v>
      </c>
      <c r="E60" s="21">
        <f t="shared" si="6"/>
        <v>1.9444444405962713E-3</v>
      </c>
      <c r="F60" s="23">
        <f t="shared" si="1"/>
        <v>4.6666666574310511</v>
      </c>
      <c r="G60" s="20">
        <f>IF($B60=$B61,"",MAX($G$8:G59)+1)</f>
        <v>52</v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>כד שבט תשפד</v>
      </c>
      <c r="B61" s="22">
        <f t="shared" si="5"/>
        <v>45325</v>
      </c>
      <c r="C61" s="21">
        <v>45264.625358796293</v>
      </c>
      <c r="D61" s="21">
        <v>45264.645439814813</v>
      </c>
      <c r="E61" s="21">
        <f t="shared" si="6"/>
        <v>2.008101851970423E-2</v>
      </c>
      <c r="F61" s="23">
        <f t="shared" si="1"/>
        <v>48.194444447290152</v>
      </c>
      <c r="G61" s="20">
        <f>IF($B61=$B62,"",MAX($G$8:G60)+1)</f>
        <v>53</v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>כה שבט תשפד</v>
      </c>
      <c r="B62" s="22">
        <f t="shared" si="5"/>
        <v>45326</v>
      </c>
      <c r="C62" s="21">
        <v>45266.498784722222</v>
      </c>
      <c r="D62" s="21">
        <v>45266.51289351852</v>
      </c>
      <c r="E62" s="21">
        <f t="shared" si="6"/>
        <v>1.410879629838746E-2</v>
      </c>
      <c r="F62" s="23">
        <f t="shared" si="1"/>
        <v>33.861111116129905</v>
      </c>
      <c r="G62" s="20">
        <f>IF($B62=$B63,"",MAX($G$8:G61)+1)</f>
        <v>54</v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>כו שבט תשפד</v>
      </c>
      <c r="B63" s="22">
        <f t="shared" si="5"/>
        <v>45327</v>
      </c>
      <c r="C63" s="21">
        <v>45266.51525462963</v>
      </c>
      <c r="D63" s="21">
        <v>45266.525324074071</v>
      </c>
      <c r="E63" s="21">
        <f t="shared" si="6"/>
        <v>1.006944444088731E-2</v>
      </c>
      <c r="F63" s="23">
        <f t="shared" si="1"/>
        <v>24.166666658129543</v>
      </c>
      <c r="G63" s="20">
        <f>IF($B63=$B64,"",MAX($G$8:G62)+1)</f>
        <v>55</v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>כז שבט תשפד</v>
      </c>
      <c r="B64" s="22">
        <f t="shared" si="5"/>
        <v>45328</v>
      </c>
      <c r="C64" s="21">
        <v>45266.526886574073</v>
      </c>
      <c r="D64" s="21">
        <v>45266.583634259259</v>
      </c>
      <c r="E64" s="21">
        <f t="shared" si="6"/>
        <v>5.6747685186564922E-2</v>
      </c>
      <c r="F64" s="23">
        <f t="shared" si="1"/>
        <v>136.19444444775581</v>
      </c>
      <c r="G64" s="20">
        <f>IF($B64=$B65,"",MAX($G$8:G63)+1)</f>
        <v>56</v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>כח שבט תשפד</v>
      </c>
      <c r="B65" s="22">
        <f t="shared" si="5"/>
        <v>45329</v>
      </c>
      <c r="C65" s="21">
        <v>45266.60837962963</v>
      </c>
      <c r="D65" s="21">
        <v>45266.624467592592</v>
      </c>
      <c r="E65" s="21">
        <f t="shared" si="6"/>
        <v>1.6087962962046731E-2</v>
      </c>
      <c r="F65" s="23">
        <f t="shared" si="1"/>
        <v>38.611111108912155</v>
      </c>
      <c r="G65" s="20">
        <f>IF($B65=$B66,"",MAX($G$8:G64)+1)</f>
        <v>57</v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>כט שבט תשפד</v>
      </c>
      <c r="B66" s="22">
        <f t="shared" si="5"/>
        <v>45330</v>
      </c>
      <c r="C66" s="21">
        <v>45266.626620370371</v>
      </c>
      <c r="D66" s="21">
        <v>45266.629930555559</v>
      </c>
      <c r="E66" s="21">
        <f t="shared" si="6"/>
        <v>3.3101851877290756E-3</v>
      </c>
      <c r="F66" s="23">
        <f t="shared" si="1"/>
        <v>7.9444444505497813</v>
      </c>
      <c r="G66" s="20">
        <f>IF($B66=$B67,"",MAX($G$8:G65)+1)</f>
        <v>58</v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>ל שבט תשפד</v>
      </c>
      <c r="B67" s="22">
        <f t="shared" si="5"/>
        <v>45331</v>
      </c>
      <c r="C67" s="21">
        <v>45266.631666666668</v>
      </c>
      <c r="D67" s="21">
        <v>45266.637881944444</v>
      </c>
      <c r="E67" s="21">
        <f t="shared" si="6"/>
        <v>6.2152777754818089E-3</v>
      </c>
      <c r="F67" s="23">
        <f t="shared" si="1"/>
        <v>14.916666661156341</v>
      </c>
      <c r="G67" s="20">
        <f>IF($B67=$B68,"",MAX($G$8:G66)+1)</f>
        <v>59</v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>א אדר א תשפד</v>
      </c>
      <c r="B68" s="22">
        <f t="shared" si="5"/>
        <v>45332</v>
      </c>
      <c r="C68" s="21">
        <v>45266.641319444447</v>
      </c>
      <c r="D68" s="21">
        <v>45266.64634259259</v>
      </c>
      <c r="E68" s="21">
        <f t="shared" si="6"/>
        <v>5.0231481436640024E-3</v>
      </c>
      <c r="F68" s="23">
        <f t="shared" si="1"/>
        <v>12.055555544793606</v>
      </c>
      <c r="G68" s="20">
        <f>IF($B68=$B69,"",MAX($G$8:G67)+1)</f>
        <v>60</v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>ב אדר א תשפד</v>
      </c>
      <c r="B69" s="22">
        <f t="shared" si="5"/>
        <v>45333</v>
      </c>
      <c r="C69" s="21">
        <v>45266.660740740743</v>
      </c>
      <c r="D69" s="21">
        <v>45266.66678240741</v>
      </c>
      <c r="E69" s="21">
        <f t="shared" si="6"/>
        <v>6.0416666674427688E-3</v>
      </c>
      <c r="F69" s="23">
        <f t="shared" si="1"/>
        <v>14.500000001862645</v>
      </c>
      <c r="G69" s="20">
        <f>IF($B69=$B70,"",MAX($G$8:G68)+1)</f>
        <v>61</v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>ג אדר א תשפד</v>
      </c>
      <c r="B70" s="22">
        <f t="shared" si="5"/>
        <v>45334</v>
      </c>
      <c r="C70" s="21">
        <v>45267.070590277777</v>
      </c>
      <c r="D70" s="21">
        <v>45267.089884259258</v>
      </c>
      <c r="E70" s="21">
        <f t="shared" si="6"/>
        <v>1.9293981480586808E-2</v>
      </c>
      <c r="F70" s="23">
        <f t="shared" si="1"/>
        <v>46.30555555340834</v>
      </c>
      <c r="G70" s="20">
        <f>IF($B70=$B71,"",MAX($G$8:G69)+1)</f>
        <v>62</v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>ד אדר א תשפד</v>
      </c>
      <c r="B71" s="22">
        <f t="shared" si="5"/>
        <v>45335</v>
      </c>
      <c r="C71" s="21">
        <v>45268.127696759257</v>
      </c>
      <c r="D71" s="21">
        <v>45268.148055555554</v>
      </c>
      <c r="E71" s="21">
        <f t="shared" si="6"/>
        <v>2.0358796296932269E-2</v>
      </c>
      <c r="F71" s="23">
        <f t="shared" si="1"/>
        <v>48.861111112637445</v>
      </c>
      <c r="G71" s="20">
        <f>IF($B71=$B72,"",MAX($G$8:G70)+1)</f>
        <v>63</v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>ה אדר א תשפד</v>
      </c>
      <c r="B72" s="22">
        <f t="shared" si="5"/>
        <v>45336</v>
      </c>
      <c r="C72" s="21">
        <v>45270.559895833336</v>
      </c>
      <c r="D72" s="21">
        <v>45270.563032407408</v>
      </c>
      <c r="E72" s="21">
        <f t="shared" si="6"/>
        <v>3.1365740724140778E-3</v>
      </c>
      <c r="F72" s="23">
        <f t="shared" si="1"/>
        <v>7.5277777737937868</v>
      </c>
      <c r="G72" s="20">
        <f>IF($B72=$B73,"",MAX($G$8:G71)+1)</f>
        <v>64</v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>ו אדר א תשפד</v>
      </c>
      <c r="B73" s="22">
        <f t="shared" si="5"/>
        <v>45337</v>
      </c>
      <c r="C73" s="21">
        <v>45270.568472222221</v>
      </c>
      <c r="D73" s="21">
        <v>45270.575277777774</v>
      </c>
      <c r="E73" s="21">
        <f t="shared" si="6"/>
        <v>6.805555553000886E-3</v>
      </c>
      <c r="F73" s="23">
        <f t="shared" ref="F73:F136" si="7">IF(E73="","",SUM(E73*($C$2*24)))</f>
        <v>16.333333327202126</v>
      </c>
      <c r="G73" s="20">
        <f>IF($B73=$B74,"",MAX($G$8:G72)+1)</f>
        <v>65</v>
      </c>
      <c r="H73" s="35"/>
      <c r="I73" s="38" t="str">
        <f t="shared" si="4"/>
        <v/>
      </c>
      <c r="J73" s="22"/>
      <c r="K73" s="21"/>
      <c r="L73" s="23" t="str">
        <f t="shared" ref="L73:L136" si="8">IF(K73="","",SUM(K73*($C$2*24)))</f>
        <v/>
      </c>
      <c r="R73" s="3">
        <v>45778</v>
      </c>
      <c r="BB73" s="11"/>
    </row>
    <row r="74" spans="1:56" x14ac:dyDescent="0.25">
      <c r="A74" s="36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5"/>
        <v>45338</v>
      </c>
      <c r="C74" s="21">
        <v>45270.578240740739</v>
      </c>
      <c r="D74" s="21">
        <v>45270.585752314815</v>
      </c>
      <c r="E74" s="21">
        <f t="shared" si="6"/>
        <v>7.5115740764886141E-3</v>
      </c>
      <c r="F74" s="23">
        <f t="shared" si="7"/>
        <v>18.027777783572674</v>
      </c>
      <c r="G74" s="20">
        <f>IF($B74=$B75,"",MAX($G$8:G73)+1)</f>
        <v>66</v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8"/>
        <v/>
      </c>
      <c r="R74" s="3">
        <v>45809</v>
      </c>
      <c r="BB74" s="11"/>
      <c r="BD74" s="11"/>
    </row>
    <row r="75" spans="1:56" x14ac:dyDescent="0.25">
      <c r="A75" s="36" t="str">
        <f t="shared" si="9"/>
        <v>ח אדר א תשפד</v>
      </c>
      <c r="B75" s="22">
        <f t="shared" ref="B75:B94" si="11">B74+1</f>
        <v>45339</v>
      </c>
      <c r="C75" s="21">
        <v>45270.634097222224</v>
      </c>
      <c r="D75" s="21">
        <v>45270.637199074074</v>
      </c>
      <c r="E75" s="21">
        <f t="shared" si="6"/>
        <v>3.1018518493510783E-3</v>
      </c>
      <c r="F75" s="23">
        <f t="shared" si="7"/>
        <v>7.4444444384425879</v>
      </c>
      <c r="G75" s="20">
        <f>IF($B75=$B76,"",MAX($G$8:G74)+1)</f>
        <v>67</v>
      </c>
      <c r="H75" s="35"/>
      <c r="I75" s="38" t="str">
        <f t="shared" si="10"/>
        <v/>
      </c>
      <c r="J75" s="22"/>
      <c r="K75" s="21"/>
      <c r="L75" s="23" t="str">
        <f t="shared" si="8"/>
        <v/>
      </c>
      <c r="R75" s="3">
        <v>45839</v>
      </c>
      <c r="BB75" s="11"/>
      <c r="BD75" s="11"/>
    </row>
    <row r="76" spans="1:56" x14ac:dyDescent="0.25">
      <c r="A76" s="36" t="str">
        <f t="shared" si="9"/>
        <v>ט אדר א תשפד</v>
      </c>
      <c r="B76" s="22">
        <f t="shared" si="11"/>
        <v>45340</v>
      </c>
      <c r="C76" s="21">
        <v>45270.639675925922</v>
      </c>
      <c r="D76" s="21">
        <v>45270.64203703704</v>
      </c>
      <c r="E76" s="21">
        <f t="shared" si="6"/>
        <v>2.3611111173522659E-3</v>
      </c>
      <c r="F76" s="23">
        <f t="shared" si="7"/>
        <v>5.6666666816454381</v>
      </c>
      <c r="G76" s="20">
        <f>IF($B76=$B77,"",MAX($G$8:G75)+1)</f>
        <v>68</v>
      </c>
      <c r="H76" s="35"/>
      <c r="I76" s="38" t="str">
        <f t="shared" si="10"/>
        <v/>
      </c>
      <c r="J76" s="22"/>
      <c r="K76" s="21"/>
      <c r="L76" s="23" t="str">
        <f t="shared" si="8"/>
        <v/>
      </c>
      <c r="R76" s="3">
        <v>45870</v>
      </c>
      <c r="BD76" s="11"/>
    </row>
    <row r="77" spans="1:56" x14ac:dyDescent="0.25">
      <c r="A77" s="36" t="str">
        <f t="shared" si="9"/>
        <v>י אדר א תשפד</v>
      </c>
      <c r="B77" s="22">
        <f t="shared" si="11"/>
        <v>45341</v>
      </c>
      <c r="C77" s="21">
        <v>45270.644097222219</v>
      </c>
      <c r="D77" s="21">
        <v>45270.649421296293</v>
      </c>
      <c r="E77" s="21">
        <f t="shared" si="6"/>
        <v>5.324074074451346E-3</v>
      </c>
      <c r="F77" s="23">
        <f t="shared" si="7"/>
        <v>12.77777777868323</v>
      </c>
      <c r="G77" s="20">
        <f>IF($B77=$B78,"",MAX($G$8:G76)+1)</f>
        <v>69</v>
      </c>
      <c r="H77" s="35"/>
      <c r="I77" s="38" t="str">
        <f t="shared" si="10"/>
        <v/>
      </c>
      <c r="J77" s="22"/>
      <c r="K77" s="21"/>
      <c r="L77" s="23" t="str">
        <f t="shared" si="8"/>
        <v/>
      </c>
      <c r="R77" s="3">
        <v>45901</v>
      </c>
      <c r="BD77" s="11"/>
    </row>
    <row r="78" spans="1:56" x14ac:dyDescent="0.25">
      <c r="A78" s="36" t="str">
        <f t="shared" si="9"/>
        <v>יא אדר א תשפד</v>
      </c>
      <c r="B78" s="22">
        <f t="shared" si="11"/>
        <v>45342</v>
      </c>
      <c r="C78" s="21">
        <v>45270.795972222222</v>
      </c>
      <c r="D78" s="21">
        <v>45270.804050925923</v>
      </c>
      <c r="E78" s="21">
        <f t="shared" si="6"/>
        <v>8.0787037004483864E-3</v>
      </c>
      <c r="F78" s="23">
        <f t="shared" si="7"/>
        <v>19.388888881076127</v>
      </c>
      <c r="G78" s="20">
        <f>IF($B78=$B79,"",MAX($G$8:G77)+1)</f>
        <v>70</v>
      </c>
      <c r="H78" s="35"/>
      <c r="I78" s="38" t="str">
        <f t="shared" si="10"/>
        <v/>
      </c>
      <c r="J78" s="22"/>
      <c r="K78" s="21"/>
      <c r="L78" s="23" t="str">
        <f t="shared" si="8"/>
        <v/>
      </c>
      <c r="R78" s="3">
        <v>45931</v>
      </c>
      <c r="BD78" s="11"/>
    </row>
    <row r="79" spans="1:56" x14ac:dyDescent="0.25">
      <c r="A79" s="36" t="str">
        <f t="shared" si="9"/>
        <v>יב אדר א תשפד</v>
      </c>
      <c r="B79" s="22">
        <f t="shared" si="11"/>
        <v>45343</v>
      </c>
      <c r="C79" s="21">
        <v>45271.02685185185</v>
      </c>
      <c r="D79" s="21">
        <v>45271.033738425926</v>
      </c>
      <c r="E79" s="21">
        <f t="shared" si="6"/>
        <v>6.8865740759065375E-3</v>
      </c>
      <c r="F79" s="23">
        <f t="shared" si="7"/>
        <v>16.52777778217569</v>
      </c>
      <c r="G79" s="20">
        <f>IF($B79=$B80,"",MAX($G$8:G78)+1)</f>
        <v>71</v>
      </c>
      <c r="H79" s="35"/>
      <c r="I79" s="38" t="str">
        <f t="shared" si="10"/>
        <v/>
      </c>
      <c r="J79" s="22"/>
      <c r="K79" s="21"/>
      <c r="L79" s="23" t="str">
        <f t="shared" si="8"/>
        <v/>
      </c>
      <c r="R79" s="3">
        <v>45962</v>
      </c>
    </row>
    <row r="80" spans="1:56" x14ac:dyDescent="0.25">
      <c r="A80" s="36" t="str">
        <f t="shared" si="9"/>
        <v>יג אדר א תשפד</v>
      </c>
      <c r="B80" s="22">
        <f t="shared" si="11"/>
        <v>45344</v>
      </c>
      <c r="C80" s="21">
        <v>45271.065648148149</v>
      </c>
      <c r="D80" s="21">
        <v>45271.110312500001</v>
      </c>
      <c r="E80" s="21">
        <f t="shared" si="6"/>
        <v>4.4664351851679385E-2</v>
      </c>
      <c r="F80" s="23">
        <f t="shared" si="7"/>
        <v>107.19444444403052</v>
      </c>
      <c r="G80" s="20">
        <f>IF($B80=$B81,"",MAX($G$8:G79)+1)</f>
        <v>72</v>
      </c>
      <c r="H80" s="35"/>
      <c r="I80" s="38" t="str">
        <f t="shared" si="10"/>
        <v/>
      </c>
      <c r="J80" s="22"/>
      <c r="K80" s="21"/>
      <c r="L80" s="23" t="str">
        <f t="shared" si="8"/>
        <v/>
      </c>
      <c r="R80" s="3">
        <v>45992</v>
      </c>
    </row>
    <row r="81" spans="1:18" x14ac:dyDescent="0.25">
      <c r="A81" s="36" t="str">
        <f t="shared" si="9"/>
        <v>יד אדר א תשפד</v>
      </c>
      <c r="B81" s="22">
        <f t="shared" si="11"/>
        <v>45345</v>
      </c>
      <c r="C81" s="21">
        <v>45271.115671296298</v>
      </c>
      <c r="D81" s="21">
        <v>45271.122175925928</v>
      </c>
      <c r="E81" s="21">
        <f t="shared" si="6"/>
        <v>6.5046296294895001E-3</v>
      </c>
      <c r="F81" s="23">
        <f t="shared" si="7"/>
        <v>15.6111111107748</v>
      </c>
      <c r="G81" s="20">
        <f>IF($B81=$B82,"",MAX($G$8:G80)+1)</f>
        <v>73</v>
      </c>
      <c r="H81" s="35"/>
      <c r="I81" s="38" t="str">
        <f t="shared" si="10"/>
        <v/>
      </c>
      <c r="J81" s="22"/>
      <c r="K81" s="21"/>
      <c r="L81" s="23" t="str">
        <f t="shared" si="8"/>
        <v/>
      </c>
      <c r="R81" s="3">
        <v>46023</v>
      </c>
    </row>
    <row r="82" spans="1:18" x14ac:dyDescent="0.25">
      <c r="A82" s="36" t="str">
        <f t="shared" si="9"/>
        <v>טו אדר א תשפד</v>
      </c>
      <c r="B82" s="22">
        <f t="shared" si="11"/>
        <v>45346</v>
      </c>
      <c r="C82" s="21">
        <v>45271.127523148149</v>
      </c>
      <c r="D82" s="21">
        <v>45271.133148148147</v>
      </c>
      <c r="E82" s="21">
        <f t="shared" si="6"/>
        <v>5.6249999979627319E-3</v>
      </c>
      <c r="F82" s="23">
        <f t="shared" si="7"/>
        <v>13.499999995110556</v>
      </c>
      <c r="G82" s="20">
        <f>IF($B82=$B83,"",MAX($G$8:G81)+1)</f>
        <v>74</v>
      </c>
      <c r="H82" s="35"/>
      <c r="I82" s="38" t="str">
        <f t="shared" si="10"/>
        <v/>
      </c>
      <c r="J82" s="22"/>
      <c r="K82" s="21"/>
      <c r="L82" s="23" t="str">
        <f t="shared" si="8"/>
        <v/>
      </c>
      <c r="R82" s="3">
        <v>46054</v>
      </c>
    </row>
    <row r="83" spans="1:18" x14ac:dyDescent="0.25">
      <c r="A83" s="36" t="str">
        <f t="shared" si="9"/>
        <v>טז אדר א תשפד</v>
      </c>
      <c r="B83" s="22">
        <f t="shared" si="11"/>
        <v>45347</v>
      </c>
      <c r="C83" s="21">
        <v>45271.140462962961</v>
      </c>
      <c r="D83" s="21">
        <v>45271.207175925927</v>
      </c>
      <c r="E83" s="21">
        <f t="shared" si="6"/>
        <v>6.6712962965539191E-2</v>
      </c>
      <c r="F83" s="23">
        <f t="shared" si="7"/>
        <v>160.11111111729406</v>
      </c>
      <c r="G83" s="20">
        <f>IF($B83=$B84,"",MAX($G$8:G82)+1)</f>
        <v>75</v>
      </c>
      <c r="H83" s="35"/>
      <c r="I83" s="38" t="str">
        <f t="shared" si="10"/>
        <v/>
      </c>
      <c r="J83" s="22"/>
      <c r="K83" s="21"/>
      <c r="L83" s="23" t="str">
        <f t="shared" si="8"/>
        <v/>
      </c>
      <c r="R83" s="3">
        <v>46082</v>
      </c>
    </row>
    <row r="84" spans="1:18" x14ac:dyDescent="0.25">
      <c r="A84" s="36" t="str">
        <f t="shared" si="9"/>
        <v>יז אדר א תשפד</v>
      </c>
      <c r="B84" s="22">
        <f t="shared" si="11"/>
        <v>45348</v>
      </c>
      <c r="C84" s="21">
        <v>45271.539305555554</v>
      </c>
      <c r="D84" s="21">
        <v>45271.54314814815</v>
      </c>
      <c r="E84" s="21">
        <f t="shared" si="6"/>
        <v>3.8425925959018059E-3</v>
      </c>
      <c r="F84" s="23">
        <f t="shared" si="7"/>
        <v>9.2222222301643342</v>
      </c>
      <c r="G84" s="20">
        <f>IF($B84=$B85,"",MAX($G$8:G83)+1)</f>
        <v>76</v>
      </c>
      <c r="H84" s="35"/>
      <c r="I84" s="38" t="str">
        <f t="shared" si="10"/>
        <v/>
      </c>
      <c r="J84" s="22"/>
      <c r="K84" s="21"/>
      <c r="L84" s="23" t="str">
        <f t="shared" si="8"/>
        <v/>
      </c>
      <c r="R84" s="3">
        <v>46113</v>
      </c>
    </row>
    <row r="85" spans="1:18" x14ac:dyDescent="0.25">
      <c r="A85" s="36" t="str">
        <f t="shared" si="9"/>
        <v>יח אדר א תשפד</v>
      </c>
      <c r="B85" s="22">
        <f t="shared" si="11"/>
        <v>45349</v>
      </c>
      <c r="C85" s="21">
        <v>45271.554212962961</v>
      </c>
      <c r="D85" s="21">
        <v>45271.565104166664</v>
      </c>
      <c r="E85" s="21">
        <f t="shared" si="6"/>
        <v>1.0891203703067731E-2</v>
      </c>
      <c r="F85" s="23">
        <f t="shared" si="7"/>
        <v>26.138888887362555</v>
      </c>
      <c r="G85" s="20">
        <f>IF($B85=$B86,"",MAX($G$8:G84)+1)</f>
        <v>77</v>
      </c>
      <c r="H85" s="35"/>
      <c r="I85" s="38" t="str">
        <f t="shared" si="10"/>
        <v/>
      </c>
      <c r="J85" s="22"/>
      <c r="K85" s="21"/>
      <c r="L85" s="23" t="str">
        <f t="shared" si="8"/>
        <v/>
      </c>
      <c r="R85" s="3">
        <v>46143</v>
      </c>
    </row>
    <row r="86" spans="1:18" x14ac:dyDescent="0.25">
      <c r="A86" s="36" t="str">
        <f t="shared" si="9"/>
        <v>יט אדר א תשפד</v>
      </c>
      <c r="B86" s="22">
        <f t="shared" si="11"/>
        <v>45350</v>
      </c>
      <c r="C86" s="21">
        <v>45271.582592592589</v>
      </c>
      <c r="D86" s="21">
        <v>45271.586747685185</v>
      </c>
      <c r="E86" s="21">
        <f t="shared" si="6"/>
        <v>4.1550925961928442E-3</v>
      </c>
      <c r="F86" s="23">
        <f t="shared" si="7"/>
        <v>9.9722222308628261</v>
      </c>
      <c r="G86" s="20">
        <f>IF($B86=$B87,"",MAX($G$8:G85)+1)</f>
        <v>78</v>
      </c>
      <c r="H86" s="35"/>
      <c r="I86" s="38" t="str">
        <f t="shared" si="10"/>
        <v/>
      </c>
      <c r="J86" s="22"/>
      <c r="K86" s="21"/>
      <c r="L86" s="23" t="str">
        <f t="shared" si="8"/>
        <v/>
      </c>
      <c r="R86" s="3">
        <v>46174</v>
      </c>
    </row>
    <row r="87" spans="1:18" x14ac:dyDescent="0.25">
      <c r="A87" s="36" t="str">
        <f t="shared" si="9"/>
        <v>כ אדר א תשפד</v>
      </c>
      <c r="B87" s="22">
        <f t="shared" si="11"/>
        <v>45351</v>
      </c>
      <c r="C87" s="21">
        <v>45271.592268518521</v>
      </c>
      <c r="D87" s="21">
        <v>45271.597754629627</v>
      </c>
      <c r="E87" s="21">
        <f t="shared" si="6"/>
        <v>5.4861111057107337E-3</v>
      </c>
      <c r="F87" s="23">
        <f t="shared" si="7"/>
        <v>13.166666653705761</v>
      </c>
      <c r="G87" s="20">
        <f>IF($B87=$B88,"",MAX($G$8:G86)+1)</f>
        <v>79</v>
      </c>
      <c r="H87" s="35"/>
      <c r="I87" s="38" t="str">
        <f t="shared" si="10"/>
        <v/>
      </c>
      <c r="J87" s="22"/>
      <c r="K87" s="21"/>
      <c r="L87" s="23" t="str">
        <f t="shared" si="8"/>
        <v/>
      </c>
      <c r="R87" s="3">
        <v>46204</v>
      </c>
    </row>
    <row r="88" spans="1:18" x14ac:dyDescent="0.25">
      <c r="A88" s="36" t="str">
        <f t="shared" si="9"/>
        <v>כא אדר א תשפד</v>
      </c>
      <c r="B88" s="22">
        <f t="shared" si="11"/>
        <v>45352</v>
      </c>
      <c r="C88" s="21">
        <v>45271.614236111112</v>
      </c>
      <c r="D88" s="21">
        <v>45271.620150462964</v>
      </c>
      <c r="E88" s="21">
        <f t="shared" si="6"/>
        <v>5.914351851970423E-3</v>
      </c>
      <c r="F88" s="23">
        <f t="shared" si="7"/>
        <v>14.194444444729015</v>
      </c>
      <c r="G88" s="20">
        <f>IF($B88=$B89,"",MAX($G$8:G87)+1)</f>
        <v>80</v>
      </c>
      <c r="H88" s="35"/>
      <c r="I88" s="38" t="str">
        <f t="shared" si="10"/>
        <v/>
      </c>
      <c r="J88" s="22"/>
      <c r="K88" s="21"/>
      <c r="L88" s="23" t="str">
        <f t="shared" si="8"/>
        <v/>
      </c>
      <c r="R88" s="3">
        <v>46235</v>
      </c>
    </row>
    <row r="89" spans="1:18" x14ac:dyDescent="0.25">
      <c r="A89" s="36" t="str">
        <f t="shared" si="9"/>
        <v>כב אדר א תשפד</v>
      </c>
      <c r="B89" s="22">
        <f t="shared" si="11"/>
        <v>45353</v>
      </c>
      <c r="C89" s="21">
        <v>45271.621446759258</v>
      </c>
      <c r="D89" s="21">
        <v>45271.631481481483</v>
      </c>
      <c r="E89" s="21">
        <f t="shared" si="6"/>
        <v>1.0034722225100268E-2</v>
      </c>
      <c r="F89" s="23">
        <f t="shared" si="7"/>
        <v>24.083333340240642</v>
      </c>
      <c r="G89" s="20">
        <f>IF($B89=$B90,"",MAX($G$8:G88)+1)</f>
        <v>81</v>
      </c>
      <c r="H89" s="35"/>
      <c r="I89" s="38" t="str">
        <f t="shared" si="10"/>
        <v/>
      </c>
      <c r="J89" s="22"/>
      <c r="K89" s="21"/>
      <c r="L89" s="23" t="str">
        <f t="shared" si="8"/>
        <v/>
      </c>
      <c r="R89" s="3">
        <v>46266</v>
      </c>
    </row>
    <row r="90" spans="1:18" x14ac:dyDescent="0.25">
      <c r="A90" s="36" t="str">
        <f t="shared" si="9"/>
        <v>כג אדר א תשפד</v>
      </c>
      <c r="B90" s="22">
        <f t="shared" si="11"/>
        <v>45354</v>
      </c>
      <c r="C90" s="21">
        <v>45272.177719907406</v>
      </c>
      <c r="D90" s="21">
        <v>45272.183900462966</v>
      </c>
      <c r="E90" s="21">
        <f t="shared" ref="E90:E153" si="12">IF(D90="","",(SUM(D90-C90)))</f>
        <v>6.180555559694767E-3</v>
      </c>
      <c r="F90" s="23">
        <f t="shared" si="7"/>
        <v>14.833333343267441</v>
      </c>
      <c r="G90" s="20">
        <f>IF($B90=$B91,"",MAX($G$8:G89)+1)</f>
        <v>82</v>
      </c>
      <c r="H90" s="35"/>
      <c r="I90" s="38" t="str">
        <f t="shared" si="10"/>
        <v/>
      </c>
      <c r="J90" s="22"/>
      <c r="K90" s="21"/>
      <c r="L90" s="23" t="str">
        <f t="shared" si="8"/>
        <v/>
      </c>
      <c r="R90" s="3">
        <v>46296</v>
      </c>
    </row>
    <row r="91" spans="1:18" x14ac:dyDescent="0.25">
      <c r="A91" s="36" t="str">
        <f t="shared" si="9"/>
        <v>כד אדר א תשפד</v>
      </c>
      <c r="B91" s="22">
        <f t="shared" si="11"/>
        <v>45355</v>
      </c>
      <c r="C91" s="21">
        <v>45272.18582175926</v>
      </c>
      <c r="D91" s="21">
        <v>45272.203993055555</v>
      </c>
      <c r="E91" s="21">
        <f t="shared" si="12"/>
        <v>1.8171296294895001E-2</v>
      </c>
      <c r="F91" s="23">
        <f t="shared" si="7"/>
        <v>43.611111107748002</v>
      </c>
      <c r="G91" s="20">
        <f>IF($B91=$B92,"",MAX($G$8:G90)+1)</f>
        <v>83</v>
      </c>
      <c r="H91" s="35"/>
      <c r="I91" s="38" t="str">
        <f t="shared" si="10"/>
        <v/>
      </c>
      <c r="J91" s="22"/>
      <c r="K91" s="21"/>
      <c r="L91" s="23" t="str">
        <f t="shared" si="8"/>
        <v/>
      </c>
      <c r="R91" s="3">
        <v>46327</v>
      </c>
    </row>
    <row r="92" spans="1:18" x14ac:dyDescent="0.25">
      <c r="A92" s="36" t="str">
        <f t="shared" si="9"/>
        <v>כה אדר א תשפד</v>
      </c>
      <c r="B92" s="22">
        <f t="shared" si="11"/>
        <v>45356</v>
      </c>
      <c r="C92" s="21">
        <v>45272.475069444445</v>
      </c>
      <c r="D92" s="21">
        <v>45272.485682870371</v>
      </c>
      <c r="E92" s="21">
        <f t="shared" si="12"/>
        <v>1.0613425925839692E-2</v>
      </c>
      <c r="F92" s="23">
        <f t="shared" si="7"/>
        <v>25.472222222015262</v>
      </c>
      <c r="G92" s="20">
        <f>IF($B92=$B93,"",MAX($G$8:G91)+1)</f>
        <v>84</v>
      </c>
      <c r="H92" s="35"/>
      <c r="I92" s="38" t="str">
        <f t="shared" si="10"/>
        <v/>
      </c>
      <c r="J92" s="22"/>
      <c r="K92" s="21"/>
      <c r="L92" s="23" t="str">
        <f t="shared" si="8"/>
        <v/>
      </c>
      <c r="R92" s="3">
        <v>46357</v>
      </c>
    </row>
    <row r="93" spans="1:18" x14ac:dyDescent="0.25">
      <c r="A93" s="36" t="str">
        <f t="shared" si="9"/>
        <v>כו אדר א תשפד</v>
      </c>
      <c r="B93" s="22">
        <f t="shared" si="11"/>
        <v>45357</v>
      </c>
      <c r="C93" s="21">
        <v>45272.48709490741</v>
      </c>
      <c r="D93" s="21">
        <v>45272.50105324074</v>
      </c>
      <c r="E93" s="21">
        <f t="shared" si="12"/>
        <v>1.395833332935581E-2</v>
      </c>
      <c r="F93" s="23">
        <f t="shared" si="7"/>
        <v>33.499999990453944</v>
      </c>
      <c r="G93" s="20">
        <f>IF($B93=$B94,"",MAX($G$8:G92)+1)</f>
        <v>85</v>
      </c>
      <c r="H93" s="35"/>
      <c r="I93" s="38" t="str">
        <f t="shared" si="10"/>
        <v/>
      </c>
      <c r="J93" s="22"/>
      <c r="K93" s="21"/>
      <c r="L93" s="23" t="str">
        <f t="shared" si="8"/>
        <v/>
      </c>
      <c r="R93" s="3">
        <v>46388</v>
      </c>
    </row>
    <row r="94" spans="1:18" x14ac:dyDescent="0.25">
      <c r="A94" s="36" t="str">
        <f t="shared" si="9"/>
        <v>כז אדר א תשפד</v>
      </c>
      <c r="B94" s="22">
        <f t="shared" si="11"/>
        <v>45358</v>
      </c>
      <c r="C94" s="21">
        <v>45272.503611111111</v>
      </c>
      <c r="D94" s="21">
        <v>45272.509398148148</v>
      </c>
      <c r="E94" s="21">
        <f t="shared" si="12"/>
        <v>5.7870370364980772E-3</v>
      </c>
      <c r="F94" s="23">
        <f t="shared" si="7"/>
        <v>13.888888887595385</v>
      </c>
      <c r="G94" s="20">
        <f>IF($B94=$B95,"",MAX($G$8:G93)+1)</f>
        <v>86</v>
      </c>
      <c r="H94" s="35"/>
      <c r="I94" s="38" t="str">
        <f t="shared" si="10"/>
        <v/>
      </c>
      <c r="J94" s="22"/>
      <c r="K94" s="21"/>
      <c r="L94" s="23" t="str">
        <f t="shared" si="8"/>
        <v/>
      </c>
      <c r="R94" s="3">
        <v>46419</v>
      </c>
    </row>
    <row r="95" spans="1:18" x14ac:dyDescent="0.25">
      <c r="A95" s="36" t="str">
        <f t="shared" si="9"/>
        <v/>
      </c>
      <c r="B95" s="22"/>
      <c r="C95" s="21"/>
      <c r="D95" s="21"/>
      <c r="E95" s="21" t="str">
        <f t="shared" si="12"/>
        <v/>
      </c>
      <c r="F95" s="23" t="str">
        <f t="shared" si="7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8"/>
        <v/>
      </c>
      <c r="R95" s="3">
        <v>46447</v>
      </c>
    </row>
    <row r="96" spans="1:18" x14ac:dyDescent="0.25">
      <c r="A96" s="36" t="str">
        <f t="shared" si="9"/>
        <v/>
      </c>
      <c r="B96" s="22"/>
      <c r="C96" s="21"/>
      <c r="D96" s="21"/>
      <c r="E96" s="21" t="str">
        <f t="shared" si="12"/>
        <v/>
      </c>
      <c r="F96" s="23" t="str">
        <f t="shared" si="7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8"/>
        <v/>
      </c>
      <c r="R96" s="3">
        <v>46478</v>
      </c>
    </row>
    <row r="97" spans="1:18" x14ac:dyDescent="0.25">
      <c r="A97" s="36" t="str">
        <f t="shared" si="9"/>
        <v/>
      </c>
      <c r="B97" s="22"/>
      <c r="C97" s="21"/>
      <c r="D97" s="21"/>
      <c r="E97" s="21" t="str">
        <f t="shared" si="12"/>
        <v/>
      </c>
      <c r="F97" s="23" t="str">
        <f t="shared" si="7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8"/>
        <v/>
      </c>
      <c r="R97" s="3">
        <v>46508</v>
      </c>
    </row>
    <row r="98" spans="1:18" x14ac:dyDescent="0.25">
      <c r="A98" s="36" t="str">
        <f t="shared" si="9"/>
        <v/>
      </c>
      <c r="B98" s="22"/>
      <c r="C98" s="21"/>
      <c r="D98" s="21"/>
      <c r="E98" s="21" t="str">
        <f t="shared" si="12"/>
        <v/>
      </c>
      <c r="F98" s="23" t="str">
        <f t="shared" si="7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8"/>
        <v/>
      </c>
      <c r="R98" s="3">
        <v>46539</v>
      </c>
    </row>
    <row r="99" spans="1:18" x14ac:dyDescent="0.25">
      <c r="A99" s="36" t="str">
        <f t="shared" si="9"/>
        <v/>
      </c>
      <c r="B99" s="22"/>
      <c r="C99" s="21"/>
      <c r="D99" s="21"/>
      <c r="E99" s="21" t="str">
        <f t="shared" si="12"/>
        <v/>
      </c>
      <c r="F99" s="23" t="str">
        <f t="shared" si="7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8"/>
        <v/>
      </c>
      <c r="R99" s="3">
        <v>46569</v>
      </c>
    </row>
    <row r="100" spans="1:18" x14ac:dyDescent="0.25">
      <c r="A100" s="36" t="str">
        <f t="shared" si="9"/>
        <v/>
      </c>
      <c r="B100" s="22"/>
      <c r="C100" s="21"/>
      <c r="D100" s="21"/>
      <c r="E100" s="21" t="str">
        <f t="shared" si="12"/>
        <v/>
      </c>
      <c r="F100" s="23" t="str">
        <f t="shared" si="7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8"/>
        <v/>
      </c>
      <c r="R100" s="3">
        <v>46600</v>
      </c>
    </row>
    <row r="101" spans="1:18" x14ac:dyDescent="0.25">
      <c r="A101" s="36" t="str">
        <f t="shared" si="9"/>
        <v/>
      </c>
      <c r="B101" s="22"/>
      <c r="C101" s="21"/>
      <c r="D101" s="21"/>
      <c r="E101" s="21" t="str">
        <f t="shared" si="12"/>
        <v/>
      </c>
      <c r="F101" s="23" t="str">
        <f t="shared" si="7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8"/>
        <v/>
      </c>
      <c r="R101" s="3">
        <v>46631</v>
      </c>
    </row>
    <row r="102" spans="1:18" x14ac:dyDescent="0.25">
      <c r="A102" s="36" t="str">
        <f t="shared" si="9"/>
        <v/>
      </c>
      <c r="B102" s="22"/>
      <c r="C102" s="21"/>
      <c r="D102" s="21"/>
      <c r="E102" s="21" t="str">
        <f t="shared" si="12"/>
        <v/>
      </c>
      <c r="F102" s="23" t="str">
        <f t="shared" si="7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8"/>
        <v/>
      </c>
      <c r="R102" s="3">
        <v>46661</v>
      </c>
    </row>
    <row r="103" spans="1:18" x14ac:dyDescent="0.25">
      <c r="A103" s="36" t="str">
        <f t="shared" si="9"/>
        <v/>
      </c>
      <c r="B103" s="22"/>
      <c r="C103" s="21"/>
      <c r="D103" s="21"/>
      <c r="E103" s="21" t="str">
        <f t="shared" si="12"/>
        <v/>
      </c>
      <c r="F103" s="23" t="str">
        <f t="shared" si="7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8"/>
        <v/>
      </c>
      <c r="R103" s="3">
        <v>46692</v>
      </c>
    </row>
    <row r="104" spans="1:18" x14ac:dyDescent="0.25">
      <c r="A104" s="36" t="str">
        <f t="shared" si="9"/>
        <v/>
      </c>
      <c r="B104" s="22"/>
      <c r="C104" s="21"/>
      <c r="D104" s="21"/>
      <c r="E104" s="21" t="str">
        <f t="shared" si="12"/>
        <v/>
      </c>
      <c r="F104" s="23" t="str">
        <f t="shared" si="7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8"/>
        <v/>
      </c>
      <c r="R104" s="3">
        <v>46722</v>
      </c>
    </row>
    <row r="105" spans="1:18" x14ac:dyDescent="0.25">
      <c r="A105" s="36" t="str">
        <f t="shared" si="9"/>
        <v/>
      </c>
      <c r="B105" s="22"/>
      <c r="C105" s="21"/>
      <c r="D105" s="21"/>
      <c r="E105" s="21" t="str">
        <f t="shared" si="12"/>
        <v/>
      </c>
      <c r="F105" s="23" t="str">
        <f t="shared" si="7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8"/>
        <v/>
      </c>
      <c r="R105" s="3">
        <v>46753</v>
      </c>
    </row>
    <row r="106" spans="1:18" x14ac:dyDescent="0.25">
      <c r="A106" s="36" t="str">
        <f t="shared" si="9"/>
        <v/>
      </c>
      <c r="B106" s="22"/>
      <c r="C106" s="21"/>
      <c r="D106" s="21"/>
      <c r="E106" s="21" t="str">
        <f t="shared" si="12"/>
        <v/>
      </c>
      <c r="F106" s="23" t="str">
        <f t="shared" si="7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8"/>
        <v/>
      </c>
      <c r="R106" s="3">
        <v>46784</v>
      </c>
    </row>
    <row r="107" spans="1:18" x14ac:dyDescent="0.25">
      <c r="A107" s="36" t="str">
        <f t="shared" si="9"/>
        <v/>
      </c>
      <c r="B107" s="22"/>
      <c r="C107" s="21"/>
      <c r="D107" s="21"/>
      <c r="E107" s="21" t="str">
        <f t="shared" si="12"/>
        <v/>
      </c>
      <c r="F107" s="23" t="str">
        <f t="shared" si="7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8"/>
        <v/>
      </c>
      <c r="R107" s="3">
        <v>46813</v>
      </c>
    </row>
    <row r="108" spans="1:18" x14ac:dyDescent="0.25">
      <c r="A108" s="36" t="str">
        <f t="shared" si="9"/>
        <v/>
      </c>
      <c r="B108" s="22"/>
      <c r="C108" s="21"/>
      <c r="D108" s="21"/>
      <c r="E108" s="21" t="str">
        <f t="shared" si="12"/>
        <v/>
      </c>
      <c r="F108" s="23" t="str">
        <f t="shared" si="7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8"/>
        <v/>
      </c>
      <c r="R108" s="3">
        <v>46844</v>
      </c>
    </row>
    <row r="109" spans="1:18" x14ac:dyDescent="0.25">
      <c r="A109" s="36" t="str">
        <f t="shared" si="9"/>
        <v/>
      </c>
      <c r="B109" s="22"/>
      <c r="C109" s="21"/>
      <c r="D109" s="21"/>
      <c r="E109" s="21" t="str">
        <f t="shared" si="12"/>
        <v/>
      </c>
      <c r="F109" s="23" t="str">
        <f t="shared" si="7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8"/>
        <v/>
      </c>
      <c r="R109" s="3">
        <v>46874</v>
      </c>
    </row>
    <row r="110" spans="1:18" x14ac:dyDescent="0.25">
      <c r="A110" s="36" t="str">
        <f t="shared" si="9"/>
        <v/>
      </c>
      <c r="B110" s="22"/>
      <c r="C110" s="21"/>
      <c r="D110" s="21"/>
      <c r="E110" s="21" t="str">
        <f t="shared" si="12"/>
        <v/>
      </c>
      <c r="F110" s="23" t="str">
        <f t="shared" si="7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8"/>
        <v/>
      </c>
      <c r="R110" s="3">
        <v>46905</v>
      </c>
    </row>
    <row r="111" spans="1:18" x14ac:dyDescent="0.25">
      <c r="A111" s="36" t="str">
        <f t="shared" si="9"/>
        <v/>
      </c>
      <c r="B111" s="22"/>
      <c r="C111" s="21"/>
      <c r="D111" s="21"/>
      <c r="E111" s="21" t="str">
        <f t="shared" si="12"/>
        <v/>
      </c>
      <c r="F111" s="23" t="str">
        <f t="shared" si="7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8"/>
        <v/>
      </c>
      <c r="R111" s="3">
        <v>46935</v>
      </c>
    </row>
    <row r="112" spans="1:18" x14ac:dyDescent="0.25">
      <c r="A112" s="36" t="str">
        <f t="shared" si="9"/>
        <v/>
      </c>
      <c r="B112" s="22"/>
      <c r="C112" s="21"/>
      <c r="D112" s="21"/>
      <c r="E112" s="21" t="str">
        <f t="shared" si="12"/>
        <v/>
      </c>
      <c r="F112" s="23" t="str">
        <f t="shared" si="7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8"/>
        <v/>
      </c>
      <c r="R112" s="3">
        <v>46966</v>
      </c>
    </row>
    <row r="113" spans="1:18" x14ac:dyDescent="0.25">
      <c r="A113" s="36" t="str">
        <f t="shared" si="9"/>
        <v/>
      </c>
      <c r="B113" s="22"/>
      <c r="C113" s="21"/>
      <c r="D113" s="21"/>
      <c r="E113" s="21" t="str">
        <f t="shared" si="12"/>
        <v/>
      </c>
      <c r="F113" s="23" t="str">
        <f t="shared" si="7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8"/>
        <v/>
      </c>
      <c r="R113" s="3">
        <v>46997</v>
      </c>
    </row>
    <row r="114" spans="1:18" x14ac:dyDescent="0.25">
      <c r="A114" s="36" t="str">
        <f t="shared" si="9"/>
        <v/>
      </c>
      <c r="B114" s="22"/>
      <c r="C114" s="21"/>
      <c r="D114" s="21"/>
      <c r="E114" s="21" t="str">
        <f t="shared" si="12"/>
        <v/>
      </c>
      <c r="F114" s="23" t="str">
        <f t="shared" si="7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8"/>
        <v/>
      </c>
      <c r="R114" s="3">
        <v>47027</v>
      </c>
    </row>
    <row r="115" spans="1:18" x14ac:dyDescent="0.25">
      <c r="A115" s="36" t="str">
        <f t="shared" si="9"/>
        <v/>
      </c>
      <c r="B115" s="22"/>
      <c r="C115" s="21"/>
      <c r="D115" s="21"/>
      <c r="E115" s="21" t="str">
        <f t="shared" si="12"/>
        <v/>
      </c>
      <c r="F115" s="23" t="str">
        <f t="shared" si="7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8"/>
        <v/>
      </c>
      <c r="R115" s="3">
        <v>47058</v>
      </c>
    </row>
    <row r="116" spans="1:18" x14ac:dyDescent="0.25">
      <c r="A116" s="36" t="str">
        <f t="shared" si="9"/>
        <v/>
      </c>
      <c r="B116" s="22"/>
      <c r="C116" s="21"/>
      <c r="D116" s="21"/>
      <c r="E116" s="21" t="str">
        <f t="shared" si="12"/>
        <v/>
      </c>
      <c r="F116" s="23" t="str">
        <f t="shared" si="7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8"/>
        <v/>
      </c>
      <c r="R116" s="3">
        <v>47088</v>
      </c>
    </row>
    <row r="117" spans="1:18" x14ac:dyDescent="0.25">
      <c r="A117" s="36" t="str">
        <f t="shared" si="9"/>
        <v/>
      </c>
      <c r="B117" s="22"/>
      <c r="C117" s="21"/>
      <c r="D117" s="21"/>
      <c r="E117" s="21" t="str">
        <f t="shared" si="12"/>
        <v/>
      </c>
      <c r="F117" s="23" t="str">
        <f t="shared" si="7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8"/>
        <v/>
      </c>
      <c r="R117" s="3">
        <v>47119</v>
      </c>
    </row>
    <row r="118" spans="1:18" x14ac:dyDescent="0.25">
      <c r="A118" s="36" t="str">
        <f t="shared" si="9"/>
        <v/>
      </c>
      <c r="B118" s="22"/>
      <c r="C118" s="21"/>
      <c r="D118" s="21"/>
      <c r="E118" s="21" t="str">
        <f t="shared" si="12"/>
        <v/>
      </c>
      <c r="F118" s="23" t="str">
        <f t="shared" si="7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8"/>
        <v/>
      </c>
      <c r="R118" s="3">
        <v>47150</v>
      </c>
    </row>
    <row r="119" spans="1:18" x14ac:dyDescent="0.25">
      <c r="A119" s="36" t="str">
        <f t="shared" si="9"/>
        <v/>
      </c>
      <c r="B119" s="22"/>
      <c r="C119" s="21"/>
      <c r="D119" s="21"/>
      <c r="E119" s="21" t="str">
        <f t="shared" si="12"/>
        <v/>
      </c>
      <c r="F119" s="23" t="str">
        <f t="shared" si="7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8"/>
        <v/>
      </c>
      <c r="R119" s="3">
        <v>47178</v>
      </c>
    </row>
    <row r="120" spans="1:18" x14ac:dyDescent="0.25">
      <c r="A120" s="36" t="str">
        <f t="shared" si="9"/>
        <v/>
      </c>
      <c r="B120" s="22"/>
      <c r="C120" s="21"/>
      <c r="D120" s="21"/>
      <c r="E120" s="21" t="str">
        <f t="shared" si="12"/>
        <v/>
      </c>
      <c r="F120" s="23" t="str">
        <f t="shared" si="7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8"/>
        <v/>
      </c>
      <c r="R120" s="3">
        <v>47209</v>
      </c>
    </row>
    <row r="121" spans="1:18" x14ac:dyDescent="0.25">
      <c r="A121" s="36" t="str">
        <f t="shared" si="9"/>
        <v/>
      </c>
      <c r="B121" s="22"/>
      <c r="C121" s="21"/>
      <c r="D121" s="21"/>
      <c r="E121" s="21" t="str">
        <f t="shared" si="12"/>
        <v/>
      </c>
      <c r="F121" s="23" t="str">
        <f t="shared" si="7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8"/>
        <v/>
      </c>
      <c r="R121" s="3">
        <v>47239</v>
      </c>
    </row>
    <row r="122" spans="1:18" x14ac:dyDescent="0.25">
      <c r="A122" s="36" t="str">
        <f t="shared" si="9"/>
        <v/>
      </c>
      <c r="B122" s="22"/>
      <c r="C122" s="21"/>
      <c r="D122" s="21"/>
      <c r="E122" s="21" t="str">
        <f t="shared" si="12"/>
        <v/>
      </c>
      <c r="F122" s="23" t="str">
        <f t="shared" si="7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8"/>
        <v/>
      </c>
      <c r="R122" s="3">
        <v>47270</v>
      </c>
    </row>
    <row r="123" spans="1:18" x14ac:dyDescent="0.25">
      <c r="A123" s="36" t="str">
        <f t="shared" si="9"/>
        <v/>
      </c>
      <c r="B123" s="22"/>
      <c r="C123" s="21"/>
      <c r="D123" s="21"/>
      <c r="E123" s="21" t="str">
        <f t="shared" si="12"/>
        <v/>
      </c>
      <c r="F123" s="23" t="str">
        <f t="shared" si="7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8"/>
        <v/>
      </c>
      <c r="R123" s="3">
        <v>47300</v>
      </c>
    </row>
    <row r="124" spans="1:18" x14ac:dyDescent="0.25">
      <c r="A124" s="36" t="str">
        <f t="shared" si="9"/>
        <v/>
      </c>
      <c r="B124" s="22"/>
      <c r="C124" s="21"/>
      <c r="D124" s="21"/>
      <c r="E124" s="21" t="str">
        <f t="shared" si="12"/>
        <v/>
      </c>
      <c r="F124" s="23" t="str">
        <f t="shared" si="7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8"/>
        <v/>
      </c>
      <c r="R124" s="3">
        <v>47331</v>
      </c>
    </row>
    <row r="125" spans="1:18" x14ac:dyDescent="0.25">
      <c r="A125" s="36" t="str">
        <f t="shared" si="9"/>
        <v/>
      </c>
      <c r="B125" s="22"/>
      <c r="C125" s="21"/>
      <c r="D125" s="21"/>
      <c r="E125" s="21" t="str">
        <f t="shared" si="12"/>
        <v/>
      </c>
      <c r="F125" s="23" t="str">
        <f t="shared" si="7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8"/>
        <v/>
      </c>
      <c r="R125" s="3">
        <v>47362</v>
      </c>
    </row>
    <row r="126" spans="1:18" x14ac:dyDescent="0.25">
      <c r="A126" s="36" t="str">
        <f t="shared" si="9"/>
        <v/>
      </c>
      <c r="B126" s="22"/>
      <c r="C126" s="21"/>
      <c r="D126" s="21"/>
      <c r="E126" s="21" t="str">
        <f t="shared" si="12"/>
        <v/>
      </c>
      <c r="F126" s="23" t="str">
        <f t="shared" si="7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8"/>
        <v/>
      </c>
      <c r="R126" s="3">
        <v>47392</v>
      </c>
    </row>
    <row r="127" spans="1:18" x14ac:dyDescent="0.25">
      <c r="A127" s="36" t="str">
        <f t="shared" si="9"/>
        <v/>
      </c>
      <c r="B127" s="22"/>
      <c r="C127" s="21"/>
      <c r="D127" s="21"/>
      <c r="E127" s="21" t="str">
        <f t="shared" si="12"/>
        <v/>
      </c>
      <c r="F127" s="23" t="str">
        <f t="shared" si="7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8"/>
        <v/>
      </c>
      <c r="R127" s="3">
        <v>47423</v>
      </c>
    </row>
    <row r="128" spans="1:18" x14ac:dyDescent="0.25">
      <c r="A128" s="36" t="str">
        <f t="shared" si="9"/>
        <v/>
      </c>
      <c r="B128" s="22"/>
      <c r="C128" s="21"/>
      <c r="D128" s="21"/>
      <c r="E128" s="21" t="str">
        <f t="shared" si="12"/>
        <v/>
      </c>
      <c r="F128" s="23" t="str">
        <f t="shared" si="7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8"/>
        <v/>
      </c>
      <c r="R128" s="3">
        <v>47453</v>
      </c>
    </row>
    <row r="129" spans="1:18" x14ac:dyDescent="0.25">
      <c r="A129" s="36" t="str">
        <f t="shared" si="9"/>
        <v/>
      </c>
      <c r="B129" s="22"/>
      <c r="C129" s="21"/>
      <c r="D129" s="21"/>
      <c r="E129" s="21" t="str">
        <f t="shared" si="12"/>
        <v/>
      </c>
      <c r="F129" s="23" t="str">
        <f t="shared" si="7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8"/>
        <v/>
      </c>
      <c r="R129" s="3">
        <v>47484</v>
      </c>
    </row>
    <row r="130" spans="1:18" x14ac:dyDescent="0.25">
      <c r="A130" s="36" t="str">
        <f t="shared" si="9"/>
        <v/>
      </c>
      <c r="B130" s="22"/>
      <c r="C130" s="21"/>
      <c r="D130" s="21"/>
      <c r="E130" s="21" t="str">
        <f t="shared" si="12"/>
        <v/>
      </c>
      <c r="F130" s="23" t="str">
        <f t="shared" si="7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8"/>
        <v/>
      </c>
      <c r="R130" s="3">
        <v>47515</v>
      </c>
    </row>
    <row r="131" spans="1:18" x14ac:dyDescent="0.25">
      <c r="A131" s="36" t="str">
        <f t="shared" si="9"/>
        <v/>
      </c>
      <c r="B131" s="22"/>
      <c r="C131" s="21"/>
      <c r="D131" s="21"/>
      <c r="E131" s="21" t="str">
        <f t="shared" si="12"/>
        <v/>
      </c>
      <c r="F131" s="23" t="str">
        <f t="shared" si="7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8"/>
        <v/>
      </c>
      <c r="R131" s="3">
        <v>47543</v>
      </c>
    </row>
    <row r="132" spans="1:18" x14ac:dyDescent="0.25">
      <c r="A132" s="36" t="str">
        <f t="shared" si="9"/>
        <v/>
      </c>
      <c r="B132" s="22"/>
      <c r="C132" s="21"/>
      <c r="D132" s="21"/>
      <c r="E132" s="21" t="str">
        <f t="shared" si="12"/>
        <v/>
      </c>
      <c r="F132" s="23" t="str">
        <f t="shared" si="7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8"/>
        <v/>
      </c>
      <c r="R132" s="3">
        <v>47574</v>
      </c>
    </row>
    <row r="133" spans="1:18" x14ac:dyDescent="0.25">
      <c r="A133" s="36" t="str">
        <f t="shared" si="9"/>
        <v/>
      </c>
      <c r="B133" s="22"/>
      <c r="C133" s="21"/>
      <c r="D133" s="21"/>
      <c r="E133" s="21" t="str">
        <f t="shared" si="12"/>
        <v/>
      </c>
      <c r="F133" s="23" t="str">
        <f t="shared" si="7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8"/>
        <v/>
      </c>
      <c r="R133" s="3">
        <v>47604</v>
      </c>
    </row>
    <row r="134" spans="1:18" x14ac:dyDescent="0.25">
      <c r="A134" s="36" t="str">
        <f t="shared" si="9"/>
        <v/>
      </c>
      <c r="B134" s="22"/>
      <c r="C134" s="21"/>
      <c r="D134" s="21"/>
      <c r="E134" s="21" t="str">
        <f t="shared" si="12"/>
        <v/>
      </c>
      <c r="F134" s="23" t="str">
        <f t="shared" si="7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8"/>
        <v/>
      </c>
      <c r="R134" s="3">
        <v>47635</v>
      </c>
    </row>
    <row r="135" spans="1:18" x14ac:dyDescent="0.25">
      <c r="A135" s="36" t="str">
        <f t="shared" si="9"/>
        <v/>
      </c>
      <c r="B135" s="22"/>
      <c r="C135" s="21"/>
      <c r="D135" s="21"/>
      <c r="E135" s="21" t="str">
        <f t="shared" si="12"/>
        <v/>
      </c>
      <c r="F135" s="23" t="str">
        <f t="shared" si="7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8"/>
        <v/>
      </c>
      <c r="R135" s="3">
        <v>47665</v>
      </c>
    </row>
    <row r="136" spans="1:18" x14ac:dyDescent="0.25">
      <c r="A136" s="36" t="str">
        <f t="shared" si="9"/>
        <v/>
      </c>
      <c r="B136" s="22"/>
      <c r="C136" s="21"/>
      <c r="D136" s="21"/>
      <c r="E136" s="21" t="str">
        <f t="shared" si="12"/>
        <v/>
      </c>
      <c r="F136" s="23" t="str">
        <f t="shared" si="7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8"/>
        <v/>
      </c>
      <c r="R136" s="3">
        <v>47696</v>
      </c>
    </row>
    <row r="137" spans="1:18" x14ac:dyDescent="0.25">
      <c r="A137" s="36" t="str">
        <f t="shared" si="9"/>
        <v/>
      </c>
      <c r="B137" s="22"/>
      <c r="C137" s="21"/>
      <c r="D137" s="21"/>
      <c r="E137" s="21" t="str">
        <f t="shared" si="12"/>
        <v/>
      </c>
      <c r="F137" s="23" t="str">
        <f t="shared" ref="F137:F200" si="13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4">IF(K137="","",SUM(K137*($C$2*24)))</f>
        <v/>
      </c>
      <c r="R137" s="3">
        <v>47727</v>
      </c>
    </row>
    <row r="138" spans="1:18" x14ac:dyDescent="0.25">
      <c r="A138" s="36" t="str">
        <f t="shared" ref="A138:A201" si="15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2"/>
        <v/>
      </c>
      <c r="F138" s="23" t="str">
        <f t="shared" si="13"/>
        <v/>
      </c>
      <c r="G138" s="20" t="str">
        <f>IF($B138=$B139,"",MAX($G$8:G137)+1)</f>
        <v/>
      </c>
      <c r="H138" s="35"/>
      <c r="I138" s="38" t="str">
        <f t="shared" ref="I138:I201" si="16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4"/>
        <v/>
      </c>
      <c r="R138" s="3">
        <v>47757</v>
      </c>
    </row>
    <row r="139" spans="1:18" x14ac:dyDescent="0.25">
      <c r="A139" s="36" t="str">
        <f t="shared" si="15"/>
        <v/>
      </c>
      <c r="B139" s="22"/>
      <c r="C139" s="21"/>
      <c r="D139" s="21"/>
      <c r="E139" s="21" t="str">
        <f t="shared" si="12"/>
        <v/>
      </c>
      <c r="F139" s="23" t="str">
        <f t="shared" si="13"/>
        <v/>
      </c>
      <c r="G139" s="20" t="str">
        <f>IF($B139=$B140,"",MAX($G$8:G138)+1)</f>
        <v/>
      </c>
      <c r="H139" s="35"/>
      <c r="I139" s="38" t="str">
        <f t="shared" si="16"/>
        <v/>
      </c>
      <c r="J139" s="22"/>
      <c r="K139" s="21"/>
      <c r="L139" s="23" t="str">
        <f t="shared" si="14"/>
        <v/>
      </c>
      <c r="R139" s="3">
        <v>47788</v>
      </c>
    </row>
    <row r="140" spans="1:18" x14ac:dyDescent="0.25">
      <c r="A140" s="36" t="str">
        <f t="shared" si="15"/>
        <v/>
      </c>
      <c r="B140" s="22"/>
      <c r="C140" s="21"/>
      <c r="D140" s="21"/>
      <c r="E140" s="21" t="str">
        <f t="shared" si="12"/>
        <v/>
      </c>
      <c r="F140" s="23" t="str">
        <f t="shared" si="13"/>
        <v/>
      </c>
      <c r="G140" s="20" t="str">
        <f>IF($B140=$B141,"",MAX($G$8:G139)+1)</f>
        <v/>
      </c>
      <c r="H140" s="35"/>
      <c r="I140" s="38" t="str">
        <f t="shared" si="16"/>
        <v/>
      </c>
      <c r="J140" s="22"/>
      <c r="K140" s="21"/>
      <c r="L140" s="23" t="str">
        <f t="shared" si="14"/>
        <v/>
      </c>
      <c r="R140" s="3">
        <v>47818</v>
      </c>
    </row>
    <row r="141" spans="1:18" x14ac:dyDescent="0.25">
      <c r="A141" s="36" t="str">
        <f t="shared" si="15"/>
        <v/>
      </c>
      <c r="B141" s="22"/>
      <c r="C141" s="21"/>
      <c r="D141" s="21"/>
      <c r="E141" s="21" t="str">
        <f t="shared" si="12"/>
        <v/>
      </c>
      <c r="F141" s="23" t="str">
        <f t="shared" si="13"/>
        <v/>
      </c>
      <c r="G141" s="20" t="str">
        <f>IF($B141=$B142,"",MAX($G$8:G140)+1)</f>
        <v/>
      </c>
      <c r="H141" s="35"/>
      <c r="I141" s="38" t="str">
        <f t="shared" si="16"/>
        <v/>
      </c>
      <c r="J141" s="22"/>
      <c r="K141" s="21"/>
      <c r="L141" s="23" t="str">
        <f t="shared" si="14"/>
        <v/>
      </c>
    </row>
    <row r="142" spans="1:18" x14ac:dyDescent="0.25">
      <c r="A142" s="36" t="str">
        <f t="shared" si="15"/>
        <v/>
      </c>
      <c r="B142" s="22"/>
      <c r="C142" s="21"/>
      <c r="D142" s="21"/>
      <c r="E142" s="21" t="str">
        <f t="shared" si="12"/>
        <v/>
      </c>
      <c r="F142" s="23" t="str">
        <f t="shared" si="13"/>
        <v/>
      </c>
      <c r="G142" s="20" t="str">
        <f>IF($B142=$B143,"",MAX($G$8:G141)+1)</f>
        <v/>
      </c>
      <c r="H142" s="35"/>
      <c r="I142" s="38" t="str">
        <f t="shared" si="16"/>
        <v/>
      </c>
      <c r="J142" s="22"/>
      <c r="K142" s="21"/>
      <c r="L142" s="23" t="str">
        <f t="shared" si="14"/>
        <v/>
      </c>
    </row>
    <row r="143" spans="1:18" x14ac:dyDescent="0.25">
      <c r="A143" s="36" t="str">
        <f t="shared" si="15"/>
        <v/>
      </c>
      <c r="B143" s="22"/>
      <c r="C143" s="21"/>
      <c r="D143" s="21"/>
      <c r="E143" s="21" t="str">
        <f t="shared" si="12"/>
        <v/>
      </c>
      <c r="F143" s="23" t="str">
        <f t="shared" si="13"/>
        <v/>
      </c>
      <c r="G143" s="20" t="str">
        <f>IF($B143=$B144,"",MAX($G$8:G142)+1)</f>
        <v/>
      </c>
      <c r="H143" s="35"/>
      <c r="I143" s="38" t="str">
        <f t="shared" si="16"/>
        <v/>
      </c>
      <c r="J143" s="22"/>
      <c r="K143" s="21"/>
      <c r="L143" s="23" t="str">
        <f t="shared" si="14"/>
        <v/>
      </c>
    </row>
    <row r="144" spans="1:18" x14ac:dyDescent="0.25">
      <c r="A144" s="36" t="str">
        <f t="shared" si="15"/>
        <v/>
      </c>
      <c r="B144" s="22"/>
      <c r="C144" s="21"/>
      <c r="D144" s="21"/>
      <c r="E144" s="21" t="str">
        <f t="shared" si="12"/>
        <v/>
      </c>
      <c r="F144" s="23" t="str">
        <f t="shared" si="13"/>
        <v/>
      </c>
      <c r="G144" s="20" t="str">
        <f>IF($B144=$B145,"",MAX($G$8:G143)+1)</f>
        <v/>
      </c>
      <c r="H144" s="35"/>
      <c r="I144" s="38" t="str">
        <f t="shared" si="16"/>
        <v/>
      </c>
      <c r="J144" s="22"/>
      <c r="K144" s="21"/>
      <c r="L144" s="23" t="str">
        <f t="shared" si="14"/>
        <v/>
      </c>
    </row>
    <row r="145" spans="1:12" x14ac:dyDescent="0.25">
      <c r="A145" s="36" t="str">
        <f t="shared" si="15"/>
        <v/>
      </c>
      <c r="B145" s="22"/>
      <c r="C145" s="21"/>
      <c r="D145" s="21"/>
      <c r="E145" s="21" t="str">
        <f t="shared" si="12"/>
        <v/>
      </c>
      <c r="F145" s="23" t="str">
        <f t="shared" si="13"/>
        <v/>
      </c>
      <c r="G145" s="20" t="str">
        <f>IF($B145=$B146,"",MAX($G$8:G144)+1)</f>
        <v/>
      </c>
      <c r="H145" s="35"/>
      <c r="I145" s="38" t="str">
        <f t="shared" si="16"/>
        <v/>
      </c>
      <c r="J145" s="22"/>
      <c r="K145" s="21"/>
      <c r="L145" s="23" t="str">
        <f t="shared" si="14"/>
        <v/>
      </c>
    </row>
    <row r="146" spans="1:12" x14ac:dyDescent="0.25">
      <c r="A146" s="36" t="str">
        <f t="shared" si="15"/>
        <v/>
      </c>
      <c r="B146" s="22"/>
      <c r="C146" s="21"/>
      <c r="D146" s="21"/>
      <c r="E146" s="21" t="str">
        <f t="shared" si="12"/>
        <v/>
      </c>
      <c r="F146" s="23" t="str">
        <f t="shared" si="13"/>
        <v/>
      </c>
      <c r="G146" s="20" t="str">
        <f>IF($B146=$B147,"",MAX($G$8:G145)+1)</f>
        <v/>
      </c>
      <c r="H146" s="35"/>
      <c r="I146" s="38" t="str">
        <f t="shared" si="16"/>
        <v/>
      </c>
      <c r="J146" s="22"/>
      <c r="K146" s="21"/>
      <c r="L146" s="23" t="str">
        <f t="shared" si="14"/>
        <v/>
      </c>
    </row>
    <row r="147" spans="1:12" x14ac:dyDescent="0.25">
      <c r="A147" s="36" t="str">
        <f t="shared" si="15"/>
        <v/>
      </c>
      <c r="B147" s="22"/>
      <c r="C147" s="21"/>
      <c r="D147" s="21"/>
      <c r="E147" s="21" t="str">
        <f t="shared" si="12"/>
        <v/>
      </c>
      <c r="F147" s="23" t="str">
        <f t="shared" si="13"/>
        <v/>
      </c>
      <c r="G147" s="20" t="str">
        <f>IF($B147=$B148,"",MAX($G$8:G146)+1)</f>
        <v/>
      </c>
      <c r="H147" s="35"/>
      <c r="I147" s="38" t="str">
        <f t="shared" si="16"/>
        <v/>
      </c>
      <c r="J147" s="22"/>
      <c r="K147" s="21"/>
      <c r="L147" s="23" t="str">
        <f t="shared" si="14"/>
        <v/>
      </c>
    </row>
    <row r="148" spans="1:12" x14ac:dyDescent="0.25">
      <c r="A148" s="36" t="str">
        <f t="shared" si="15"/>
        <v/>
      </c>
      <c r="B148" s="22"/>
      <c r="C148" s="21"/>
      <c r="D148" s="21"/>
      <c r="E148" s="21" t="str">
        <f t="shared" si="12"/>
        <v/>
      </c>
      <c r="F148" s="23" t="str">
        <f t="shared" si="13"/>
        <v/>
      </c>
      <c r="G148" s="20" t="str">
        <f>IF($B148=$B149,"",MAX($G$8:G147)+1)</f>
        <v/>
      </c>
      <c r="H148" s="35"/>
      <c r="I148" s="38" t="str">
        <f t="shared" si="16"/>
        <v/>
      </c>
      <c r="J148" s="22"/>
      <c r="K148" s="21"/>
      <c r="L148" s="23" t="str">
        <f t="shared" si="14"/>
        <v/>
      </c>
    </row>
    <row r="149" spans="1:12" x14ac:dyDescent="0.25">
      <c r="A149" s="36" t="str">
        <f t="shared" si="15"/>
        <v/>
      </c>
      <c r="B149" s="22"/>
      <c r="C149" s="21"/>
      <c r="D149" s="21"/>
      <c r="E149" s="21" t="str">
        <f t="shared" si="12"/>
        <v/>
      </c>
      <c r="F149" s="23" t="str">
        <f t="shared" si="13"/>
        <v/>
      </c>
      <c r="G149" s="20" t="str">
        <f>IF($B149=$B150,"",MAX($G$8:G148)+1)</f>
        <v/>
      </c>
      <c r="H149" s="35"/>
      <c r="I149" s="38" t="str">
        <f t="shared" si="16"/>
        <v/>
      </c>
      <c r="J149" s="22"/>
      <c r="K149" s="21"/>
      <c r="L149" s="23" t="str">
        <f t="shared" si="14"/>
        <v/>
      </c>
    </row>
    <row r="150" spans="1:12" x14ac:dyDescent="0.25">
      <c r="A150" s="36" t="str">
        <f t="shared" si="15"/>
        <v/>
      </c>
      <c r="B150" s="22"/>
      <c r="C150" s="21"/>
      <c r="D150" s="21"/>
      <c r="E150" s="21" t="str">
        <f t="shared" si="12"/>
        <v/>
      </c>
      <c r="F150" s="23" t="str">
        <f t="shared" si="13"/>
        <v/>
      </c>
      <c r="G150" s="20" t="str">
        <f>IF($B150=$B151,"",MAX($G$8:G149)+1)</f>
        <v/>
      </c>
      <c r="H150" s="35"/>
      <c r="I150" s="38" t="str">
        <f t="shared" si="16"/>
        <v/>
      </c>
      <c r="J150" s="22"/>
      <c r="K150" s="21"/>
      <c r="L150" s="23" t="str">
        <f t="shared" si="14"/>
        <v/>
      </c>
    </row>
    <row r="151" spans="1:12" x14ac:dyDescent="0.25">
      <c r="A151" s="36" t="str">
        <f t="shared" si="15"/>
        <v/>
      </c>
      <c r="B151" s="22"/>
      <c r="C151" s="21"/>
      <c r="D151" s="21"/>
      <c r="E151" s="21" t="str">
        <f t="shared" si="12"/>
        <v/>
      </c>
      <c r="F151" s="23" t="str">
        <f t="shared" si="13"/>
        <v/>
      </c>
      <c r="G151" s="20" t="str">
        <f>IF($B151=$B152,"",MAX($G$8:G150)+1)</f>
        <v/>
      </c>
      <c r="H151" s="35"/>
      <c r="I151" s="38" t="str">
        <f t="shared" si="16"/>
        <v/>
      </c>
      <c r="J151" s="22"/>
      <c r="K151" s="21"/>
      <c r="L151" s="23" t="str">
        <f t="shared" si="14"/>
        <v/>
      </c>
    </row>
    <row r="152" spans="1:12" x14ac:dyDescent="0.25">
      <c r="A152" s="36" t="str">
        <f t="shared" si="15"/>
        <v/>
      </c>
      <c r="B152" s="22"/>
      <c r="C152" s="21"/>
      <c r="D152" s="21"/>
      <c r="E152" s="21" t="str">
        <f t="shared" si="12"/>
        <v/>
      </c>
      <c r="F152" s="23" t="str">
        <f t="shared" si="13"/>
        <v/>
      </c>
      <c r="G152" s="20" t="str">
        <f>IF($B152=$B153,"",MAX($G$8:G151)+1)</f>
        <v/>
      </c>
      <c r="H152" s="35"/>
      <c r="I152" s="38" t="str">
        <f t="shared" si="16"/>
        <v/>
      </c>
      <c r="J152" s="22"/>
      <c r="K152" s="21"/>
      <c r="L152" s="23" t="str">
        <f t="shared" si="14"/>
        <v/>
      </c>
    </row>
    <row r="153" spans="1:12" x14ac:dyDescent="0.25">
      <c r="A153" s="36" t="str">
        <f t="shared" si="15"/>
        <v/>
      </c>
      <c r="B153" s="22"/>
      <c r="C153" s="21"/>
      <c r="D153" s="21"/>
      <c r="E153" s="21" t="str">
        <f t="shared" si="12"/>
        <v/>
      </c>
      <c r="F153" s="23" t="str">
        <f t="shared" si="13"/>
        <v/>
      </c>
      <c r="G153" s="20" t="str">
        <f>IF($B153=$B154,"",MAX($G$8:G152)+1)</f>
        <v/>
      </c>
      <c r="H153" s="35"/>
      <c r="I153" s="38" t="str">
        <f t="shared" si="16"/>
        <v/>
      </c>
      <c r="J153" s="22"/>
      <c r="K153" s="21"/>
      <c r="L153" s="23" t="str">
        <f t="shared" si="14"/>
        <v/>
      </c>
    </row>
    <row r="154" spans="1:12" x14ac:dyDescent="0.25">
      <c r="A154" s="36" t="str">
        <f t="shared" si="15"/>
        <v/>
      </c>
      <c r="B154" s="22"/>
      <c r="C154" s="21"/>
      <c r="D154" s="21"/>
      <c r="E154" s="21" t="str">
        <f t="shared" ref="E154:E217" si="17">IF(D154="","",(SUM(D154-C154)))</f>
        <v/>
      </c>
      <c r="F154" s="23" t="str">
        <f t="shared" si="13"/>
        <v/>
      </c>
      <c r="G154" s="20" t="str">
        <f>IF($B154=$B155,"",MAX($G$8:G153)+1)</f>
        <v/>
      </c>
      <c r="H154" s="35"/>
      <c r="I154" s="38" t="str">
        <f t="shared" si="16"/>
        <v/>
      </c>
      <c r="J154" s="22"/>
      <c r="K154" s="21"/>
      <c r="L154" s="23" t="str">
        <f t="shared" si="14"/>
        <v/>
      </c>
    </row>
    <row r="155" spans="1:12" x14ac:dyDescent="0.25">
      <c r="A155" s="36" t="str">
        <f t="shared" si="15"/>
        <v/>
      </c>
      <c r="B155" s="22"/>
      <c r="C155" s="21"/>
      <c r="D155" s="21"/>
      <c r="E155" s="21" t="str">
        <f t="shared" si="17"/>
        <v/>
      </c>
      <c r="F155" s="23" t="str">
        <f t="shared" si="13"/>
        <v/>
      </c>
      <c r="G155" s="20" t="str">
        <f>IF($B155=$B156,"",MAX($G$8:G154)+1)</f>
        <v/>
      </c>
      <c r="H155" s="35"/>
      <c r="I155" s="38" t="str">
        <f t="shared" si="16"/>
        <v/>
      </c>
      <c r="J155" s="22"/>
      <c r="K155" s="21"/>
      <c r="L155" s="23" t="str">
        <f t="shared" si="14"/>
        <v/>
      </c>
    </row>
    <row r="156" spans="1:12" x14ac:dyDescent="0.25">
      <c r="A156" s="36" t="str">
        <f t="shared" si="15"/>
        <v/>
      </c>
      <c r="B156" s="22"/>
      <c r="C156" s="21"/>
      <c r="D156" s="21"/>
      <c r="E156" s="21" t="str">
        <f t="shared" si="17"/>
        <v/>
      </c>
      <c r="F156" s="23" t="str">
        <f t="shared" si="13"/>
        <v/>
      </c>
      <c r="G156" s="20" t="str">
        <f>IF($B156=$B157,"",MAX($G$8:G155)+1)</f>
        <v/>
      </c>
      <c r="H156" s="35"/>
      <c r="I156" s="38" t="str">
        <f t="shared" si="16"/>
        <v/>
      </c>
      <c r="J156" s="22"/>
      <c r="K156" s="21"/>
      <c r="L156" s="23" t="str">
        <f t="shared" si="14"/>
        <v/>
      </c>
    </row>
    <row r="157" spans="1:12" x14ac:dyDescent="0.25">
      <c r="A157" s="36" t="str">
        <f t="shared" si="15"/>
        <v/>
      </c>
      <c r="B157" s="22"/>
      <c r="C157" s="21"/>
      <c r="D157" s="21"/>
      <c r="E157" s="21" t="str">
        <f t="shared" si="17"/>
        <v/>
      </c>
      <c r="F157" s="23" t="str">
        <f t="shared" si="13"/>
        <v/>
      </c>
      <c r="G157" s="20" t="str">
        <f>IF($B157=$B158,"",MAX($G$8:G156)+1)</f>
        <v/>
      </c>
      <c r="H157" s="35"/>
      <c r="I157" s="38" t="str">
        <f t="shared" si="16"/>
        <v/>
      </c>
      <c r="J157" s="22"/>
      <c r="K157" s="21"/>
      <c r="L157" s="23" t="str">
        <f t="shared" si="14"/>
        <v/>
      </c>
    </row>
    <row r="158" spans="1:12" x14ac:dyDescent="0.25">
      <c r="A158" s="36" t="str">
        <f t="shared" si="15"/>
        <v/>
      </c>
      <c r="B158" s="22"/>
      <c r="C158" s="21"/>
      <c r="D158" s="21"/>
      <c r="E158" s="21" t="str">
        <f t="shared" si="17"/>
        <v/>
      </c>
      <c r="F158" s="23" t="str">
        <f t="shared" si="13"/>
        <v/>
      </c>
      <c r="G158" s="20" t="str">
        <f>IF($B158=$B159,"",MAX($G$8:G157)+1)</f>
        <v/>
      </c>
      <c r="H158" s="35"/>
      <c r="I158" s="38" t="str">
        <f t="shared" si="16"/>
        <v/>
      </c>
      <c r="J158" s="22"/>
      <c r="K158" s="21"/>
      <c r="L158" s="23" t="str">
        <f t="shared" si="14"/>
        <v/>
      </c>
    </row>
    <row r="159" spans="1:12" x14ac:dyDescent="0.25">
      <c r="A159" s="36" t="str">
        <f t="shared" si="15"/>
        <v/>
      </c>
      <c r="B159" s="22"/>
      <c r="C159" s="21"/>
      <c r="D159" s="21"/>
      <c r="E159" s="21" t="str">
        <f t="shared" si="17"/>
        <v/>
      </c>
      <c r="F159" s="23" t="str">
        <f t="shared" si="13"/>
        <v/>
      </c>
      <c r="G159" s="20" t="str">
        <f>IF($B159=$B160,"",MAX($G$8:G158)+1)</f>
        <v/>
      </c>
      <c r="H159" s="35"/>
      <c r="I159" s="38" t="str">
        <f t="shared" si="16"/>
        <v/>
      </c>
      <c r="J159" s="22"/>
      <c r="K159" s="21"/>
      <c r="L159" s="23" t="str">
        <f t="shared" si="14"/>
        <v/>
      </c>
    </row>
    <row r="160" spans="1:12" x14ac:dyDescent="0.25">
      <c r="A160" s="36" t="str">
        <f t="shared" si="15"/>
        <v/>
      </c>
      <c r="B160" s="22"/>
      <c r="C160" s="21"/>
      <c r="D160" s="21"/>
      <c r="E160" s="21" t="str">
        <f t="shared" si="17"/>
        <v/>
      </c>
      <c r="F160" s="23" t="str">
        <f t="shared" si="13"/>
        <v/>
      </c>
      <c r="G160" s="20" t="str">
        <f>IF($B160=$B161,"",MAX($G$8:G159)+1)</f>
        <v/>
      </c>
      <c r="H160" s="35"/>
      <c r="I160" s="38" t="str">
        <f t="shared" si="16"/>
        <v/>
      </c>
      <c r="J160" s="22"/>
      <c r="K160" s="21"/>
      <c r="L160" s="23" t="str">
        <f t="shared" si="14"/>
        <v/>
      </c>
    </row>
    <row r="161" spans="1:12" x14ac:dyDescent="0.25">
      <c r="A161" s="36" t="str">
        <f t="shared" si="15"/>
        <v/>
      </c>
      <c r="B161" s="22"/>
      <c r="C161" s="21"/>
      <c r="D161" s="21"/>
      <c r="E161" s="21" t="str">
        <f t="shared" si="17"/>
        <v/>
      </c>
      <c r="F161" s="23" t="str">
        <f t="shared" si="13"/>
        <v/>
      </c>
      <c r="G161" s="20" t="str">
        <f>IF($B161=$B162,"",MAX($G$8:G160)+1)</f>
        <v/>
      </c>
      <c r="H161" s="35"/>
      <c r="I161" s="38" t="str">
        <f t="shared" si="16"/>
        <v/>
      </c>
      <c r="J161" s="22"/>
      <c r="K161" s="21"/>
      <c r="L161" s="23" t="str">
        <f t="shared" si="14"/>
        <v/>
      </c>
    </row>
    <row r="162" spans="1:12" x14ac:dyDescent="0.25">
      <c r="A162" s="36" t="str">
        <f t="shared" si="15"/>
        <v/>
      </c>
      <c r="B162" s="22"/>
      <c r="C162" s="21"/>
      <c r="D162" s="21"/>
      <c r="E162" s="21" t="str">
        <f t="shared" si="17"/>
        <v/>
      </c>
      <c r="F162" s="23" t="str">
        <f t="shared" si="13"/>
        <v/>
      </c>
      <c r="G162" s="20" t="str">
        <f>IF($B162=$B163,"",MAX($G$8:G161)+1)</f>
        <v/>
      </c>
      <c r="H162" s="35"/>
      <c r="I162" s="38" t="str">
        <f t="shared" si="16"/>
        <v/>
      </c>
      <c r="J162" s="22"/>
      <c r="K162" s="21"/>
      <c r="L162" s="23" t="str">
        <f t="shared" si="14"/>
        <v/>
      </c>
    </row>
    <row r="163" spans="1:12" x14ac:dyDescent="0.25">
      <c r="A163" s="36" t="str">
        <f t="shared" si="15"/>
        <v/>
      </c>
      <c r="B163" s="22"/>
      <c r="C163" s="21"/>
      <c r="D163" s="21"/>
      <c r="E163" s="21" t="str">
        <f t="shared" si="17"/>
        <v/>
      </c>
      <c r="F163" s="23" t="str">
        <f t="shared" si="13"/>
        <v/>
      </c>
      <c r="G163" s="20" t="str">
        <f>IF($B163=$B164,"",MAX($G$8:G162)+1)</f>
        <v/>
      </c>
      <c r="H163" s="35"/>
      <c r="I163" s="38" t="str">
        <f t="shared" si="16"/>
        <v/>
      </c>
      <c r="J163" s="22"/>
      <c r="K163" s="21"/>
      <c r="L163" s="23" t="str">
        <f t="shared" si="14"/>
        <v/>
      </c>
    </row>
    <row r="164" spans="1:12" x14ac:dyDescent="0.25">
      <c r="A164" s="36" t="str">
        <f t="shared" si="15"/>
        <v/>
      </c>
      <c r="B164" s="22"/>
      <c r="C164" s="21"/>
      <c r="D164" s="21"/>
      <c r="E164" s="21" t="str">
        <f t="shared" si="17"/>
        <v/>
      </c>
      <c r="F164" s="23" t="str">
        <f t="shared" si="13"/>
        <v/>
      </c>
      <c r="G164" s="20" t="str">
        <f>IF($B164=$B165,"",MAX($G$8:G163)+1)</f>
        <v/>
      </c>
      <c r="H164" s="35"/>
      <c r="I164" s="38" t="str">
        <f t="shared" si="16"/>
        <v/>
      </c>
      <c r="J164" s="22"/>
      <c r="K164" s="21"/>
      <c r="L164" s="23" t="str">
        <f t="shared" si="14"/>
        <v/>
      </c>
    </row>
    <row r="165" spans="1:12" x14ac:dyDescent="0.25">
      <c r="A165" s="36" t="str">
        <f t="shared" si="15"/>
        <v/>
      </c>
      <c r="B165" s="22"/>
      <c r="C165" s="21"/>
      <c r="D165" s="21"/>
      <c r="E165" s="21" t="str">
        <f t="shared" si="17"/>
        <v/>
      </c>
      <c r="F165" s="23" t="str">
        <f t="shared" si="13"/>
        <v/>
      </c>
      <c r="G165" s="20" t="str">
        <f>IF($B165=$B166,"",MAX($G$8:G164)+1)</f>
        <v/>
      </c>
      <c r="H165" s="35"/>
      <c r="I165" s="38" t="str">
        <f t="shared" si="16"/>
        <v/>
      </c>
      <c r="J165" s="22"/>
      <c r="K165" s="21"/>
      <c r="L165" s="23" t="str">
        <f t="shared" si="14"/>
        <v/>
      </c>
    </row>
    <row r="166" spans="1:12" x14ac:dyDescent="0.25">
      <c r="A166" s="36" t="str">
        <f t="shared" si="15"/>
        <v/>
      </c>
      <c r="B166" s="22"/>
      <c r="C166" s="21"/>
      <c r="D166" s="21"/>
      <c r="E166" s="21" t="str">
        <f t="shared" si="17"/>
        <v/>
      </c>
      <c r="F166" s="23" t="str">
        <f t="shared" si="13"/>
        <v/>
      </c>
      <c r="G166" s="20" t="str">
        <f>IF($B166=$B167,"",MAX($G$8:G165)+1)</f>
        <v/>
      </c>
      <c r="H166" s="35"/>
      <c r="I166" s="38" t="str">
        <f t="shared" si="16"/>
        <v/>
      </c>
      <c r="J166" s="22"/>
      <c r="K166" s="21"/>
      <c r="L166" s="23" t="str">
        <f t="shared" si="14"/>
        <v/>
      </c>
    </row>
    <row r="167" spans="1:12" x14ac:dyDescent="0.25">
      <c r="A167" s="36" t="str">
        <f t="shared" si="15"/>
        <v/>
      </c>
      <c r="B167" s="22"/>
      <c r="C167" s="21"/>
      <c r="D167" s="21"/>
      <c r="E167" s="21" t="str">
        <f t="shared" si="17"/>
        <v/>
      </c>
      <c r="F167" s="23" t="str">
        <f t="shared" si="13"/>
        <v/>
      </c>
      <c r="G167" s="20" t="str">
        <f>IF($B167=$B168,"",MAX($G$8:G166)+1)</f>
        <v/>
      </c>
      <c r="H167" s="35"/>
      <c r="I167" s="38" t="str">
        <f t="shared" si="16"/>
        <v/>
      </c>
      <c r="J167" s="22"/>
      <c r="K167" s="21"/>
      <c r="L167" s="23" t="str">
        <f t="shared" si="14"/>
        <v/>
      </c>
    </row>
    <row r="168" spans="1:12" x14ac:dyDescent="0.25">
      <c r="A168" s="36" t="str">
        <f t="shared" si="15"/>
        <v/>
      </c>
      <c r="B168" s="22"/>
      <c r="C168" s="21"/>
      <c r="D168" s="21"/>
      <c r="E168" s="21" t="str">
        <f t="shared" si="17"/>
        <v/>
      </c>
      <c r="F168" s="23" t="str">
        <f t="shared" si="13"/>
        <v/>
      </c>
      <c r="G168" s="20" t="str">
        <f>IF($B168=$B169,"",MAX($G$8:G167)+1)</f>
        <v/>
      </c>
      <c r="H168" s="35"/>
      <c r="I168" s="38" t="str">
        <f t="shared" si="16"/>
        <v/>
      </c>
      <c r="J168" s="22"/>
      <c r="K168" s="21"/>
      <c r="L168" s="23" t="str">
        <f t="shared" si="14"/>
        <v/>
      </c>
    </row>
    <row r="169" spans="1:12" x14ac:dyDescent="0.25">
      <c r="A169" s="36" t="str">
        <f t="shared" si="15"/>
        <v/>
      </c>
      <c r="B169" s="22"/>
      <c r="C169" s="21"/>
      <c r="D169" s="21"/>
      <c r="E169" s="21" t="str">
        <f t="shared" si="17"/>
        <v/>
      </c>
      <c r="F169" s="23" t="str">
        <f t="shared" si="13"/>
        <v/>
      </c>
      <c r="G169" s="20" t="str">
        <f>IF($B169=$B170,"",MAX($G$8:G168)+1)</f>
        <v/>
      </c>
      <c r="H169" s="35"/>
      <c r="I169" s="38" t="str">
        <f t="shared" si="16"/>
        <v/>
      </c>
      <c r="J169" s="22"/>
      <c r="K169" s="21"/>
      <c r="L169" s="23" t="str">
        <f t="shared" si="14"/>
        <v/>
      </c>
    </row>
    <row r="170" spans="1:12" x14ac:dyDescent="0.25">
      <c r="A170" s="36" t="str">
        <f t="shared" si="15"/>
        <v/>
      </c>
      <c r="B170" s="22"/>
      <c r="C170" s="21"/>
      <c r="D170" s="21"/>
      <c r="E170" s="21" t="str">
        <f t="shared" si="17"/>
        <v/>
      </c>
      <c r="F170" s="23" t="str">
        <f t="shared" si="13"/>
        <v/>
      </c>
      <c r="G170" s="20" t="str">
        <f>IF($B170=$B171,"",MAX($G$8:G169)+1)</f>
        <v/>
      </c>
      <c r="H170" s="35"/>
      <c r="I170" s="38" t="str">
        <f t="shared" si="16"/>
        <v/>
      </c>
      <c r="J170" s="22"/>
      <c r="K170" s="21"/>
      <c r="L170" s="23" t="str">
        <f t="shared" si="14"/>
        <v/>
      </c>
    </row>
    <row r="171" spans="1:12" x14ac:dyDescent="0.25">
      <c r="A171" s="36" t="str">
        <f t="shared" si="15"/>
        <v/>
      </c>
      <c r="B171" s="22"/>
      <c r="C171" s="21"/>
      <c r="D171" s="21"/>
      <c r="E171" s="21" t="str">
        <f t="shared" si="17"/>
        <v/>
      </c>
      <c r="F171" s="23" t="str">
        <f t="shared" si="13"/>
        <v/>
      </c>
      <c r="G171" s="20" t="str">
        <f>IF($B171=$B172,"",MAX($G$8:G170)+1)</f>
        <v/>
      </c>
      <c r="H171" s="35"/>
      <c r="I171" s="38" t="str">
        <f t="shared" si="16"/>
        <v/>
      </c>
      <c r="J171" s="22"/>
      <c r="K171" s="21"/>
      <c r="L171" s="23" t="str">
        <f t="shared" si="14"/>
        <v/>
      </c>
    </row>
    <row r="172" spans="1:12" x14ac:dyDescent="0.25">
      <c r="A172" s="36" t="str">
        <f t="shared" si="15"/>
        <v/>
      </c>
      <c r="B172" s="22"/>
      <c r="C172" s="21"/>
      <c r="D172" s="21"/>
      <c r="E172" s="21" t="str">
        <f t="shared" si="17"/>
        <v/>
      </c>
      <c r="F172" s="23" t="str">
        <f t="shared" si="13"/>
        <v/>
      </c>
      <c r="G172" s="20" t="str">
        <f>IF($B172=$B173,"",MAX($G$8:G171)+1)</f>
        <v/>
      </c>
      <c r="H172" s="35"/>
      <c r="I172" s="38" t="str">
        <f t="shared" si="16"/>
        <v/>
      </c>
      <c r="J172" s="22"/>
      <c r="K172" s="21"/>
      <c r="L172" s="23" t="str">
        <f t="shared" si="14"/>
        <v/>
      </c>
    </row>
    <row r="173" spans="1:12" x14ac:dyDescent="0.25">
      <c r="A173" s="36" t="str">
        <f t="shared" si="15"/>
        <v/>
      </c>
      <c r="B173" s="22"/>
      <c r="C173" s="21"/>
      <c r="D173" s="21"/>
      <c r="E173" s="21" t="str">
        <f t="shared" si="17"/>
        <v/>
      </c>
      <c r="F173" s="23" t="str">
        <f t="shared" si="13"/>
        <v/>
      </c>
      <c r="G173" s="20" t="str">
        <f>IF($B173=$B174,"",MAX($G$8:G172)+1)</f>
        <v/>
      </c>
      <c r="H173" s="35"/>
      <c r="I173" s="38" t="str">
        <f t="shared" si="16"/>
        <v/>
      </c>
      <c r="J173" s="22"/>
      <c r="K173" s="21"/>
      <c r="L173" s="23" t="str">
        <f t="shared" si="14"/>
        <v/>
      </c>
    </row>
    <row r="174" spans="1:12" x14ac:dyDescent="0.25">
      <c r="A174" s="36" t="str">
        <f t="shared" si="15"/>
        <v/>
      </c>
      <c r="B174" s="22"/>
      <c r="C174" s="21"/>
      <c r="D174" s="21"/>
      <c r="E174" s="21" t="str">
        <f t="shared" si="17"/>
        <v/>
      </c>
      <c r="F174" s="23" t="str">
        <f t="shared" si="13"/>
        <v/>
      </c>
      <c r="G174" s="20" t="str">
        <f>IF($B174=$B175,"",MAX($G$8:G173)+1)</f>
        <v/>
      </c>
      <c r="H174" s="35"/>
      <c r="I174" s="38" t="str">
        <f t="shared" si="16"/>
        <v/>
      </c>
      <c r="J174" s="22"/>
      <c r="K174" s="21"/>
      <c r="L174" s="23" t="str">
        <f t="shared" si="14"/>
        <v/>
      </c>
    </row>
    <row r="175" spans="1:12" x14ac:dyDescent="0.25">
      <c r="A175" s="36" t="str">
        <f t="shared" si="15"/>
        <v/>
      </c>
      <c r="B175" s="22"/>
      <c r="C175" s="21"/>
      <c r="D175" s="21"/>
      <c r="E175" s="21" t="str">
        <f t="shared" si="17"/>
        <v/>
      </c>
      <c r="F175" s="23" t="str">
        <f t="shared" si="13"/>
        <v/>
      </c>
      <c r="G175" s="20" t="str">
        <f>IF($B175=$B176,"",MAX($G$8:G174)+1)</f>
        <v/>
      </c>
      <c r="H175" s="35"/>
      <c r="I175" s="38" t="str">
        <f t="shared" si="16"/>
        <v/>
      </c>
      <c r="J175" s="22"/>
      <c r="K175" s="21"/>
      <c r="L175" s="23" t="str">
        <f t="shared" si="14"/>
        <v/>
      </c>
    </row>
    <row r="176" spans="1:12" x14ac:dyDescent="0.25">
      <c r="A176" s="36" t="str">
        <f t="shared" si="15"/>
        <v/>
      </c>
      <c r="B176" s="22"/>
      <c r="C176" s="21"/>
      <c r="D176" s="21"/>
      <c r="E176" s="21" t="str">
        <f t="shared" si="17"/>
        <v/>
      </c>
      <c r="F176" s="23" t="str">
        <f t="shared" si="13"/>
        <v/>
      </c>
      <c r="G176" s="20" t="str">
        <f>IF($B176=$B177,"",MAX($G$8:G175)+1)</f>
        <v/>
      </c>
      <c r="H176" s="35"/>
      <c r="I176" s="38" t="str">
        <f t="shared" si="16"/>
        <v/>
      </c>
      <c r="J176" s="22"/>
      <c r="K176" s="21"/>
      <c r="L176" s="23" t="str">
        <f t="shared" si="14"/>
        <v/>
      </c>
    </row>
    <row r="177" spans="1:12" x14ac:dyDescent="0.25">
      <c r="A177" s="36" t="str">
        <f t="shared" si="15"/>
        <v/>
      </c>
      <c r="B177" s="22"/>
      <c r="C177" s="21"/>
      <c r="D177" s="21"/>
      <c r="E177" s="21" t="str">
        <f t="shared" si="17"/>
        <v/>
      </c>
      <c r="F177" s="23" t="str">
        <f t="shared" si="13"/>
        <v/>
      </c>
      <c r="G177" s="20" t="str">
        <f>IF($B177=$B178,"",MAX($G$8:G176)+1)</f>
        <v/>
      </c>
      <c r="H177" s="35"/>
      <c r="I177" s="38" t="str">
        <f t="shared" si="16"/>
        <v/>
      </c>
      <c r="J177" s="22"/>
      <c r="K177" s="21"/>
      <c r="L177" s="23" t="str">
        <f t="shared" si="14"/>
        <v/>
      </c>
    </row>
    <row r="178" spans="1:12" x14ac:dyDescent="0.25">
      <c r="A178" s="36" t="str">
        <f t="shared" si="15"/>
        <v/>
      </c>
      <c r="B178" s="22"/>
      <c r="C178" s="21"/>
      <c r="D178" s="21"/>
      <c r="E178" s="21" t="str">
        <f t="shared" si="17"/>
        <v/>
      </c>
      <c r="F178" s="23" t="str">
        <f t="shared" si="13"/>
        <v/>
      </c>
      <c r="G178" s="20" t="str">
        <f>IF($B178=$B179,"",MAX($G$8:G177)+1)</f>
        <v/>
      </c>
      <c r="H178" s="35"/>
      <c r="I178" s="38" t="str">
        <f t="shared" si="16"/>
        <v/>
      </c>
      <c r="J178" s="22"/>
      <c r="K178" s="21"/>
      <c r="L178" s="23" t="str">
        <f t="shared" si="14"/>
        <v/>
      </c>
    </row>
    <row r="179" spans="1:12" x14ac:dyDescent="0.25">
      <c r="A179" s="36" t="str">
        <f t="shared" si="15"/>
        <v/>
      </c>
      <c r="B179" s="22"/>
      <c r="C179" s="21"/>
      <c r="D179" s="21"/>
      <c r="E179" s="21" t="str">
        <f t="shared" si="17"/>
        <v/>
      </c>
      <c r="F179" s="23" t="str">
        <f t="shared" si="13"/>
        <v/>
      </c>
      <c r="G179" s="20" t="str">
        <f>IF($B179=$B180,"",MAX($G$8:G178)+1)</f>
        <v/>
      </c>
      <c r="H179" s="35"/>
      <c r="I179" s="38" t="str">
        <f t="shared" si="16"/>
        <v/>
      </c>
      <c r="J179" s="22"/>
      <c r="K179" s="21"/>
      <c r="L179" s="23" t="str">
        <f t="shared" si="14"/>
        <v/>
      </c>
    </row>
    <row r="180" spans="1:12" x14ac:dyDescent="0.25">
      <c r="A180" s="36" t="str">
        <f t="shared" si="15"/>
        <v/>
      </c>
      <c r="B180" s="22"/>
      <c r="C180" s="21"/>
      <c r="D180" s="21"/>
      <c r="E180" s="21" t="str">
        <f t="shared" si="17"/>
        <v/>
      </c>
      <c r="F180" s="23" t="str">
        <f t="shared" si="13"/>
        <v/>
      </c>
      <c r="G180" s="20" t="str">
        <f>IF($B180=$B181,"",MAX($G$8:G179)+1)</f>
        <v/>
      </c>
      <c r="H180" s="35"/>
      <c r="I180" s="38" t="str">
        <f t="shared" si="16"/>
        <v/>
      </c>
      <c r="J180" s="22"/>
      <c r="K180" s="21"/>
      <c r="L180" s="23" t="str">
        <f t="shared" si="14"/>
        <v/>
      </c>
    </row>
    <row r="181" spans="1:12" x14ac:dyDescent="0.25">
      <c r="A181" s="36" t="str">
        <f t="shared" si="15"/>
        <v/>
      </c>
      <c r="B181" s="22"/>
      <c r="C181" s="21"/>
      <c r="D181" s="21"/>
      <c r="E181" s="21" t="str">
        <f t="shared" si="17"/>
        <v/>
      </c>
      <c r="F181" s="23" t="str">
        <f t="shared" si="13"/>
        <v/>
      </c>
      <c r="G181" s="20" t="str">
        <f>IF($B181=$B182,"",MAX($G$8:G180)+1)</f>
        <v/>
      </c>
      <c r="H181" s="35"/>
      <c r="I181" s="38" t="str">
        <f t="shared" si="16"/>
        <v/>
      </c>
      <c r="J181" s="22"/>
      <c r="K181" s="21"/>
      <c r="L181" s="23" t="str">
        <f t="shared" si="14"/>
        <v/>
      </c>
    </row>
    <row r="182" spans="1:12" x14ac:dyDescent="0.25">
      <c r="A182" s="36" t="str">
        <f t="shared" si="15"/>
        <v/>
      </c>
      <c r="B182" s="22"/>
      <c r="C182" s="21"/>
      <c r="D182" s="21"/>
      <c r="E182" s="21" t="str">
        <f t="shared" si="17"/>
        <v/>
      </c>
      <c r="F182" s="23" t="str">
        <f t="shared" si="13"/>
        <v/>
      </c>
      <c r="G182" s="20" t="str">
        <f>IF($B182=$B183,"",MAX($G$8:G181)+1)</f>
        <v/>
      </c>
      <c r="H182" s="35"/>
      <c r="I182" s="38" t="str">
        <f t="shared" si="16"/>
        <v/>
      </c>
      <c r="J182" s="22"/>
      <c r="K182" s="21"/>
      <c r="L182" s="23" t="str">
        <f t="shared" si="14"/>
        <v/>
      </c>
    </row>
    <row r="183" spans="1:12" x14ac:dyDescent="0.25">
      <c r="A183" s="36" t="str">
        <f t="shared" si="15"/>
        <v/>
      </c>
      <c r="B183" s="22"/>
      <c r="C183" s="21"/>
      <c r="D183" s="21"/>
      <c r="E183" s="21" t="str">
        <f t="shared" si="17"/>
        <v/>
      </c>
      <c r="F183" s="23" t="str">
        <f t="shared" si="13"/>
        <v/>
      </c>
      <c r="G183" s="20" t="str">
        <f>IF($B183=$B184,"",MAX($G$8:G182)+1)</f>
        <v/>
      </c>
      <c r="H183" s="35"/>
      <c r="I183" s="38" t="str">
        <f t="shared" si="16"/>
        <v/>
      </c>
      <c r="J183" s="22"/>
      <c r="K183" s="21"/>
      <c r="L183" s="23" t="str">
        <f t="shared" si="14"/>
        <v/>
      </c>
    </row>
    <row r="184" spans="1:12" x14ac:dyDescent="0.25">
      <c r="A184" s="36" t="str">
        <f t="shared" si="15"/>
        <v/>
      </c>
      <c r="B184" s="22"/>
      <c r="C184" s="21"/>
      <c r="D184" s="21"/>
      <c r="E184" s="21" t="str">
        <f t="shared" si="17"/>
        <v/>
      </c>
      <c r="F184" s="23" t="str">
        <f t="shared" si="13"/>
        <v/>
      </c>
      <c r="G184" s="20" t="str">
        <f>IF($B184=$B185,"",MAX($G$8:G183)+1)</f>
        <v/>
      </c>
      <c r="H184" s="35"/>
      <c r="I184" s="38" t="str">
        <f t="shared" si="16"/>
        <v/>
      </c>
      <c r="J184" s="22"/>
      <c r="K184" s="21"/>
      <c r="L184" s="23" t="str">
        <f t="shared" si="14"/>
        <v/>
      </c>
    </row>
    <row r="185" spans="1:12" x14ac:dyDescent="0.25">
      <c r="A185" s="36" t="str">
        <f t="shared" si="15"/>
        <v/>
      </c>
      <c r="B185" s="22"/>
      <c r="C185" s="21"/>
      <c r="D185" s="21"/>
      <c r="E185" s="21" t="str">
        <f t="shared" si="17"/>
        <v/>
      </c>
      <c r="F185" s="23" t="str">
        <f t="shared" si="13"/>
        <v/>
      </c>
      <c r="G185" s="20" t="str">
        <f>IF($B185=$B186,"",MAX($G$8:G184)+1)</f>
        <v/>
      </c>
      <c r="H185" s="35"/>
      <c r="I185" s="38" t="str">
        <f t="shared" si="16"/>
        <v/>
      </c>
      <c r="J185" s="22"/>
      <c r="K185" s="21"/>
      <c r="L185" s="23" t="str">
        <f t="shared" si="14"/>
        <v/>
      </c>
    </row>
    <row r="186" spans="1:12" x14ac:dyDescent="0.25">
      <c r="A186" s="36" t="str">
        <f t="shared" si="15"/>
        <v/>
      </c>
      <c r="B186" s="22"/>
      <c r="C186" s="21"/>
      <c r="D186" s="21"/>
      <c r="E186" s="21" t="str">
        <f t="shared" si="17"/>
        <v/>
      </c>
      <c r="F186" s="23" t="str">
        <f t="shared" si="13"/>
        <v/>
      </c>
      <c r="G186" s="20" t="str">
        <f>IF($B186=$B187,"",MAX($G$8:G185)+1)</f>
        <v/>
      </c>
      <c r="H186" s="35"/>
      <c r="I186" s="38" t="str">
        <f t="shared" si="16"/>
        <v/>
      </c>
      <c r="J186" s="22"/>
      <c r="K186" s="21"/>
      <c r="L186" s="23" t="str">
        <f t="shared" si="14"/>
        <v/>
      </c>
    </row>
    <row r="187" spans="1:12" x14ac:dyDescent="0.25">
      <c r="A187" s="36" t="str">
        <f t="shared" si="15"/>
        <v/>
      </c>
      <c r="B187" s="22"/>
      <c r="C187" s="21"/>
      <c r="D187" s="21"/>
      <c r="E187" s="21" t="str">
        <f t="shared" si="17"/>
        <v/>
      </c>
      <c r="F187" s="23" t="str">
        <f t="shared" si="13"/>
        <v/>
      </c>
      <c r="G187" s="20" t="str">
        <f>IF($B187=$B188,"",MAX($G$8:G186)+1)</f>
        <v/>
      </c>
      <c r="H187" s="35"/>
      <c r="I187" s="38" t="str">
        <f t="shared" si="16"/>
        <v/>
      </c>
      <c r="J187" s="22"/>
      <c r="K187" s="21"/>
      <c r="L187" s="23" t="str">
        <f t="shared" si="14"/>
        <v/>
      </c>
    </row>
    <row r="188" spans="1:12" x14ac:dyDescent="0.25">
      <c r="A188" s="36" t="str">
        <f t="shared" si="15"/>
        <v/>
      </c>
      <c r="B188" s="22"/>
      <c r="C188" s="21"/>
      <c r="D188" s="21"/>
      <c r="E188" s="21" t="str">
        <f t="shared" si="17"/>
        <v/>
      </c>
      <c r="F188" s="23" t="str">
        <f t="shared" si="13"/>
        <v/>
      </c>
      <c r="G188" s="20" t="str">
        <f>IF($B188=$B189,"",MAX($G$8:G187)+1)</f>
        <v/>
      </c>
      <c r="H188" s="35"/>
      <c r="I188" s="38" t="str">
        <f t="shared" si="16"/>
        <v/>
      </c>
      <c r="J188" s="22"/>
      <c r="K188" s="21"/>
      <c r="L188" s="23" t="str">
        <f t="shared" si="14"/>
        <v/>
      </c>
    </row>
    <row r="189" spans="1:12" x14ac:dyDescent="0.25">
      <c r="A189" s="36" t="str">
        <f t="shared" si="15"/>
        <v/>
      </c>
      <c r="B189" s="22"/>
      <c r="C189" s="21"/>
      <c r="D189" s="21"/>
      <c r="E189" s="21" t="str">
        <f t="shared" si="17"/>
        <v/>
      </c>
      <c r="F189" s="23" t="str">
        <f t="shared" si="13"/>
        <v/>
      </c>
      <c r="G189" s="20" t="str">
        <f>IF($B189=$B190,"",MAX($G$8:G188)+1)</f>
        <v/>
      </c>
      <c r="H189" s="35"/>
      <c r="I189" s="38" t="str">
        <f t="shared" si="16"/>
        <v/>
      </c>
      <c r="J189" s="22"/>
      <c r="K189" s="21"/>
      <c r="L189" s="23" t="str">
        <f t="shared" si="14"/>
        <v/>
      </c>
    </row>
    <row r="190" spans="1:12" x14ac:dyDescent="0.25">
      <c r="A190" s="36" t="str">
        <f t="shared" si="15"/>
        <v/>
      </c>
      <c r="B190" s="22"/>
      <c r="C190" s="21"/>
      <c r="D190" s="21"/>
      <c r="E190" s="21" t="str">
        <f t="shared" si="17"/>
        <v/>
      </c>
      <c r="F190" s="23" t="str">
        <f t="shared" si="13"/>
        <v/>
      </c>
      <c r="G190" s="20" t="str">
        <f>IF($B190=$B191,"",MAX($G$8:G189)+1)</f>
        <v/>
      </c>
      <c r="H190" s="35"/>
      <c r="I190" s="38" t="str">
        <f t="shared" si="16"/>
        <v/>
      </c>
      <c r="J190" s="22"/>
      <c r="K190" s="21"/>
      <c r="L190" s="23" t="str">
        <f t="shared" si="14"/>
        <v/>
      </c>
    </row>
    <row r="191" spans="1:12" x14ac:dyDescent="0.25">
      <c r="A191" s="36" t="str">
        <f t="shared" si="15"/>
        <v/>
      </c>
      <c r="B191" s="22"/>
      <c r="C191" s="21"/>
      <c r="D191" s="21"/>
      <c r="E191" s="21" t="str">
        <f t="shared" si="17"/>
        <v/>
      </c>
      <c r="F191" s="23" t="str">
        <f t="shared" si="13"/>
        <v/>
      </c>
      <c r="G191" s="20" t="str">
        <f>IF($B191=$B192,"",MAX($G$8:G190)+1)</f>
        <v/>
      </c>
      <c r="H191" s="35"/>
      <c r="I191" s="38" t="str">
        <f t="shared" si="16"/>
        <v/>
      </c>
      <c r="J191" s="22"/>
      <c r="K191" s="21"/>
      <c r="L191" s="23" t="str">
        <f t="shared" si="14"/>
        <v/>
      </c>
    </row>
    <row r="192" spans="1:12" x14ac:dyDescent="0.25">
      <c r="A192" s="36" t="str">
        <f t="shared" si="15"/>
        <v/>
      </c>
      <c r="B192" s="22"/>
      <c r="C192" s="21"/>
      <c r="D192" s="21"/>
      <c r="E192" s="21" t="str">
        <f t="shared" si="17"/>
        <v/>
      </c>
      <c r="F192" s="23" t="str">
        <f t="shared" si="13"/>
        <v/>
      </c>
      <c r="G192" s="20" t="str">
        <f>IF($B192=$B193,"",MAX($G$8:G191)+1)</f>
        <v/>
      </c>
      <c r="H192" s="35"/>
      <c r="I192" s="38" t="str">
        <f t="shared" si="16"/>
        <v/>
      </c>
      <c r="J192" s="22"/>
      <c r="K192" s="21"/>
      <c r="L192" s="23" t="str">
        <f t="shared" si="14"/>
        <v/>
      </c>
    </row>
    <row r="193" spans="1:12" x14ac:dyDescent="0.25">
      <c r="A193" s="36" t="str">
        <f t="shared" si="15"/>
        <v/>
      </c>
      <c r="B193" s="22"/>
      <c r="C193" s="21"/>
      <c r="D193" s="21"/>
      <c r="E193" s="21" t="str">
        <f t="shared" si="17"/>
        <v/>
      </c>
      <c r="F193" s="23" t="str">
        <f t="shared" si="13"/>
        <v/>
      </c>
      <c r="G193" s="20" t="str">
        <f>IF($B193=$B194,"",MAX($G$8:G192)+1)</f>
        <v/>
      </c>
      <c r="H193" s="35"/>
      <c r="I193" s="38" t="str">
        <f t="shared" si="16"/>
        <v/>
      </c>
      <c r="J193" s="22"/>
      <c r="K193" s="21"/>
      <c r="L193" s="23" t="str">
        <f t="shared" si="14"/>
        <v/>
      </c>
    </row>
    <row r="194" spans="1:12" x14ac:dyDescent="0.25">
      <c r="A194" s="36" t="str">
        <f t="shared" si="15"/>
        <v/>
      </c>
      <c r="B194" s="22"/>
      <c r="C194" s="21"/>
      <c r="D194" s="21"/>
      <c r="E194" s="21" t="str">
        <f t="shared" si="17"/>
        <v/>
      </c>
      <c r="F194" s="23" t="str">
        <f t="shared" si="13"/>
        <v/>
      </c>
      <c r="G194" s="20" t="str">
        <f>IF($B194=$B195,"",MAX($G$8:G193)+1)</f>
        <v/>
      </c>
      <c r="H194" s="35"/>
      <c r="I194" s="38" t="str">
        <f t="shared" si="16"/>
        <v/>
      </c>
      <c r="J194" s="22"/>
      <c r="K194" s="21"/>
      <c r="L194" s="23" t="str">
        <f t="shared" si="14"/>
        <v/>
      </c>
    </row>
    <row r="195" spans="1:12" x14ac:dyDescent="0.25">
      <c r="A195" s="36" t="str">
        <f t="shared" si="15"/>
        <v/>
      </c>
      <c r="B195" s="22"/>
      <c r="C195" s="21"/>
      <c r="D195" s="21"/>
      <c r="E195" s="21" t="str">
        <f t="shared" si="17"/>
        <v/>
      </c>
      <c r="F195" s="23" t="str">
        <f t="shared" si="13"/>
        <v/>
      </c>
      <c r="G195" s="20" t="str">
        <f>IF($B195=$B196,"",MAX($G$8:G194)+1)</f>
        <v/>
      </c>
      <c r="H195" s="35"/>
      <c r="I195" s="38" t="str">
        <f t="shared" si="16"/>
        <v/>
      </c>
      <c r="J195" s="22"/>
      <c r="K195" s="21"/>
      <c r="L195" s="23" t="str">
        <f t="shared" si="14"/>
        <v/>
      </c>
    </row>
    <row r="196" spans="1:12" x14ac:dyDescent="0.25">
      <c r="A196" s="36" t="str">
        <f t="shared" si="15"/>
        <v/>
      </c>
      <c r="B196" s="22"/>
      <c r="C196" s="21"/>
      <c r="D196" s="21"/>
      <c r="E196" s="21" t="str">
        <f t="shared" si="17"/>
        <v/>
      </c>
      <c r="F196" s="23" t="str">
        <f t="shared" si="13"/>
        <v/>
      </c>
      <c r="G196" s="20" t="str">
        <f>IF($B196=$B197,"",MAX($G$8:G195)+1)</f>
        <v/>
      </c>
      <c r="H196" s="35"/>
      <c r="I196" s="38" t="str">
        <f t="shared" si="16"/>
        <v/>
      </c>
      <c r="J196" s="22"/>
      <c r="K196" s="21"/>
      <c r="L196" s="23" t="str">
        <f t="shared" si="14"/>
        <v/>
      </c>
    </row>
    <row r="197" spans="1:12" x14ac:dyDescent="0.25">
      <c r="A197" s="36" t="str">
        <f t="shared" si="15"/>
        <v/>
      </c>
      <c r="B197" s="22"/>
      <c r="C197" s="21"/>
      <c r="D197" s="21"/>
      <c r="E197" s="21" t="str">
        <f t="shared" si="17"/>
        <v/>
      </c>
      <c r="F197" s="23" t="str">
        <f t="shared" si="13"/>
        <v/>
      </c>
      <c r="G197" s="20" t="str">
        <f>IF($B197=$B198,"",MAX($G$8:G196)+1)</f>
        <v/>
      </c>
      <c r="H197" s="35"/>
      <c r="I197" s="38" t="str">
        <f t="shared" si="16"/>
        <v/>
      </c>
      <c r="J197" s="22"/>
      <c r="K197" s="21"/>
      <c r="L197" s="23" t="str">
        <f t="shared" si="14"/>
        <v/>
      </c>
    </row>
    <row r="198" spans="1:12" x14ac:dyDescent="0.25">
      <c r="A198" s="36" t="str">
        <f t="shared" si="15"/>
        <v/>
      </c>
      <c r="B198" s="22"/>
      <c r="C198" s="21"/>
      <c r="D198" s="21"/>
      <c r="E198" s="21" t="str">
        <f t="shared" si="17"/>
        <v/>
      </c>
      <c r="F198" s="23" t="str">
        <f t="shared" si="13"/>
        <v/>
      </c>
      <c r="G198" s="20" t="str">
        <f>IF($B198=$B199,"",MAX($G$8:G197)+1)</f>
        <v/>
      </c>
      <c r="H198" s="35"/>
      <c r="I198" s="38" t="str">
        <f t="shared" si="16"/>
        <v/>
      </c>
      <c r="J198" s="22"/>
      <c r="K198" s="21"/>
      <c r="L198" s="23" t="str">
        <f t="shared" si="14"/>
        <v/>
      </c>
    </row>
    <row r="199" spans="1:12" x14ac:dyDescent="0.25">
      <c r="A199" s="36" t="str">
        <f t="shared" si="15"/>
        <v/>
      </c>
      <c r="B199" s="22"/>
      <c r="C199" s="21"/>
      <c r="D199" s="21"/>
      <c r="E199" s="21" t="str">
        <f t="shared" si="17"/>
        <v/>
      </c>
      <c r="F199" s="23" t="str">
        <f t="shared" si="13"/>
        <v/>
      </c>
      <c r="G199" s="20" t="str">
        <f>IF($B199=$B200,"",MAX($G$8:G198)+1)</f>
        <v/>
      </c>
      <c r="H199" s="35"/>
      <c r="I199" s="38" t="str">
        <f t="shared" si="16"/>
        <v/>
      </c>
      <c r="J199" s="22"/>
      <c r="K199" s="21"/>
      <c r="L199" s="23" t="str">
        <f t="shared" si="14"/>
        <v/>
      </c>
    </row>
    <row r="200" spans="1:12" x14ac:dyDescent="0.25">
      <c r="A200" s="36" t="str">
        <f t="shared" si="15"/>
        <v/>
      </c>
      <c r="B200" s="22"/>
      <c r="C200" s="21"/>
      <c r="D200" s="21"/>
      <c r="E200" s="21" t="str">
        <f t="shared" si="17"/>
        <v/>
      </c>
      <c r="F200" s="23" t="str">
        <f t="shared" si="13"/>
        <v/>
      </c>
      <c r="G200" s="20" t="str">
        <f>IF($B200=$B201,"",MAX($G$8:G199)+1)</f>
        <v/>
      </c>
      <c r="H200" s="35"/>
      <c r="I200" s="38" t="str">
        <f t="shared" si="16"/>
        <v/>
      </c>
      <c r="J200" s="22"/>
      <c r="K200" s="21"/>
      <c r="L200" s="23" t="str">
        <f t="shared" si="14"/>
        <v/>
      </c>
    </row>
    <row r="201" spans="1:12" x14ac:dyDescent="0.25">
      <c r="A201" s="36" t="str">
        <f t="shared" si="15"/>
        <v/>
      </c>
      <c r="B201" s="22"/>
      <c r="C201" s="21"/>
      <c r="D201" s="21"/>
      <c r="E201" s="21" t="str">
        <f t="shared" si="17"/>
        <v/>
      </c>
      <c r="F201" s="23" t="str">
        <f t="shared" ref="F201:F264" si="18">IF(E201="","",SUM(E201*($C$2*24)))</f>
        <v/>
      </c>
      <c r="G201" s="20" t="str">
        <f>IF($B201=$B202,"",MAX($G$8:G200)+1)</f>
        <v/>
      </c>
      <c r="H201" s="35"/>
      <c r="I201" s="38" t="str">
        <f t="shared" si="16"/>
        <v/>
      </c>
      <c r="J201" s="22"/>
      <c r="K201" s="21"/>
      <c r="L201" s="23" t="str">
        <f t="shared" ref="L201:L264" si="19">IF(K201="","",SUM(K201*($C$2*24)))</f>
        <v/>
      </c>
    </row>
    <row r="202" spans="1:12" x14ac:dyDescent="0.25">
      <c r="A202" s="36" t="str">
        <f t="shared" ref="A202:A265" si="20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7"/>
        <v/>
      </c>
      <c r="F202" s="23" t="str">
        <f t="shared" si="18"/>
        <v/>
      </c>
      <c r="G202" s="20" t="str">
        <f>IF($B202=$B203,"",MAX($G$8:G201)+1)</f>
        <v/>
      </c>
      <c r="H202" s="35"/>
      <c r="I202" s="38" t="str">
        <f t="shared" ref="I202:I265" si="21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9"/>
        <v/>
      </c>
    </row>
    <row r="203" spans="1:12" x14ac:dyDescent="0.25">
      <c r="A203" s="36" t="str">
        <f t="shared" si="20"/>
        <v/>
      </c>
      <c r="B203" s="22"/>
      <c r="C203" s="21"/>
      <c r="D203" s="21"/>
      <c r="E203" s="21" t="str">
        <f t="shared" si="17"/>
        <v/>
      </c>
      <c r="F203" s="23" t="str">
        <f t="shared" si="18"/>
        <v/>
      </c>
      <c r="G203" s="20" t="str">
        <f>IF($B203=$B204,"",MAX($G$8:G202)+1)</f>
        <v/>
      </c>
      <c r="H203" s="35"/>
      <c r="I203" s="38" t="str">
        <f t="shared" si="21"/>
        <v/>
      </c>
      <c r="J203" s="22"/>
      <c r="K203" s="21"/>
      <c r="L203" s="23" t="str">
        <f t="shared" si="19"/>
        <v/>
      </c>
    </row>
    <row r="204" spans="1:12" x14ac:dyDescent="0.25">
      <c r="A204" s="36" t="str">
        <f t="shared" si="20"/>
        <v/>
      </c>
      <c r="B204" s="22"/>
      <c r="C204" s="21"/>
      <c r="D204" s="21"/>
      <c r="E204" s="21" t="str">
        <f t="shared" si="17"/>
        <v/>
      </c>
      <c r="F204" s="23" t="str">
        <f t="shared" si="18"/>
        <v/>
      </c>
      <c r="G204" s="20" t="str">
        <f>IF($B204=$B205,"",MAX($G$8:G203)+1)</f>
        <v/>
      </c>
      <c r="H204" s="35"/>
      <c r="I204" s="38" t="str">
        <f t="shared" si="21"/>
        <v/>
      </c>
      <c r="J204" s="22"/>
      <c r="K204" s="21"/>
      <c r="L204" s="23" t="str">
        <f t="shared" si="19"/>
        <v/>
      </c>
    </row>
    <row r="205" spans="1:12" x14ac:dyDescent="0.25">
      <c r="A205" s="36" t="str">
        <f t="shared" si="20"/>
        <v/>
      </c>
      <c r="B205" s="22"/>
      <c r="C205" s="21"/>
      <c r="D205" s="21"/>
      <c r="E205" s="21" t="str">
        <f t="shared" si="17"/>
        <v/>
      </c>
      <c r="F205" s="23" t="str">
        <f t="shared" si="18"/>
        <v/>
      </c>
      <c r="G205" s="20" t="str">
        <f>IF($B205=$B206,"",MAX($G$8:G204)+1)</f>
        <v/>
      </c>
      <c r="H205" s="35"/>
      <c r="I205" s="38" t="str">
        <f t="shared" si="21"/>
        <v/>
      </c>
      <c r="J205" s="22"/>
      <c r="K205" s="21"/>
      <c r="L205" s="23" t="str">
        <f t="shared" si="19"/>
        <v/>
      </c>
    </row>
    <row r="206" spans="1:12" x14ac:dyDescent="0.25">
      <c r="A206" s="36" t="str">
        <f t="shared" si="20"/>
        <v/>
      </c>
      <c r="B206" s="22"/>
      <c r="C206" s="21"/>
      <c r="D206" s="21"/>
      <c r="E206" s="21" t="str">
        <f t="shared" si="17"/>
        <v/>
      </c>
      <c r="F206" s="23" t="str">
        <f t="shared" si="18"/>
        <v/>
      </c>
      <c r="G206" s="20" t="str">
        <f>IF($B206=$B207,"",MAX($G$8:G205)+1)</f>
        <v/>
      </c>
      <c r="H206" s="35"/>
      <c r="I206" s="38" t="str">
        <f t="shared" si="21"/>
        <v/>
      </c>
      <c r="J206" s="22"/>
      <c r="K206" s="21"/>
      <c r="L206" s="23" t="str">
        <f t="shared" si="19"/>
        <v/>
      </c>
    </row>
    <row r="207" spans="1:12" x14ac:dyDescent="0.25">
      <c r="A207" s="36" t="str">
        <f t="shared" si="20"/>
        <v/>
      </c>
      <c r="B207" s="22"/>
      <c r="C207" s="21"/>
      <c r="D207" s="21"/>
      <c r="E207" s="21" t="str">
        <f t="shared" si="17"/>
        <v/>
      </c>
      <c r="F207" s="23" t="str">
        <f t="shared" si="18"/>
        <v/>
      </c>
      <c r="G207" s="20" t="str">
        <f>IF($B207=$B208,"",MAX($G$8:G206)+1)</f>
        <v/>
      </c>
      <c r="H207" s="35"/>
      <c r="I207" s="38" t="str">
        <f t="shared" si="21"/>
        <v/>
      </c>
      <c r="J207" s="22"/>
      <c r="K207" s="21"/>
      <c r="L207" s="23" t="str">
        <f t="shared" si="19"/>
        <v/>
      </c>
    </row>
    <row r="208" spans="1:12" x14ac:dyDescent="0.25">
      <c r="A208" s="36" t="str">
        <f t="shared" si="20"/>
        <v/>
      </c>
      <c r="B208" s="22"/>
      <c r="C208" s="21"/>
      <c r="D208" s="21"/>
      <c r="E208" s="21" t="str">
        <f t="shared" si="17"/>
        <v/>
      </c>
      <c r="F208" s="23" t="str">
        <f t="shared" si="18"/>
        <v/>
      </c>
      <c r="G208" s="20" t="str">
        <f>IF($B208=$B209,"",MAX($G$8:G207)+1)</f>
        <v/>
      </c>
      <c r="H208" s="35"/>
      <c r="I208" s="38" t="str">
        <f t="shared" si="21"/>
        <v/>
      </c>
      <c r="J208" s="22"/>
      <c r="K208" s="21"/>
      <c r="L208" s="23" t="str">
        <f t="shared" si="19"/>
        <v/>
      </c>
    </row>
    <row r="209" spans="1:12" x14ac:dyDescent="0.25">
      <c r="A209" s="36" t="str">
        <f t="shared" si="20"/>
        <v/>
      </c>
      <c r="B209" s="22"/>
      <c r="C209" s="21"/>
      <c r="D209" s="21"/>
      <c r="E209" s="21" t="str">
        <f t="shared" si="17"/>
        <v/>
      </c>
      <c r="F209" s="23" t="str">
        <f t="shared" si="18"/>
        <v/>
      </c>
      <c r="G209" s="20" t="str">
        <f>IF($B209=$B210,"",MAX($G$8:G208)+1)</f>
        <v/>
      </c>
      <c r="H209" s="35"/>
      <c r="I209" s="38" t="str">
        <f t="shared" si="21"/>
        <v/>
      </c>
      <c r="J209" s="22"/>
      <c r="K209" s="21"/>
      <c r="L209" s="23" t="str">
        <f t="shared" si="19"/>
        <v/>
      </c>
    </row>
    <row r="210" spans="1:12" x14ac:dyDescent="0.25">
      <c r="A210" s="36" t="str">
        <f t="shared" si="20"/>
        <v/>
      </c>
      <c r="B210" s="22"/>
      <c r="C210" s="21"/>
      <c r="D210" s="21"/>
      <c r="E210" s="21" t="str">
        <f t="shared" si="17"/>
        <v/>
      </c>
      <c r="F210" s="23" t="str">
        <f t="shared" si="18"/>
        <v/>
      </c>
      <c r="G210" s="20" t="str">
        <f>IF($B210=$B211,"",MAX($G$8:G209)+1)</f>
        <v/>
      </c>
      <c r="H210" s="35"/>
      <c r="I210" s="38" t="str">
        <f t="shared" si="21"/>
        <v/>
      </c>
      <c r="J210" s="22"/>
      <c r="K210" s="21"/>
      <c r="L210" s="23" t="str">
        <f t="shared" si="19"/>
        <v/>
      </c>
    </row>
    <row r="211" spans="1:12" x14ac:dyDescent="0.25">
      <c r="A211" s="36" t="str">
        <f t="shared" si="20"/>
        <v/>
      </c>
      <c r="B211" s="22"/>
      <c r="C211" s="21"/>
      <c r="D211" s="21"/>
      <c r="E211" s="21" t="str">
        <f t="shared" si="17"/>
        <v/>
      </c>
      <c r="F211" s="23" t="str">
        <f t="shared" si="18"/>
        <v/>
      </c>
      <c r="G211" s="20" t="str">
        <f>IF($B211=$B212,"",MAX($G$8:G210)+1)</f>
        <v/>
      </c>
      <c r="H211" s="35"/>
      <c r="I211" s="38" t="str">
        <f t="shared" si="21"/>
        <v/>
      </c>
      <c r="J211" s="22"/>
      <c r="K211" s="21"/>
      <c r="L211" s="23" t="str">
        <f t="shared" si="19"/>
        <v/>
      </c>
    </row>
    <row r="212" spans="1:12" x14ac:dyDescent="0.25">
      <c r="A212" s="36" t="str">
        <f t="shared" si="20"/>
        <v/>
      </c>
      <c r="B212" s="22"/>
      <c r="C212" s="21"/>
      <c r="D212" s="21"/>
      <c r="E212" s="21" t="str">
        <f t="shared" si="17"/>
        <v/>
      </c>
      <c r="F212" s="23" t="str">
        <f t="shared" si="18"/>
        <v/>
      </c>
      <c r="G212" s="20" t="str">
        <f>IF($B212=$B213,"",MAX($G$8:G211)+1)</f>
        <v/>
      </c>
      <c r="H212" s="35"/>
      <c r="I212" s="38" t="str">
        <f t="shared" si="21"/>
        <v/>
      </c>
      <c r="J212" s="22"/>
      <c r="K212" s="21"/>
      <c r="L212" s="23" t="str">
        <f t="shared" si="19"/>
        <v/>
      </c>
    </row>
    <row r="213" spans="1:12" x14ac:dyDescent="0.25">
      <c r="A213" s="36" t="str">
        <f t="shared" si="20"/>
        <v/>
      </c>
      <c r="B213" s="22"/>
      <c r="C213" s="21"/>
      <c r="D213" s="21"/>
      <c r="E213" s="21" t="str">
        <f t="shared" si="17"/>
        <v/>
      </c>
      <c r="F213" s="23" t="str">
        <f t="shared" si="18"/>
        <v/>
      </c>
      <c r="G213" s="20" t="str">
        <f>IF($B213=$B214,"",MAX($G$8:G212)+1)</f>
        <v/>
      </c>
      <c r="H213" s="35"/>
      <c r="I213" s="38" t="str">
        <f t="shared" si="21"/>
        <v/>
      </c>
      <c r="J213" s="22"/>
      <c r="K213" s="21"/>
      <c r="L213" s="23" t="str">
        <f t="shared" si="19"/>
        <v/>
      </c>
    </row>
    <row r="214" spans="1:12" x14ac:dyDescent="0.25">
      <c r="A214" s="36" t="str">
        <f t="shared" si="20"/>
        <v/>
      </c>
      <c r="B214" s="22"/>
      <c r="C214" s="21"/>
      <c r="D214" s="21"/>
      <c r="E214" s="21" t="str">
        <f t="shared" si="17"/>
        <v/>
      </c>
      <c r="F214" s="23" t="str">
        <f t="shared" si="18"/>
        <v/>
      </c>
      <c r="G214" s="20" t="str">
        <f>IF($B214=$B215,"",MAX($G$8:G213)+1)</f>
        <v/>
      </c>
      <c r="H214" s="35"/>
      <c r="I214" s="38" t="str">
        <f t="shared" si="21"/>
        <v/>
      </c>
      <c r="J214" s="22"/>
      <c r="K214" s="21"/>
      <c r="L214" s="23" t="str">
        <f t="shared" si="19"/>
        <v/>
      </c>
    </row>
    <row r="215" spans="1:12" x14ac:dyDescent="0.25">
      <c r="A215" s="36" t="str">
        <f t="shared" si="20"/>
        <v/>
      </c>
      <c r="B215" s="22"/>
      <c r="C215" s="21"/>
      <c r="D215" s="21"/>
      <c r="E215" s="21" t="str">
        <f t="shared" si="17"/>
        <v/>
      </c>
      <c r="F215" s="23" t="str">
        <f t="shared" si="18"/>
        <v/>
      </c>
      <c r="G215" s="20" t="str">
        <f>IF($B215=$B216,"",MAX($G$8:G214)+1)</f>
        <v/>
      </c>
      <c r="H215" s="35"/>
      <c r="I215" s="38" t="str">
        <f t="shared" si="21"/>
        <v/>
      </c>
      <c r="J215" s="22"/>
      <c r="K215" s="21"/>
      <c r="L215" s="23" t="str">
        <f t="shared" si="19"/>
        <v/>
      </c>
    </row>
    <row r="216" spans="1:12" x14ac:dyDescent="0.25">
      <c r="A216" s="36" t="str">
        <f t="shared" si="20"/>
        <v/>
      </c>
      <c r="B216" s="22"/>
      <c r="C216" s="21"/>
      <c r="D216" s="21"/>
      <c r="E216" s="21" t="str">
        <f t="shared" si="17"/>
        <v/>
      </c>
      <c r="F216" s="23" t="str">
        <f t="shared" si="18"/>
        <v/>
      </c>
      <c r="G216" s="20" t="str">
        <f>IF($B216=$B217,"",MAX($G$8:G215)+1)</f>
        <v/>
      </c>
      <c r="H216" s="35"/>
      <c r="I216" s="38" t="str">
        <f t="shared" si="21"/>
        <v/>
      </c>
      <c r="J216" s="22"/>
      <c r="K216" s="21"/>
      <c r="L216" s="23" t="str">
        <f t="shared" si="19"/>
        <v/>
      </c>
    </row>
    <row r="217" spans="1:12" x14ac:dyDescent="0.25">
      <c r="A217" s="36" t="str">
        <f t="shared" si="20"/>
        <v/>
      </c>
      <c r="B217" s="22"/>
      <c r="C217" s="21"/>
      <c r="D217" s="21"/>
      <c r="E217" s="21" t="str">
        <f t="shared" si="17"/>
        <v/>
      </c>
      <c r="F217" s="23" t="str">
        <f t="shared" si="18"/>
        <v/>
      </c>
      <c r="G217" s="20" t="str">
        <f>IF($B217=$B218,"",MAX($G$8:G216)+1)</f>
        <v/>
      </c>
      <c r="H217" s="35"/>
      <c r="I217" s="38" t="str">
        <f t="shared" si="21"/>
        <v/>
      </c>
      <c r="J217" s="22"/>
      <c r="K217" s="21"/>
      <c r="L217" s="23" t="str">
        <f t="shared" si="19"/>
        <v/>
      </c>
    </row>
    <row r="218" spans="1:12" x14ac:dyDescent="0.25">
      <c r="A218" s="36" t="str">
        <f t="shared" si="20"/>
        <v/>
      </c>
      <c r="B218" s="22"/>
      <c r="C218" s="21"/>
      <c r="D218" s="21"/>
      <c r="E218" s="21" t="str">
        <f t="shared" ref="E218:E281" si="22">IF(D218="","",(SUM(D218-C218)))</f>
        <v/>
      </c>
      <c r="F218" s="23" t="str">
        <f t="shared" si="18"/>
        <v/>
      </c>
      <c r="G218" s="20" t="str">
        <f>IF($B218=$B219,"",MAX($G$8:G217)+1)</f>
        <v/>
      </c>
      <c r="H218" s="35"/>
      <c r="I218" s="38" t="str">
        <f t="shared" si="21"/>
        <v/>
      </c>
      <c r="J218" s="22"/>
      <c r="K218" s="21"/>
      <c r="L218" s="23" t="str">
        <f t="shared" si="19"/>
        <v/>
      </c>
    </row>
    <row r="219" spans="1:12" x14ac:dyDescent="0.25">
      <c r="A219" s="36" t="str">
        <f t="shared" si="20"/>
        <v/>
      </c>
      <c r="B219" s="22"/>
      <c r="C219" s="21"/>
      <c r="D219" s="21"/>
      <c r="E219" s="21" t="str">
        <f t="shared" si="22"/>
        <v/>
      </c>
      <c r="F219" s="23" t="str">
        <f t="shared" si="18"/>
        <v/>
      </c>
      <c r="G219" s="20" t="str">
        <f>IF($B219=$B220,"",MAX($G$8:G218)+1)</f>
        <v/>
      </c>
      <c r="H219" s="35"/>
      <c r="I219" s="38" t="str">
        <f t="shared" si="21"/>
        <v/>
      </c>
      <c r="J219" s="22"/>
      <c r="K219" s="21"/>
      <c r="L219" s="23" t="str">
        <f t="shared" si="19"/>
        <v/>
      </c>
    </row>
    <row r="220" spans="1:12" x14ac:dyDescent="0.25">
      <c r="A220" s="36" t="str">
        <f t="shared" si="20"/>
        <v/>
      </c>
      <c r="B220" s="22"/>
      <c r="C220" s="21"/>
      <c r="D220" s="21"/>
      <c r="E220" s="21" t="str">
        <f t="shared" si="22"/>
        <v/>
      </c>
      <c r="F220" s="23" t="str">
        <f t="shared" si="18"/>
        <v/>
      </c>
      <c r="G220" s="20" t="str">
        <f>IF($B220=$B221,"",MAX($G$8:G219)+1)</f>
        <v/>
      </c>
      <c r="H220" s="35"/>
      <c r="I220" s="38" t="str">
        <f t="shared" si="21"/>
        <v/>
      </c>
      <c r="J220" s="22"/>
      <c r="K220" s="21"/>
      <c r="L220" s="23" t="str">
        <f t="shared" si="19"/>
        <v/>
      </c>
    </row>
    <row r="221" spans="1:12" x14ac:dyDescent="0.25">
      <c r="A221" s="36" t="str">
        <f t="shared" si="20"/>
        <v/>
      </c>
      <c r="B221" s="22"/>
      <c r="C221" s="21"/>
      <c r="D221" s="21"/>
      <c r="E221" s="21" t="str">
        <f t="shared" si="22"/>
        <v/>
      </c>
      <c r="F221" s="23" t="str">
        <f t="shared" si="18"/>
        <v/>
      </c>
      <c r="G221" s="20" t="str">
        <f>IF($B221=$B222,"",MAX($G$8:G220)+1)</f>
        <v/>
      </c>
      <c r="H221" s="35"/>
      <c r="I221" s="38" t="str">
        <f t="shared" si="21"/>
        <v/>
      </c>
      <c r="J221" s="22"/>
      <c r="K221" s="21"/>
      <c r="L221" s="23" t="str">
        <f t="shared" si="19"/>
        <v/>
      </c>
    </row>
    <row r="222" spans="1:12" x14ac:dyDescent="0.25">
      <c r="A222" s="36" t="str">
        <f t="shared" si="20"/>
        <v/>
      </c>
      <c r="B222" s="22"/>
      <c r="C222" s="21"/>
      <c r="D222" s="21"/>
      <c r="E222" s="21" t="str">
        <f t="shared" si="22"/>
        <v/>
      </c>
      <c r="F222" s="23" t="str">
        <f t="shared" si="18"/>
        <v/>
      </c>
      <c r="G222" s="20" t="str">
        <f>IF($B222=$B223,"",MAX($G$8:G221)+1)</f>
        <v/>
      </c>
      <c r="H222" s="35"/>
      <c r="I222" s="38" t="str">
        <f t="shared" si="21"/>
        <v/>
      </c>
      <c r="J222" s="22"/>
      <c r="K222" s="21"/>
      <c r="L222" s="23" t="str">
        <f t="shared" si="19"/>
        <v/>
      </c>
    </row>
    <row r="223" spans="1:12" x14ac:dyDescent="0.25">
      <c r="A223" s="36" t="str">
        <f t="shared" si="20"/>
        <v/>
      </c>
      <c r="B223" s="22"/>
      <c r="C223" s="21"/>
      <c r="D223" s="21"/>
      <c r="E223" s="21" t="str">
        <f t="shared" si="22"/>
        <v/>
      </c>
      <c r="F223" s="23" t="str">
        <f t="shared" si="18"/>
        <v/>
      </c>
      <c r="G223" s="20" t="str">
        <f>IF($B223=$B224,"",MAX($G$8:G222)+1)</f>
        <v/>
      </c>
      <c r="H223" s="35"/>
      <c r="I223" s="38" t="str">
        <f t="shared" si="21"/>
        <v/>
      </c>
      <c r="J223" s="22"/>
      <c r="K223" s="21"/>
      <c r="L223" s="23" t="str">
        <f t="shared" si="19"/>
        <v/>
      </c>
    </row>
    <row r="224" spans="1:12" x14ac:dyDescent="0.25">
      <c r="A224" s="36" t="str">
        <f t="shared" si="20"/>
        <v/>
      </c>
      <c r="B224" s="22"/>
      <c r="C224" s="21"/>
      <c r="D224" s="21"/>
      <c r="E224" s="21" t="str">
        <f t="shared" si="22"/>
        <v/>
      </c>
      <c r="F224" s="23" t="str">
        <f t="shared" si="18"/>
        <v/>
      </c>
      <c r="G224" s="20" t="str">
        <f>IF($B224=$B225,"",MAX($G$8:G223)+1)</f>
        <v/>
      </c>
      <c r="H224" s="35"/>
      <c r="I224" s="38" t="str">
        <f t="shared" si="21"/>
        <v/>
      </c>
      <c r="J224" s="22"/>
      <c r="K224" s="21"/>
      <c r="L224" s="23" t="str">
        <f t="shared" si="19"/>
        <v/>
      </c>
    </row>
    <row r="225" spans="1:12" x14ac:dyDescent="0.25">
      <c r="A225" s="36" t="str">
        <f t="shared" si="20"/>
        <v/>
      </c>
      <c r="B225" s="22"/>
      <c r="C225" s="21"/>
      <c r="D225" s="21"/>
      <c r="E225" s="21" t="str">
        <f t="shared" si="22"/>
        <v/>
      </c>
      <c r="F225" s="23" t="str">
        <f t="shared" si="18"/>
        <v/>
      </c>
      <c r="G225" s="20" t="str">
        <f>IF($B225=$B226,"",MAX($G$8:G224)+1)</f>
        <v/>
      </c>
      <c r="H225" s="35"/>
      <c r="I225" s="38" t="str">
        <f t="shared" si="21"/>
        <v/>
      </c>
      <c r="J225" s="22"/>
      <c r="K225" s="21"/>
      <c r="L225" s="23" t="str">
        <f t="shared" si="19"/>
        <v/>
      </c>
    </row>
    <row r="226" spans="1:12" x14ac:dyDescent="0.25">
      <c r="A226" s="36" t="str">
        <f t="shared" si="20"/>
        <v/>
      </c>
      <c r="B226" s="22"/>
      <c r="C226" s="21"/>
      <c r="D226" s="21"/>
      <c r="E226" s="21" t="str">
        <f t="shared" si="22"/>
        <v/>
      </c>
      <c r="F226" s="23" t="str">
        <f t="shared" si="18"/>
        <v/>
      </c>
      <c r="G226" s="20" t="str">
        <f>IF($B226=$B227,"",MAX($G$8:G225)+1)</f>
        <v/>
      </c>
      <c r="H226" s="35"/>
      <c r="I226" s="38" t="str">
        <f t="shared" si="21"/>
        <v/>
      </c>
      <c r="J226" s="22"/>
      <c r="K226" s="21"/>
      <c r="L226" s="23" t="str">
        <f t="shared" si="19"/>
        <v/>
      </c>
    </row>
    <row r="227" spans="1:12" x14ac:dyDescent="0.25">
      <c r="A227" s="36" t="str">
        <f t="shared" si="20"/>
        <v/>
      </c>
      <c r="B227" s="22"/>
      <c r="C227" s="21"/>
      <c r="D227" s="21"/>
      <c r="E227" s="21" t="str">
        <f t="shared" si="22"/>
        <v/>
      </c>
      <c r="F227" s="23" t="str">
        <f t="shared" si="18"/>
        <v/>
      </c>
      <c r="G227" s="20" t="str">
        <f>IF($B227=$B228,"",MAX($G$8:G226)+1)</f>
        <v/>
      </c>
      <c r="H227" s="35"/>
      <c r="I227" s="38" t="str">
        <f t="shared" si="21"/>
        <v/>
      </c>
      <c r="J227" s="22"/>
      <c r="K227" s="21"/>
      <c r="L227" s="23" t="str">
        <f t="shared" si="19"/>
        <v/>
      </c>
    </row>
    <row r="228" spans="1:12" x14ac:dyDescent="0.25">
      <c r="A228" s="36" t="str">
        <f t="shared" si="20"/>
        <v/>
      </c>
      <c r="B228" s="22"/>
      <c r="C228" s="21"/>
      <c r="D228" s="21"/>
      <c r="E228" s="21" t="str">
        <f t="shared" si="22"/>
        <v/>
      </c>
      <c r="F228" s="23" t="str">
        <f t="shared" si="18"/>
        <v/>
      </c>
      <c r="G228" s="20" t="str">
        <f>IF($B228=$B229,"",MAX($G$8:G227)+1)</f>
        <v/>
      </c>
      <c r="H228" s="35"/>
      <c r="I228" s="38" t="str">
        <f t="shared" si="21"/>
        <v/>
      </c>
      <c r="J228" s="22"/>
      <c r="K228" s="21"/>
      <c r="L228" s="23" t="str">
        <f t="shared" si="19"/>
        <v/>
      </c>
    </row>
    <row r="229" spans="1:12" x14ac:dyDescent="0.25">
      <c r="A229" s="36" t="str">
        <f t="shared" si="20"/>
        <v/>
      </c>
      <c r="B229" s="22"/>
      <c r="C229" s="21"/>
      <c r="D229" s="21"/>
      <c r="E229" s="21" t="str">
        <f t="shared" si="22"/>
        <v/>
      </c>
      <c r="F229" s="23" t="str">
        <f t="shared" si="18"/>
        <v/>
      </c>
      <c r="G229" s="20" t="str">
        <f>IF($B229=$B230,"",MAX($G$8:G228)+1)</f>
        <v/>
      </c>
      <c r="H229" s="35"/>
      <c r="I229" s="38" t="str">
        <f t="shared" si="21"/>
        <v/>
      </c>
      <c r="J229" s="22"/>
      <c r="K229" s="21"/>
      <c r="L229" s="23" t="str">
        <f t="shared" si="19"/>
        <v/>
      </c>
    </row>
    <row r="230" spans="1:12" x14ac:dyDescent="0.25">
      <c r="A230" s="36" t="str">
        <f t="shared" si="20"/>
        <v/>
      </c>
      <c r="B230" s="22"/>
      <c r="C230" s="21"/>
      <c r="D230" s="21"/>
      <c r="E230" s="21" t="str">
        <f t="shared" si="22"/>
        <v/>
      </c>
      <c r="F230" s="23" t="str">
        <f t="shared" si="18"/>
        <v/>
      </c>
      <c r="G230" s="20" t="str">
        <f>IF($B230=$B231,"",MAX($G$8:G229)+1)</f>
        <v/>
      </c>
      <c r="H230" s="35"/>
      <c r="I230" s="38" t="str">
        <f t="shared" si="21"/>
        <v/>
      </c>
      <c r="J230" s="22"/>
      <c r="K230" s="21"/>
      <c r="L230" s="23" t="str">
        <f t="shared" si="19"/>
        <v/>
      </c>
    </row>
    <row r="231" spans="1:12" x14ac:dyDescent="0.25">
      <c r="A231" s="36" t="str">
        <f t="shared" si="20"/>
        <v/>
      </c>
      <c r="B231" s="22"/>
      <c r="C231" s="21"/>
      <c r="D231" s="21"/>
      <c r="E231" s="21" t="str">
        <f t="shared" si="22"/>
        <v/>
      </c>
      <c r="F231" s="23" t="str">
        <f t="shared" si="18"/>
        <v/>
      </c>
      <c r="G231" s="20" t="str">
        <f>IF($B231=$B232,"",MAX($G$8:G230)+1)</f>
        <v/>
      </c>
      <c r="H231" s="35"/>
      <c r="I231" s="38" t="str">
        <f t="shared" si="21"/>
        <v/>
      </c>
      <c r="J231" s="22"/>
      <c r="K231" s="21"/>
      <c r="L231" s="23" t="str">
        <f t="shared" si="19"/>
        <v/>
      </c>
    </row>
    <row r="232" spans="1:12" x14ac:dyDescent="0.25">
      <c r="A232" s="36" t="str">
        <f t="shared" si="20"/>
        <v/>
      </c>
      <c r="B232" s="22"/>
      <c r="C232" s="21"/>
      <c r="D232" s="21"/>
      <c r="E232" s="21" t="str">
        <f t="shared" si="22"/>
        <v/>
      </c>
      <c r="F232" s="23" t="str">
        <f t="shared" si="18"/>
        <v/>
      </c>
      <c r="G232" s="20" t="str">
        <f>IF($B232=$B233,"",MAX($G$8:G231)+1)</f>
        <v/>
      </c>
      <c r="H232" s="35"/>
      <c r="I232" s="38" t="str">
        <f t="shared" si="21"/>
        <v/>
      </c>
      <c r="J232" s="22"/>
      <c r="K232" s="21"/>
      <c r="L232" s="23" t="str">
        <f t="shared" si="19"/>
        <v/>
      </c>
    </row>
    <row r="233" spans="1:12" x14ac:dyDescent="0.25">
      <c r="A233" s="36" t="str">
        <f t="shared" si="20"/>
        <v/>
      </c>
      <c r="B233" s="22"/>
      <c r="C233" s="21"/>
      <c r="D233" s="21"/>
      <c r="E233" s="21" t="str">
        <f t="shared" si="22"/>
        <v/>
      </c>
      <c r="F233" s="23" t="str">
        <f t="shared" si="18"/>
        <v/>
      </c>
      <c r="G233" s="20" t="str">
        <f>IF($B233=$B234,"",MAX($G$8:G232)+1)</f>
        <v/>
      </c>
      <c r="H233" s="35"/>
      <c r="I233" s="38" t="str">
        <f t="shared" si="21"/>
        <v/>
      </c>
      <c r="J233" s="22"/>
      <c r="K233" s="21"/>
      <c r="L233" s="23" t="str">
        <f t="shared" si="19"/>
        <v/>
      </c>
    </row>
    <row r="234" spans="1:12" x14ac:dyDescent="0.25">
      <c r="A234" s="36" t="str">
        <f t="shared" si="20"/>
        <v/>
      </c>
      <c r="B234" s="22"/>
      <c r="C234" s="21"/>
      <c r="D234" s="21"/>
      <c r="E234" s="21" t="str">
        <f t="shared" si="22"/>
        <v/>
      </c>
      <c r="F234" s="23" t="str">
        <f t="shared" si="18"/>
        <v/>
      </c>
      <c r="G234" s="20" t="str">
        <f>IF($B234=$B235,"",MAX($G$8:G233)+1)</f>
        <v/>
      </c>
      <c r="H234" s="35"/>
      <c r="I234" s="38" t="str">
        <f t="shared" si="21"/>
        <v/>
      </c>
      <c r="J234" s="22"/>
      <c r="K234" s="21"/>
      <c r="L234" s="23" t="str">
        <f t="shared" si="19"/>
        <v/>
      </c>
    </row>
    <row r="235" spans="1:12" x14ac:dyDescent="0.25">
      <c r="A235" s="36" t="str">
        <f t="shared" si="20"/>
        <v/>
      </c>
      <c r="B235" s="22"/>
      <c r="C235" s="21"/>
      <c r="D235" s="21"/>
      <c r="E235" s="21" t="str">
        <f t="shared" si="22"/>
        <v/>
      </c>
      <c r="F235" s="23" t="str">
        <f t="shared" si="18"/>
        <v/>
      </c>
      <c r="G235" s="20" t="str">
        <f>IF($B235=$B236,"",MAX($G$8:G234)+1)</f>
        <v/>
      </c>
      <c r="H235" s="35"/>
      <c r="I235" s="38" t="str">
        <f t="shared" si="21"/>
        <v/>
      </c>
      <c r="J235" s="22"/>
      <c r="K235" s="21"/>
      <c r="L235" s="23" t="str">
        <f t="shared" si="19"/>
        <v/>
      </c>
    </row>
    <row r="236" spans="1:12" x14ac:dyDescent="0.25">
      <c r="A236" s="36" t="str">
        <f t="shared" si="20"/>
        <v/>
      </c>
      <c r="B236" s="22"/>
      <c r="C236" s="21"/>
      <c r="D236" s="21"/>
      <c r="E236" s="21" t="str">
        <f t="shared" si="22"/>
        <v/>
      </c>
      <c r="F236" s="23" t="str">
        <f t="shared" si="18"/>
        <v/>
      </c>
      <c r="G236" s="20" t="str">
        <f>IF($B236=$B237,"",MAX($G$8:G235)+1)</f>
        <v/>
      </c>
      <c r="H236" s="35"/>
      <c r="I236" s="38" t="str">
        <f t="shared" si="21"/>
        <v/>
      </c>
      <c r="J236" s="22"/>
      <c r="K236" s="21"/>
      <c r="L236" s="23" t="str">
        <f t="shared" si="19"/>
        <v/>
      </c>
    </row>
    <row r="237" spans="1:12" x14ac:dyDescent="0.25">
      <c r="A237" s="36" t="str">
        <f t="shared" si="20"/>
        <v/>
      </c>
      <c r="B237" s="22"/>
      <c r="C237" s="21"/>
      <c r="D237" s="21"/>
      <c r="E237" s="21" t="str">
        <f t="shared" si="22"/>
        <v/>
      </c>
      <c r="F237" s="23" t="str">
        <f t="shared" si="18"/>
        <v/>
      </c>
      <c r="G237" s="20" t="str">
        <f>IF($B237=$B238,"",MAX($G$8:G236)+1)</f>
        <v/>
      </c>
      <c r="H237" s="35"/>
      <c r="I237" s="38" t="str">
        <f t="shared" si="21"/>
        <v/>
      </c>
      <c r="J237" s="22"/>
      <c r="K237" s="21"/>
      <c r="L237" s="23" t="str">
        <f t="shared" si="19"/>
        <v/>
      </c>
    </row>
    <row r="238" spans="1:12" x14ac:dyDescent="0.25">
      <c r="A238" s="36" t="str">
        <f t="shared" si="20"/>
        <v/>
      </c>
      <c r="B238" s="22"/>
      <c r="C238" s="21"/>
      <c r="D238" s="21"/>
      <c r="E238" s="21" t="str">
        <f t="shared" si="22"/>
        <v/>
      </c>
      <c r="F238" s="23" t="str">
        <f t="shared" si="18"/>
        <v/>
      </c>
      <c r="G238" s="20" t="str">
        <f>IF($B238=$B239,"",MAX($G$8:G237)+1)</f>
        <v/>
      </c>
      <c r="H238" s="35"/>
      <c r="I238" s="38" t="str">
        <f t="shared" si="21"/>
        <v/>
      </c>
      <c r="J238" s="22"/>
      <c r="K238" s="21"/>
      <c r="L238" s="23" t="str">
        <f t="shared" si="19"/>
        <v/>
      </c>
    </row>
    <row r="239" spans="1:12" x14ac:dyDescent="0.25">
      <c r="A239" s="36" t="str">
        <f t="shared" si="20"/>
        <v/>
      </c>
      <c r="B239" s="22"/>
      <c r="C239" s="21"/>
      <c r="D239" s="21"/>
      <c r="E239" s="21" t="str">
        <f t="shared" si="22"/>
        <v/>
      </c>
      <c r="F239" s="23" t="str">
        <f t="shared" si="18"/>
        <v/>
      </c>
      <c r="G239" s="20" t="str">
        <f>IF($B239=$B240,"",MAX($G$8:G238)+1)</f>
        <v/>
      </c>
      <c r="H239" s="35"/>
      <c r="I239" s="38" t="str">
        <f t="shared" si="21"/>
        <v/>
      </c>
      <c r="J239" s="22"/>
      <c r="K239" s="21"/>
      <c r="L239" s="23" t="str">
        <f t="shared" si="19"/>
        <v/>
      </c>
    </row>
    <row r="240" spans="1:12" x14ac:dyDescent="0.25">
      <c r="A240" s="36" t="str">
        <f t="shared" si="20"/>
        <v/>
      </c>
      <c r="B240" s="22"/>
      <c r="C240" s="21"/>
      <c r="D240" s="21"/>
      <c r="E240" s="21" t="str">
        <f t="shared" si="22"/>
        <v/>
      </c>
      <c r="F240" s="23" t="str">
        <f t="shared" si="18"/>
        <v/>
      </c>
      <c r="G240" s="20" t="str">
        <f>IF($B240=$B241,"",MAX($G$8:G239)+1)</f>
        <v/>
      </c>
      <c r="H240" s="35"/>
      <c r="I240" s="38" t="str">
        <f t="shared" si="21"/>
        <v/>
      </c>
      <c r="J240" s="22"/>
      <c r="K240" s="21"/>
      <c r="L240" s="23" t="str">
        <f t="shared" si="19"/>
        <v/>
      </c>
    </row>
    <row r="241" spans="1:12" x14ac:dyDescent="0.25">
      <c r="A241" s="36" t="str">
        <f t="shared" si="20"/>
        <v/>
      </c>
      <c r="B241" s="22"/>
      <c r="C241" s="21"/>
      <c r="D241" s="21"/>
      <c r="E241" s="21" t="str">
        <f t="shared" si="22"/>
        <v/>
      </c>
      <c r="F241" s="23" t="str">
        <f t="shared" si="18"/>
        <v/>
      </c>
      <c r="G241" s="20" t="str">
        <f>IF($B241=$B242,"",MAX($G$8:G240)+1)</f>
        <v/>
      </c>
      <c r="H241" s="35"/>
      <c r="I241" s="38" t="str">
        <f t="shared" si="21"/>
        <v/>
      </c>
      <c r="J241" s="22"/>
      <c r="K241" s="21"/>
      <c r="L241" s="23" t="str">
        <f t="shared" si="19"/>
        <v/>
      </c>
    </row>
    <row r="242" spans="1:12" x14ac:dyDescent="0.25">
      <c r="A242" s="36" t="str">
        <f t="shared" si="20"/>
        <v/>
      </c>
      <c r="B242" s="22"/>
      <c r="C242" s="21"/>
      <c r="D242" s="21"/>
      <c r="E242" s="21" t="str">
        <f t="shared" si="22"/>
        <v/>
      </c>
      <c r="F242" s="23" t="str">
        <f t="shared" si="18"/>
        <v/>
      </c>
      <c r="G242" s="20" t="str">
        <f>IF($B242=$B243,"",MAX($G$8:G241)+1)</f>
        <v/>
      </c>
      <c r="H242" s="35"/>
      <c r="I242" s="38" t="str">
        <f t="shared" si="21"/>
        <v/>
      </c>
      <c r="J242" s="22"/>
      <c r="K242" s="21"/>
      <c r="L242" s="23" t="str">
        <f t="shared" si="19"/>
        <v/>
      </c>
    </row>
    <row r="243" spans="1:12" x14ac:dyDescent="0.25">
      <c r="A243" s="36" t="str">
        <f t="shared" si="20"/>
        <v/>
      </c>
      <c r="B243" s="22"/>
      <c r="C243" s="21"/>
      <c r="D243" s="21"/>
      <c r="E243" s="21" t="str">
        <f t="shared" si="22"/>
        <v/>
      </c>
      <c r="F243" s="23" t="str">
        <f t="shared" si="18"/>
        <v/>
      </c>
      <c r="G243" s="20" t="str">
        <f>IF($B243=$B244,"",MAX($G$8:G242)+1)</f>
        <v/>
      </c>
      <c r="H243" s="35"/>
      <c r="I243" s="38" t="str">
        <f t="shared" si="21"/>
        <v/>
      </c>
      <c r="J243" s="22"/>
      <c r="K243" s="21"/>
      <c r="L243" s="23" t="str">
        <f t="shared" si="19"/>
        <v/>
      </c>
    </row>
    <row r="244" spans="1:12" x14ac:dyDescent="0.25">
      <c r="A244" s="36" t="str">
        <f t="shared" si="20"/>
        <v/>
      </c>
      <c r="B244" s="22"/>
      <c r="C244" s="21"/>
      <c r="D244" s="21"/>
      <c r="E244" s="21" t="str">
        <f t="shared" si="22"/>
        <v/>
      </c>
      <c r="F244" s="23" t="str">
        <f t="shared" si="18"/>
        <v/>
      </c>
      <c r="G244" s="20" t="str">
        <f>IF($B244=$B245,"",MAX($G$8:G243)+1)</f>
        <v/>
      </c>
      <c r="H244" s="35"/>
      <c r="I244" s="38" t="str">
        <f t="shared" si="21"/>
        <v/>
      </c>
      <c r="J244" s="22"/>
      <c r="K244" s="21"/>
      <c r="L244" s="23" t="str">
        <f t="shared" si="19"/>
        <v/>
      </c>
    </row>
    <row r="245" spans="1:12" x14ac:dyDescent="0.25">
      <c r="A245" s="36" t="str">
        <f t="shared" si="20"/>
        <v/>
      </c>
      <c r="B245" s="22"/>
      <c r="C245" s="21"/>
      <c r="D245" s="21"/>
      <c r="E245" s="21" t="str">
        <f t="shared" si="22"/>
        <v/>
      </c>
      <c r="F245" s="23" t="str">
        <f t="shared" si="18"/>
        <v/>
      </c>
      <c r="G245" s="20" t="str">
        <f>IF($B245=$B246,"",MAX($G$8:G244)+1)</f>
        <v/>
      </c>
      <c r="H245" s="35"/>
      <c r="I245" s="38" t="str">
        <f t="shared" si="21"/>
        <v/>
      </c>
      <c r="J245" s="22"/>
      <c r="K245" s="21"/>
      <c r="L245" s="23" t="str">
        <f t="shared" si="19"/>
        <v/>
      </c>
    </row>
    <row r="246" spans="1:12" x14ac:dyDescent="0.25">
      <c r="A246" s="36" t="str">
        <f t="shared" si="20"/>
        <v/>
      </c>
      <c r="B246" s="22"/>
      <c r="C246" s="21"/>
      <c r="D246" s="21"/>
      <c r="E246" s="21" t="str">
        <f t="shared" si="22"/>
        <v/>
      </c>
      <c r="F246" s="23" t="str">
        <f t="shared" si="18"/>
        <v/>
      </c>
      <c r="G246" s="20" t="str">
        <f>IF($B246=$B247,"",MAX($G$8:G245)+1)</f>
        <v/>
      </c>
      <c r="H246" s="35"/>
      <c r="I246" s="38" t="str">
        <f t="shared" si="21"/>
        <v/>
      </c>
      <c r="J246" s="22"/>
      <c r="K246" s="21"/>
      <c r="L246" s="23" t="str">
        <f t="shared" si="19"/>
        <v/>
      </c>
    </row>
    <row r="247" spans="1:12" x14ac:dyDescent="0.25">
      <c r="A247" s="36" t="str">
        <f t="shared" si="20"/>
        <v/>
      </c>
      <c r="B247" s="22"/>
      <c r="C247" s="21"/>
      <c r="D247" s="21"/>
      <c r="E247" s="21" t="str">
        <f t="shared" si="22"/>
        <v/>
      </c>
      <c r="F247" s="23" t="str">
        <f t="shared" si="18"/>
        <v/>
      </c>
      <c r="G247" s="20" t="str">
        <f>IF($B247=$B248,"",MAX($G$8:G246)+1)</f>
        <v/>
      </c>
      <c r="H247" s="35"/>
      <c r="I247" s="38" t="str">
        <f t="shared" si="21"/>
        <v/>
      </c>
      <c r="J247" s="22"/>
      <c r="K247" s="21"/>
      <c r="L247" s="23" t="str">
        <f t="shared" si="19"/>
        <v/>
      </c>
    </row>
    <row r="248" spans="1:12" x14ac:dyDescent="0.25">
      <c r="A248" s="36" t="str">
        <f t="shared" si="20"/>
        <v/>
      </c>
      <c r="B248" s="22"/>
      <c r="C248" s="21"/>
      <c r="D248" s="21"/>
      <c r="E248" s="21" t="str">
        <f t="shared" si="22"/>
        <v/>
      </c>
      <c r="F248" s="23" t="str">
        <f t="shared" si="18"/>
        <v/>
      </c>
      <c r="G248" s="20" t="str">
        <f>IF($B248=$B249,"",MAX($G$8:G247)+1)</f>
        <v/>
      </c>
      <c r="H248" s="35"/>
      <c r="I248" s="38" t="str">
        <f t="shared" si="21"/>
        <v/>
      </c>
      <c r="J248" s="22"/>
      <c r="K248" s="21"/>
      <c r="L248" s="23" t="str">
        <f t="shared" si="19"/>
        <v/>
      </c>
    </row>
    <row r="249" spans="1:12" x14ac:dyDescent="0.25">
      <c r="A249" s="36" t="str">
        <f t="shared" si="20"/>
        <v/>
      </c>
      <c r="B249" s="22"/>
      <c r="C249" s="21"/>
      <c r="D249" s="21"/>
      <c r="E249" s="21" t="str">
        <f t="shared" si="22"/>
        <v/>
      </c>
      <c r="F249" s="23" t="str">
        <f t="shared" si="18"/>
        <v/>
      </c>
      <c r="G249" s="20" t="str">
        <f>IF($B249=$B250,"",MAX($G$8:G248)+1)</f>
        <v/>
      </c>
      <c r="H249" s="35"/>
      <c r="I249" s="38" t="str">
        <f t="shared" si="21"/>
        <v/>
      </c>
      <c r="J249" s="22"/>
      <c r="K249" s="21"/>
      <c r="L249" s="23" t="str">
        <f t="shared" si="19"/>
        <v/>
      </c>
    </row>
    <row r="250" spans="1:12" x14ac:dyDescent="0.25">
      <c r="A250" s="36" t="str">
        <f t="shared" si="20"/>
        <v/>
      </c>
      <c r="B250" s="22"/>
      <c r="C250" s="21"/>
      <c r="D250" s="21"/>
      <c r="E250" s="21" t="str">
        <f t="shared" si="22"/>
        <v/>
      </c>
      <c r="F250" s="23" t="str">
        <f t="shared" si="18"/>
        <v/>
      </c>
      <c r="G250" s="20" t="str">
        <f>IF($B250=$B251,"",MAX($G$8:G249)+1)</f>
        <v/>
      </c>
      <c r="H250" s="35"/>
      <c r="I250" s="38" t="str">
        <f t="shared" si="21"/>
        <v/>
      </c>
      <c r="J250" s="22"/>
      <c r="K250" s="21"/>
      <c r="L250" s="23" t="str">
        <f t="shared" si="19"/>
        <v/>
      </c>
    </row>
    <row r="251" spans="1:12" x14ac:dyDescent="0.25">
      <c r="A251" s="36" t="str">
        <f t="shared" si="20"/>
        <v/>
      </c>
      <c r="B251" s="22"/>
      <c r="C251" s="21"/>
      <c r="D251" s="21"/>
      <c r="E251" s="21" t="str">
        <f t="shared" si="22"/>
        <v/>
      </c>
      <c r="F251" s="23" t="str">
        <f t="shared" si="18"/>
        <v/>
      </c>
      <c r="G251" s="20" t="str">
        <f>IF($B251=$B252,"",MAX($G$8:G250)+1)</f>
        <v/>
      </c>
      <c r="H251" s="35"/>
      <c r="I251" s="38" t="str">
        <f t="shared" si="21"/>
        <v/>
      </c>
      <c r="J251" s="22"/>
      <c r="K251" s="21"/>
      <c r="L251" s="23" t="str">
        <f t="shared" si="19"/>
        <v/>
      </c>
    </row>
    <row r="252" spans="1:12" x14ac:dyDescent="0.25">
      <c r="A252" s="36" t="str">
        <f t="shared" si="20"/>
        <v/>
      </c>
      <c r="B252" s="22"/>
      <c r="C252" s="21"/>
      <c r="D252" s="21"/>
      <c r="E252" s="21" t="str">
        <f t="shared" si="22"/>
        <v/>
      </c>
      <c r="F252" s="23" t="str">
        <f t="shared" si="18"/>
        <v/>
      </c>
      <c r="G252" s="20" t="str">
        <f>IF($B252=$B253,"",MAX($G$8:G251)+1)</f>
        <v/>
      </c>
      <c r="H252" s="35"/>
      <c r="I252" s="38" t="str">
        <f t="shared" si="21"/>
        <v/>
      </c>
      <c r="J252" s="22"/>
      <c r="K252" s="21"/>
      <c r="L252" s="23" t="str">
        <f t="shared" si="19"/>
        <v/>
      </c>
    </row>
    <row r="253" spans="1:12" x14ac:dyDescent="0.25">
      <c r="A253" s="36" t="str">
        <f t="shared" si="20"/>
        <v/>
      </c>
      <c r="B253" s="22"/>
      <c r="C253" s="21"/>
      <c r="D253" s="21"/>
      <c r="E253" s="21" t="str">
        <f t="shared" si="22"/>
        <v/>
      </c>
      <c r="F253" s="23" t="str">
        <f t="shared" si="18"/>
        <v/>
      </c>
      <c r="G253" s="20" t="str">
        <f>IF($B253=$B254,"",MAX($G$8:G252)+1)</f>
        <v/>
      </c>
      <c r="H253" s="35"/>
      <c r="I253" s="38" t="str">
        <f t="shared" si="21"/>
        <v/>
      </c>
      <c r="J253" s="22"/>
      <c r="K253" s="21"/>
      <c r="L253" s="23" t="str">
        <f t="shared" si="19"/>
        <v/>
      </c>
    </row>
    <row r="254" spans="1:12" x14ac:dyDescent="0.25">
      <c r="A254" s="36" t="str">
        <f t="shared" si="20"/>
        <v/>
      </c>
      <c r="B254" s="22"/>
      <c r="C254" s="21"/>
      <c r="D254" s="21"/>
      <c r="E254" s="21" t="str">
        <f t="shared" si="22"/>
        <v/>
      </c>
      <c r="F254" s="23" t="str">
        <f t="shared" si="18"/>
        <v/>
      </c>
      <c r="G254" s="20" t="str">
        <f>IF($B254=$B255,"",MAX($G$8:G253)+1)</f>
        <v/>
      </c>
      <c r="H254" s="35"/>
      <c r="I254" s="38" t="str">
        <f t="shared" si="21"/>
        <v/>
      </c>
      <c r="J254" s="22"/>
      <c r="K254" s="21"/>
      <c r="L254" s="23" t="str">
        <f t="shared" si="19"/>
        <v/>
      </c>
    </row>
    <row r="255" spans="1:12" x14ac:dyDescent="0.25">
      <c r="A255" s="36" t="str">
        <f t="shared" si="20"/>
        <v/>
      </c>
      <c r="B255" s="22"/>
      <c r="C255" s="21"/>
      <c r="D255" s="21"/>
      <c r="E255" s="21" t="str">
        <f t="shared" si="22"/>
        <v/>
      </c>
      <c r="F255" s="23" t="str">
        <f t="shared" si="18"/>
        <v/>
      </c>
      <c r="G255" s="20" t="str">
        <f>IF($B255=$B256,"",MAX($G$8:G254)+1)</f>
        <v/>
      </c>
      <c r="H255" s="35"/>
      <c r="I255" s="38" t="str">
        <f t="shared" si="21"/>
        <v/>
      </c>
      <c r="J255" s="22"/>
      <c r="K255" s="21"/>
      <c r="L255" s="23" t="str">
        <f t="shared" si="19"/>
        <v/>
      </c>
    </row>
    <row r="256" spans="1:12" x14ac:dyDescent="0.25">
      <c r="A256" s="36" t="str">
        <f t="shared" si="20"/>
        <v/>
      </c>
      <c r="B256" s="22"/>
      <c r="C256" s="21"/>
      <c r="D256" s="21"/>
      <c r="E256" s="21" t="str">
        <f t="shared" si="22"/>
        <v/>
      </c>
      <c r="F256" s="23" t="str">
        <f t="shared" si="18"/>
        <v/>
      </c>
      <c r="G256" s="20" t="str">
        <f>IF($B256=$B257,"",MAX($G$8:G255)+1)</f>
        <v/>
      </c>
      <c r="H256" s="35"/>
      <c r="I256" s="38" t="str">
        <f t="shared" si="21"/>
        <v/>
      </c>
      <c r="J256" s="22"/>
      <c r="K256" s="21"/>
      <c r="L256" s="23" t="str">
        <f t="shared" si="19"/>
        <v/>
      </c>
    </row>
    <row r="257" spans="1:12" x14ac:dyDescent="0.25">
      <c r="A257" s="36" t="str">
        <f t="shared" si="20"/>
        <v/>
      </c>
      <c r="B257" s="22"/>
      <c r="C257" s="21"/>
      <c r="D257" s="21"/>
      <c r="E257" s="21" t="str">
        <f t="shared" si="22"/>
        <v/>
      </c>
      <c r="F257" s="23" t="str">
        <f t="shared" si="18"/>
        <v/>
      </c>
      <c r="G257" s="20" t="str">
        <f>IF($B257=$B258,"",MAX($G$8:G256)+1)</f>
        <v/>
      </c>
      <c r="H257" s="35"/>
      <c r="I257" s="38" t="str">
        <f t="shared" si="21"/>
        <v/>
      </c>
      <c r="J257" s="22"/>
      <c r="K257" s="21"/>
      <c r="L257" s="23" t="str">
        <f t="shared" si="19"/>
        <v/>
      </c>
    </row>
    <row r="258" spans="1:12" x14ac:dyDescent="0.25">
      <c r="A258" s="36" t="str">
        <f t="shared" si="20"/>
        <v/>
      </c>
      <c r="B258" s="22"/>
      <c r="C258" s="21"/>
      <c r="D258" s="21"/>
      <c r="E258" s="21" t="str">
        <f t="shared" si="22"/>
        <v/>
      </c>
      <c r="F258" s="23" t="str">
        <f t="shared" si="18"/>
        <v/>
      </c>
      <c r="G258" s="20" t="str">
        <f>IF($B258=$B259,"",MAX($G$8:G257)+1)</f>
        <v/>
      </c>
      <c r="H258" s="35"/>
      <c r="I258" s="38" t="str">
        <f t="shared" si="21"/>
        <v/>
      </c>
      <c r="J258" s="22"/>
      <c r="K258" s="21"/>
      <c r="L258" s="23" t="str">
        <f t="shared" si="19"/>
        <v/>
      </c>
    </row>
    <row r="259" spans="1:12" x14ac:dyDescent="0.25">
      <c r="A259" s="36" t="str">
        <f t="shared" si="20"/>
        <v/>
      </c>
      <c r="B259" s="22"/>
      <c r="C259" s="21"/>
      <c r="D259" s="21"/>
      <c r="E259" s="21" t="str">
        <f t="shared" si="22"/>
        <v/>
      </c>
      <c r="F259" s="23" t="str">
        <f t="shared" si="18"/>
        <v/>
      </c>
      <c r="G259" s="20" t="str">
        <f>IF($B259=$B260,"",MAX($G$8:G258)+1)</f>
        <v/>
      </c>
      <c r="H259" s="35"/>
      <c r="I259" s="38" t="str">
        <f t="shared" si="21"/>
        <v/>
      </c>
      <c r="J259" s="22"/>
      <c r="K259" s="21"/>
      <c r="L259" s="23" t="str">
        <f t="shared" si="19"/>
        <v/>
      </c>
    </row>
    <row r="260" spans="1:12" x14ac:dyDescent="0.25">
      <c r="A260" s="36" t="str">
        <f t="shared" si="20"/>
        <v/>
      </c>
      <c r="B260" s="22"/>
      <c r="C260" s="21"/>
      <c r="D260" s="21"/>
      <c r="E260" s="21" t="str">
        <f t="shared" si="22"/>
        <v/>
      </c>
      <c r="F260" s="23" t="str">
        <f t="shared" si="18"/>
        <v/>
      </c>
      <c r="G260" s="20" t="str">
        <f>IF($B260=$B261,"",MAX($G$8:G259)+1)</f>
        <v/>
      </c>
      <c r="H260" s="35"/>
      <c r="I260" s="38" t="str">
        <f t="shared" si="21"/>
        <v/>
      </c>
      <c r="J260" s="22"/>
      <c r="K260" s="21"/>
      <c r="L260" s="23" t="str">
        <f t="shared" si="19"/>
        <v/>
      </c>
    </row>
    <row r="261" spans="1:12" x14ac:dyDescent="0.25">
      <c r="A261" s="36" t="str">
        <f t="shared" si="20"/>
        <v/>
      </c>
      <c r="B261" s="22"/>
      <c r="C261" s="21"/>
      <c r="D261" s="21"/>
      <c r="E261" s="21" t="str">
        <f t="shared" si="22"/>
        <v/>
      </c>
      <c r="F261" s="23" t="str">
        <f t="shared" si="18"/>
        <v/>
      </c>
      <c r="G261" s="20" t="str">
        <f>IF($B261=$B262,"",MAX($G$8:G260)+1)</f>
        <v/>
      </c>
      <c r="H261" s="35"/>
      <c r="I261" s="38" t="str">
        <f t="shared" si="21"/>
        <v/>
      </c>
      <c r="J261" s="22"/>
      <c r="K261" s="21"/>
      <c r="L261" s="23" t="str">
        <f t="shared" si="19"/>
        <v/>
      </c>
    </row>
    <row r="262" spans="1:12" x14ac:dyDescent="0.25">
      <c r="A262" s="36" t="str">
        <f t="shared" si="20"/>
        <v/>
      </c>
      <c r="B262" s="22"/>
      <c r="C262" s="21"/>
      <c r="D262" s="21"/>
      <c r="E262" s="21" t="str">
        <f t="shared" si="22"/>
        <v/>
      </c>
      <c r="F262" s="23" t="str">
        <f t="shared" si="18"/>
        <v/>
      </c>
      <c r="G262" s="20" t="str">
        <f>IF($B262=$B263,"",MAX($G$8:G261)+1)</f>
        <v/>
      </c>
      <c r="H262" s="35"/>
      <c r="I262" s="38" t="str">
        <f t="shared" si="21"/>
        <v/>
      </c>
      <c r="J262" s="22"/>
      <c r="K262" s="21"/>
      <c r="L262" s="23" t="str">
        <f t="shared" si="19"/>
        <v/>
      </c>
    </row>
    <row r="263" spans="1:12" x14ac:dyDescent="0.25">
      <c r="A263" s="36" t="str">
        <f t="shared" si="20"/>
        <v/>
      </c>
      <c r="B263" s="22"/>
      <c r="C263" s="21"/>
      <c r="D263" s="21"/>
      <c r="E263" s="21" t="str">
        <f t="shared" si="22"/>
        <v/>
      </c>
      <c r="F263" s="23" t="str">
        <f t="shared" si="18"/>
        <v/>
      </c>
      <c r="G263" s="20" t="str">
        <f>IF($B263=$B264,"",MAX($G$8:G262)+1)</f>
        <v/>
      </c>
      <c r="H263" s="35"/>
      <c r="I263" s="38" t="str">
        <f t="shared" si="21"/>
        <v/>
      </c>
      <c r="J263" s="22"/>
      <c r="K263" s="21"/>
      <c r="L263" s="23" t="str">
        <f t="shared" si="19"/>
        <v/>
      </c>
    </row>
    <row r="264" spans="1:12" x14ac:dyDescent="0.25">
      <c r="A264" s="36" t="str">
        <f t="shared" si="20"/>
        <v/>
      </c>
      <c r="B264" s="22"/>
      <c r="C264" s="21"/>
      <c r="D264" s="21"/>
      <c r="E264" s="21" t="str">
        <f t="shared" si="22"/>
        <v/>
      </c>
      <c r="F264" s="23" t="str">
        <f t="shared" si="18"/>
        <v/>
      </c>
      <c r="G264" s="20" t="str">
        <f>IF($B264=$B265,"",MAX($G$8:G263)+1)</f>
        <v/>
      </c>
      <c r="H264" s="35"/>
      <c r="I264" s="38" t="str">
        <f t="shared" si="21"/>
        <v/>
      </c>
      <c r="J264" s="22"/>
      <c r="K264" s="21"/>
      <c r="L264" s="23" t="str">
        <f t="shared" si="19"/>
        <v/>
      </c>
    </row>
    <row r="265" spans="1:12" x14ac:dyDescent="0.25">
      <c r="A265" s="36" t="str">
        <f t="shared" si="20"/>
        <v/>
      </c>
      <c r="B265" s="22"/>
      <c r="C265" s="21"/>
      <c r="D265" s="21"/>
      <c r="E265" s="21" t="str">
        <f t="shared" si="22"/>
        <v/>
      </c>
      <c r="F265" s="23" t="str">
        <f t="shared" ref="F265:F280" si="23">IF(E265="","",SUM(E265*($C$2*24)))</f>
        <v/>
      </c>
      <c r="G265" s="20" t="str">
        <f>IF($B265=$B266,"",MAX($G$8:G264)+1)</f>
        <v/>
      </c>
      <c r="H265" s="35"/>
      <c r="I265" s="38" t="str">
        <f t="shared" si="21"/>
        <v/>
      </c>
      <c r="J265" s="22"/>
      <c r="K265" s="21"/>
      <c r="L265" s="23" t="str">
        <f t="shared" ref="L265:L280" si="24">IF(K265="","",SUM(K265*($C$2*24)))</f>
        <v/>
      </c>
    </row>
    <row r="266" spans="1:12" x14ac:dyDescent="0.25">
      <c r="A266" s="36" t="str">
        <f t="shared" ref="A266:A280" si="25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2"/>
        <v/>
      </c>
      <c r="F266" s="23" t="str">
        <f t="shared" si="23"/>
        <v/>
      </c>
      <c r="G266" s="20" t="str">
        <f>IF($B266=$B267,"",MAX($G$8:G265)+1)</f>
        <v/>
      </c>
      <c r="H266" s="35"/>
      <c r="I266" s="38" t="str">
        <f t="shared" ref="I266:I278" si="26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4"/>
        <v/>
      </c>
    </row>
    <row r="267" spans="1:12" x14ac:dyDescent="0.25">
      <c r="A267" s="36" t="str">
        <f t="shared" si="25"/>
        <v/>
      </c>
      <c r="B267" s="22"/>
      <c r="C267" s="21"/>
      <c r="D267" s="21"/>
      <c r="E267" s="21" t="str">
        <f t="shared" si="22"/>
        <v/>
      </c>
      <c r="F267" s="23" t="str">
        <f t="shared" si="23"/>
        <v/>
      </c>
      <c r="G267" s="20" t="str">
        <f>IF($B267=$B268,"",MAX($G$8:G266)+1)</f>
        <v/>
      </c>
      <c r="H267" s="35"/>
      <c r="I267" s="38" t="str">
        <f t="shared" si="26"/>
        <v/>
      </c>
      <c r="J267" s="22"/>
      <c r="K267" s="21"/>
      <c r="L267" s="23" t="str">
        <f t="shared" si="24"/>
        <v/>
      </c>
    </row>
    <row r="268" spans="1:12" x14ac:dyDescent="0.25">
      <c r="A268" s="36" t="str">
        <f t="shared" si="25"/>
        <v/>
      </c>
      <c r="B268" s="22"/>
      <c r="C268" s="21"/>
      <c r="D268" s="21"/>
      <c r="E268" s="21" t="str">
        <f t="shared" si="22"/>
        <v/>
      </c>
      <c r="F268" s="23" t="str">
        <f t="shared" si="23"/>
        <v/>
      </c>
      <c r="G268" s="20" t="str">
        <f>IF($B268=$B269,"",MAX($G$8:G267)+1)</f>
        <v/>
      </c>
      <c r="H268" s="35"/>
      <c r="I268" s="38" t="str">
        <f t="shared" si="26"/>
        <v/>
      </c>
      <c r="J268" s="22"/>
      <c r="K268" s="21"/>
      <c r="L268" s="23" t="str">
        <f t="shared" si="24"/>
        <v/>
      </c>
    </row>
    <row r="269" spans="1:12" x14ac:dyDescent="0.25">
      <c r="A269" s="36" t="str">
        <f t="shared" si="25"/>
        <v/>
      </c>
      <c r="B269" s="22"/>
      <c r="C269" s="21"/>
      <c r="D269" s="21"/>
      <c r="E269" s="21" t="str">
        <f t="shared" si="22"/>
        <v/>
      </c>
      <c r="F269" s="23" t="str">
        <f t="shared" si="23"/>
        <v/>
      </c>
      <c r="G269" s="20" t="str">
        <f>IF($B269=$B270,"",MAX($G$8:G268)+1)</f>
        <v/>
      </c>
      <c r="H269" s="35"/>
      <c r="I269" s="38" t="str">
        <f t="shared" si="26"/>
        <v/>
      </c>
      <c r="J269" s="22"/>
      <c r="K269" s="21"/>
      <c r="L269" s="23" t="str">
        <f t="shared" si="24"/>
        <v/>
      </c>
    </row>
    <row r="270" spans="1:12" x14ac:dyDescent="0.25">
      <c r="A270" s="36" t="str">
        <f t="shared" si="25"/>
        <v/>
      </c>
      <c r="B270" s="22"/>
      <c r="C270" s="21"/>
      <c r="D270" s="21"/>
      <c r="E270" s="21" t="str">
        <f t="shared" si="22"/>
        <v/>
      </c>
      <c r="F270" s="23" t="str">
        <f t="shared" si="23"/>
        <v/>
      </c>
      <c r="G270" s="20" t="str">
        <f>IF($B270=$B271,"",MAX($G$8:G269)+1)</f>
        <v/>
      </c>
      <c r="H270" s="35"/>
      <c r="I270" s="38" t="str">
        <f t="shared" si="26"/>
        <v/>
      </c>
      <c r="J270" s="22"/>
      <c r="K270" s="21"/>
      <c r="L270" s="23" t="str">
        <f t="shared" si="24"/>
        <v/>
      </c>
    </row>
    <row r="271" spans="1:12" x14ac:dyDescent="0.25">
      <c r="A271" s="36" t="str">
        <f t="shared" si="25"/>
        <v/>
      </c>
      <c r="B271" s="22"/>
      <c r="C271" s="21"/>
      <c r="D271" s="21"/>
      <c r="E271" s="21" t="str">
        <f t="shared" si="22"/>
        <v/>
      </c>
      <c r="F271" s="23" t="str">
        <f t="shared" si="23"/>
        <v/>
      </c>
      <c r="G271" s="20" t="str">
        <f>IF($B271=$B272,"",MAX($G$8:G270)+1)</f>
        <v/>
      </c>
      <c r="H271" s="35"/>
      <c r="I271" s="38" t="str">
        <f t="shared" si="26"/>
        <v/>
      </c>
      <c r="J271" s="22"/>
      <c r="K271" s="21"/>
      <c r="L271" s="23" t="str">
        <f t="shared" si="24"/>
        <v/>
      </c>
    </row>
    <row r="272" spans="1:12" x14ac:dyDescent="0.25">
      <c r="A272" s="36" t="str">
        <f t="shared" si="25"/>
        <v/>
      </c>
      <c r="B272" s="22"/>
      <c r="C272" s="21"/>
      <c r="D272" s="21"/>
      <c r="E272" s="21" t="str">
        <f t="shared" si="22"/>
        <v/>
      </c>
      <c r="F272" s="23" t="str">
        <f t="shared" si="23"/>
        <v/>
      </c>
      <c r="G272" s="20" t="str">
        <f>IF($B272=$B273,"",MAX($G$8:G271)+1)</f>
        <v/>
      </c>
      <c r="H272" s="35"/>
      <c r="I272" s="38" t="str">
        <f t="shared" si="26"/>
        <v/>
      </c>
      <c r="J272" s="22"/>
      <c r="K272" s="21"/>
      <c r="L272" s="23" t="str">
        <f t="shared" si="24"/>
        <v/>
      </c>
    </row>
    <row r="273" spans="1:12" x14ac:dyDescent="0.25">
      <c r="A273" s="36" t="str">
        <f t="shared" si="25"/>
        <v/>
      </c>
      <c r="B273" s="22"/>
      <c r="C273" s="21"/>
      <c r="D273" s="21"/>
      <c r="E273" s="21" t="str">
        <f t="shared" si="22"/>
        <v/>
      </c>
      <c r="F273" s="23" t="str">
        <f t="shared" si="23"/>
        <v/>
      </c>
      <c r="G273" s="20" t="str">
        <f>IF($B273=$B274,"",MAX($G$8:G272)+1)</f>
        <v/>
      </c>
      <c r="H273" s="35"/>
      <c r="I273" s="38" t="str">
        <f t="shared" si="26"/>
        <v/>
      </c>
      <c r="J273" s="22"/>
      <c r="K273" s="21"/>
      <c r="L273" s="23" t="str">
        <f t="shared" si="24"/>
        <v/>
      </c>
    </row>
    <row r="274" spans="1:12" x14ac:dyDescent="0.25">
      <c r="A274" s="36" t="str">
        <f t="shared" si="25"/>
        <v/>
      </c>
      <c r="B274" s="22"/>
      <c r="C274" s="21"/>
      <c r="D274" s="21"/>
      <c r="E274" s="21" t="str">
        <f t="shared" si="22"/>
        <v/>
      </c>
      <c r="F274" s="23" t="str">
        <f t="shared" si="23"/>
        <v/>
      </c>
      <c r="G274" s="20" t="str">
        <f>IF($B274=$B275,"",MAX($G$8:G273)+1)</f>
        <v/>
      </c>
      <c r="H274" s="35"/>
      <c r="I274" s="38" t="str">
        <f t="shared" si="26"/>
        <v/>
      </c>
      <c r="J274" s="22"/>
      <c r="K274" s="21"/>
      <c r="L274" s="23" t="str">
        <f t="shared" si="24"/>
        <v/>
      </c>
    </row>
    <row r="275" spans="1:12" x14ac:dyDescent="0.25">
      <c r="A275" s="36" t="str">
        <f t="shared" si="25"/>
        <v/>
      </c>
      <c r="B275" s="22"/>
      <c r="C275" s="21"/>
      <c r="D275" s="21"/>
      <c r="E275" s="21" t="str">
        <f t="shared" si="22"/>
        <v/>
      </c>
      <c r="F275" s="23" t="str">
        <f t="shared" si="23"/>
        <v/>
      </c>
      <c r="G275" s="20" t="str">
        <f>IF($B275=$B276,"",MAX($G$8:G274)+1)</f>
        <v/>
      </c>
      <c r="H275" s="35"/>
      <c r="I275" s="38" t="str">
        <f t="shared" si="26"/>
        <v/>
      </c>
      <c r="J275" s="22"/>
      <c r="K275" s="21"/>
      <c r="L275" s="23" t="str">
        <f t="shared" si="24"/>
        <v/>
      </c>
    </row>
    <row r="276" spans="1:12" x14ac:dyDescent="0.25">
      <c r="A276" s="36" t="str">
        <f t="shared" si="25"/>
        <v/>
      </c>
      <c r="B276" s="22"/>
      <c r="C276" s="21"/>
      <c r="D276" s="21"/>
      <c r="E276" s="21" t="str">
        <f t="shared" si="22"/>
        <v/>
      </c>
      <c r="F276" s="23" t="str">
        <f t="shared" si="23"/>
        <v/>
      </c>
      <c r="G276" s="20" t="str">
        <f>IF($B276=$B277,"",MAX($G$8:G275)+1)</f>
        <v/>
      </c>
      <c r="H276" s="35"/>
      <c r="I276" s="38" t="str">
        <f t="shared" si="26"/>
        <v/>
      </c>
      <c r="J276" s="22"/>
      <c r="K276" s="21"/>
      <c r="L276" s="23" t="str">
        <f t="shared" si="24"/>
        <v/>
      </c>
    </row>
    <row r="277" spans="1:12" x14ac:dyDescent="0.25">
      <c r="A277" s="36" t="str">
        <f t="shared" si="25"/>
        <v/>
      </c>
      <c r="B277" s="22"/>
      <c r="C277" s="21"/>
      <c r="D277" s="21"/>
      <c r="E277" s="21" t="str">
        <f t="shared" si="22"/>
        <v/>
      </c>
      <c r="F277" s="23" t="str">
        <f t="shared" si="23"/>
        <v/>
      </c>
      <c r="G277" s="20" t="str">
        <f>IF($B277=$B278,"",MAX($G$8:G276)+1)</f>
        <v/>
      </c>
      <c r="H277" s="35"/>
      <c r="I277" s="38" t="str">
        <f t="shared" si="26"/>
        <v/>
      </c>
      <c r="J277" s="22"/>
      <c r="K277" s="21"/>
      <c r="L277" s="23" t="str">
        <f t="shared" si="24"/>
        <v/>
      </c>
    </row>
    <row r="278" spans="1:12" x14ac:dyDescent="0.25">
      <c r="A278" s="36" t="str">
        <f t="shared" si="25"/>
        <v/>
      </c>
      <c r="B278" s="22"/>
      <c r="C278" s="21"/>
      <c r="D278" s="21"/>
      <c r="E278" s="21" t="str">
        <f t="shared" si="22"/>
        <v/>
      </c>
      <c r="F278" s="23" t="str">
        <f t="shared" si="23"/>
        <v/>
      </c>
      <c r="G278" s="20" t="str">
        <f>IF($B278=$B279,"",MAX($G$8:G277)+1)</f>
        <v/>
      </c>
      <c r="H278" s="35"/>
      <c r="I278" s="38" t="str">
        <f t="shared" si="26"/>
        <v/>
      </c>
      <c r="J278" s="22"/>
      <c r="K278" s="21"/>
      <c r="L278" s="23" t="str">
        <f t="shared" si="24"/>
        <v/>
      </c>
    </row>
    <row r="279" spans="1:12" x14ac:dyDescent="0.25">
      <c r="A279" s="36" t="str">
        <f t="shared" si="25"/>
        <v/>
      </c>
      <c r="B279" s="22"/>
      <c r="C279" s="21"/>
      <c r="D279" s="21"/>
      <c r="E279" s="21" t="str">
        <f t="shared" si="22"/>
        <v/>
      </c>
      <c r="F279" s="23" t="str">
        <f t="shared" si="23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4"/>
        <v/>
      </c>
    </row>
    <row r="280" spans="1:12" x14ac:dyDescent="0.25">
      <c r="A280" s="36" t="str">
        <f t="shared" si="25"/>
        <v/>
      </c>
      <c r="B280" s="22"/>
      <c r="C280" s="21"/>
      <c r="D280" s="21"/>
      <c r="E280" s="21" t="str">
        <f t="shared" si="22"/>
        <v/>
      </c>
      <c r="F280" s="23" t="str">
        <f t="shared" si="23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4"/>
        <v/>
      </c>
    </row>
    <row r="281" spans="1:12" x14ac:dyDescent="0.25">
      <c r="B281" s="9"/>
      <c r="C281" s="4"/>
      <c r="D281" s="5"/>
      <c r="E281" s="6" t="str">
        <f t="shared" si="22"/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ref="E282:E299" si="28">IF(D282="","",(SUM(D282-C282)))</f>
        <v/>
      </c>
      <c r="F282" s="7" t="str">
        <f t="shared" si="27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8"/>
        <v/>
      </c>
      <c r="F283" s="7" t="str">
        <f t="shared" si="27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8"/>
        <v/>
      </c>
      <c r="F284" s="7" t="str">
        <f t="shared" si="27"/>
        <v/>
      </c>
      <c r="G284" s="11"/>
    </row>
    <row r="285" spans="1:12" x14ac:dyDescent="0.25">
      <c r="B285" s="9"/>
      <c r="C285" s="4"/>
      <c r="D285" s="5"/>
      <c r="E285" s="6" t="str">
        <f t="shared" si="28"/>
        <v/>
      </c>
      <c r="F285" s="7" t="str">
        <f t="shared" si="27"/>
        <v/>
      </c>
      <c r="G285" s="11"/>
    </row>
    <row r="286" spans="1:12" x14ac:dyDescent="0.25">
      <c r="B286" s="9"/>
      <c r="C286" s="4"/>
      <c r="D286" s="5"/>
      <c r="E286" s="6" t="str">
        <f t="shared" si="28"/>
        <v/>
      </c>
      <c r="F286" s="7" t="str">
        <f t="shared" si="27"/>
        <v/>
      </c>
      <c r="G286" s="11"/>
    </row>
    <row r="287" spans="1:12" x14ac:dyDescent="0.25">
      <c r="B287" s="9"/>
      <c r="C287" s="4"/>
      <c r="D287" s="5"/>
      <c r="E287" s="6" t="str">
        <f t="shared" si="28"/>
        <v/>
      </c>
      <c r="F287" s="7" t="str">
        <f t="shared" si="27"/>
        <v/>
      </c>
      <c r="G287" s="11"/>
    </row>
    <row r="288" spans="1:12" x14ac:dyDescent="0.25">
      <c r="B288" s="9"/>
      <c r="C288" s="4"/>
      <c r="D288" s="5"/>
      <c r="E288" s="6" t="str">
        <f t="shared" si="28"/>
        <v/>
      </c>
      <c r="F288" s="7" t="str">
        <f t="shared" si="27"/>
        <v/>
      </c>
      <c r="G288" s="11"/>
    </row>
    <row r="289" spans="2:7" x14ac:dyDescent="0.25">
      <c r="B289" s="9"/>
      <c r="C289" s="4"/>
      <c r="D289" s="5"/>
      <c r="E289" s="6" t="str">
        <f t="shared" si="28"/>
        <v/>
      </c>
      <c r="F289" s="7" t="str">
        <f t="shared" si="27"/>
        <v/>
      </c>
      <c r="G289" s="11"/>
    </row>
    <row r="290" spans="2:7" x14ac:dyDescent="0.25">
      <c r="B290" s="9"/>
      <c r="C290" s="4"/>
      <c r="D290" s="5"/>
      <c r="E290" s="6" t="str">
        <f t="shared" si="28"/>
        <v/>
      </c>
      <c r="F290" s="7" t="str">
        <f t="shared" si="27"/>
        <v/>
      </c>
      <c r="G290" s="11"/>
    </row>
    <row r="291" spans="2:7" x14ac:dyDescent="0.25">
      <c r="B291" s="9"/>
      <c r="C291" s="4"/>
      <c r="D291" s="5"/>
      <c r="E291" s="6" t="str">
        <f t="shared" si="28"/>
        <v/>
      </c>
      <c r="F291" s="7" t="str">
        <f t="shared" si="27"/>
        <v/>
      </c>
      <c r="G291" s="11"/>
    </row>
    <row r="292" spans="2:7" x14ac:dyDescent="0.25">
      <c r="B292" s="9"/>
      <c r="C292" s="4"/>
      <c r="D292" s="5"/>
      <c r="E292" s="6" t="str">
        <f t="shared" si="28"/>
        <v/>
      </c>
      <c r="F292" s="7" t="str">
        <f t="shared" si="27"/>
        <v/>
      </c>
      <c r="G292" s="11"/>
    </row>
    <row r="293" spans="2:7" x14ac:dyDescent="0.25">
      <c r="B293" s="9"/>
      <c r="C293" s="4"/>
      <c r="D293" s="5"/>
      <c r="E293" s="6" t="str">
        <f t="shared" si="28"/>
        <v/>
      </c>
      <c r="F293" s="7" t="str">
        <f t="shared" si="27"/>
        <v/>
      </c>
      <c r="G293" s="11"/>
    </row>
    <row r="294" spans="2:7" x14ac:dyDescent="0.25">
      <c r="B294" s="9"/>
      <c r="C294" s="4"/>
      <c r="D294" s="5"/>
      <c r="E294" s="6" t="str">
        <f t="shared" si="28"/>
        <v/>
      </c>
      <c r="F294" s="7" t="str">
        <f t="shared" si="27"/>
        <v/>
      </c>
      <c r="G294" s="11"/>
    </row>
    <row r="295" spans="2:7" x14ac:dyDescent="0.25">
      <c r="B295" s="9"/>
      <c r="C295" s="4"/>
      <c r="D295" s="5"/>
      <c r="E295" s="6" t="str">
        <f t="shared" si="28"/>
        <v/>
      </c>
      <c r="F295" s="7" t="str">
        <f t="shared" si="27"/>
        <v/>
      </c>
      <c r="G295" s="11"/>
    </row>
    <row r="296" spans="2:7" x14ac:dyDescent="0.25">
      <c r="B296" s="9"/>
      <c r="C296" s="4"/>
      <c r="D296" s="5"/>
      <c r="E296" s="6" t="str">
        <f t="shared" si="28"/>
        <v/>
      </c>
      <c r="F296" s="7" t="str">
        <f t="shared" si="27"/>
        <v/>
      </c>
      <c r="G296" s="11"/>
    </row>
    <row r="297" spans="2:7" x14ac:dyDescent="0.25">
      <c r="B297" s="9"/>
      <c r="C297" s="4"/>
      <c r="D297" s="5"/>
      <c r="E297" s="6" t="str">
        <f t="shared" si="28"/>
        <v/>
      </c>
      <c r="F297" s="7" t="str">
        <f t="shared" si="27"/>
        <v/>
      </c>
      <c r="G297" s="11"/>
    </row>
    <row r="298" spans="2:7" x14ac:dyDescent="0.25">
      <c r="B298" s="9"/>
      <c r="C298" s="4"/>
      <c r="D298" s="5"/>
      <c r="E298" s="6" t="str">
        <f t="shared" si="28"/>
        <v/>
      </c>
      <c r="F298" s="7" t="str">
        <f t="shared" si="27"/>
        <v/>
      </c>
      <c r="G298" s="11"/>
    </row>
    <row r="299" spans="2:7" x14ac:dyDescent="0.25">
      <c r="B299" s="9"/>
      <c r="C299" s="4"/>
      <c r="D299" s="5"/>
      <c r="E299" s="6" t="str">
        <f t="shared" si="28"/>
        <v/>
      </c>
      <c r="F299" s="7" t="str">
        <f t="shared" si="27"/>
        <v/>
      </c>
      <c r="G299" s="11"/>
    </row>
    <row r="300" spans="2:7" x14ac:dyDescent="0.25">
      <c r="B300" s="9"/>
      <c r="C300" s="4"/>
      <c r="D300" s="5"/>
      <c r="E300" s="6" t="str">
        <f t="shared" ref="E300:E363" si="29">IF(D300="","",(SUM(D300-C300)))</f>
        <v/>
      </c>
      <c r="F300" s="7" t="str">
        <f t="shared" ref="F300:F363" si="30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9"/>
        <v/>
      </c>
      <c r="F301" s="7" t="str">
        <f t="shared" si="30"/>
        <v/>
      </c>
      <c r="G301" s="11"/>
    </row>
    <row r="302" spans="2:7" x14ac:dyDescent="0.25">
      <c r="B302" s="9"/>
      <c r="C302" s="4"/>
      <c r="D302" s="5"/>
      <c r="E302" s="6" t="str">
        <f t="shared" si="29"/>
        <v/>
      </c>
      <c r="F302" s="7" t="str">
        <f t="shared" si="30"/>
        <v/>
      </c>
      <c r="G302" s="11"/>
    </row>
    <row r="303" spans="2:7" x14ac:dyDescent="0.25">
      <c r="B303" s="9"/>
      <c r="C303" s="4"/>
      <c r="D303" s="5"/>
      <c r="E303" s="6" t="str">
        <f t="shared" si="29"/>
        <v/>
      </c>
      <c r="F303" s="7" t="str">
        <f t="shared" si="30"/>
        <v/>
      </c>
      <c r="G303" s="11"/>
    </row>
    <row r="304" spans="2:7" x14ac:dyDescent="0.25">
      <c r="B304" s="9"/>
      <c r="C304" s="4"/>
      <c r="D304" s="5"/>
      <c r="E304" s="6" t="str">
        <f t="shared" si="29"/>
        <v/>
      </c>
      <c r="F304" s="7" t="str">
        <f t="shared" si="30"/>
        <v/>
      </c>
      <c r="G304" s="11"/>
    </row>
    <row r="305" spans="2:7" x14ac:dyDescent="0.25">
      <c r="B305" s="9"/>
      <c r="C305" s="4"/>
      <c r="D305" s="5"/>
      <c r="E305" s="6" t="str">
        <f t="shared" si="29"/>
        <v/>
      </c>
      <c r="F305" s="7" t="str">
        <f t="shared" si="30"/>
        <v/>
      </c>
      <c r="G305" s="11"/>
    </row>
    <row r="306" spans="2:7" x14ac:dyDescent="0.25">
      <c r="B306" s="9"/>
      <c r="C306" s="4"/>
      <c r="D306" s="5"/>
      <c r="E306" s="6" t="str">
        <f t="shared" si="29"/>
        <v/>
      </c>
      <c r="F306" s="7" t="str">
        <f t="shared" si="30"/>
        <v/>
      </c>
      <c r="G306" s="11"/>
    </row>
    <row r="307" spans="2:7" x14ac:dyDescent="0.25">
      <c r="B307" s="9"/>
      <c r="C307" s="4"/>
      <c r="D307" s="5"/>
      <c r="E307" s="6" t="str">
        <f t="shared" si="29"/>
        <v/>
      </c>
      <c r="F307" s="7" t="str">
        <f t="shared" si="30"/>
        <v/>
      </c>
      <c r="G307" s="11"/>
    </row>
    <row r="308" spans="2:7" x14ac:dyDescent="0.25">
      <c r="B308" s="9"/>
      <c r="C308" s="4"/>
      <c r="D308" s="5"/>
      <c r="E308" s="6" t="str">
        <f t="shared" si="29"/>
        <v/>
      </c>
      <c r="F308" s="7" t="str">
        <f t="shared" si="30"/>
        <v/>
      </c>
      <c r="G308" s="11"/>
    </row>
    <row r="309" spans="2:7" x14ac:dyDescent="0.25">
      <c r="B309" s="9"/>
      <c r="C309" s="4"/>
      <c r="D309" s="5"/>
      <c r="E309" s="6" t="str">
        <f t="shared" si="29"/>
        <v/>
      </c>
      <c r="F309" s="7" t="str">
        <f t="shared" si="30"/>
        <v/>
      </c>
      <c r="G309" s="11"/>
    </row>
    <row r="310" spans="2:7" x14ac:dyDescent="0.25">
      <c r="B310" s="9"/>
      <c r="C310" s="4"/>
      <c r="D310" s="5"/>
      <c r="E310" s="6" t="str">
        <f t="shared" si="29"/>
        <v/>
      </c>
      <c r="F310" s="7" t="str">
        <f t="shared" si="30"/>
        <v/>
      </c>
      <c r="G310" s="11"/>
    </row>
    <row r="311" spans="2:7" x14ac:dyDescent="0.25">
      <c r="B311" s="9"/>
      <c r="C311" s="4"/>
      <c r="D311" s="5"/>
      <c r="E311" s="6" t="str">
        <f t="shared" si="29"/>
        <v/>
      </c>
      <c r="F311" s="7" t="str">
        <f t="shared" si="30"/>
        <v/>
      </c>
      <c r="G311" s="11"/>
    </row>
    <row r="312" spans="2:7" x14ac:dyDescent="0.25">
      <c r="B312" s="9"/>
      <c r="C312" s="4"/>
      <c r="D312" s="5"/>
      <c r="E312" s="6" t="str">
        <f t="shared" si="29"/>
        <v/>
      </c>
      <c r="F312" s="7" t="str">
        <f t="shared" si="30"/>
        <v/>
      </c>
      <c r="G312" s="11"/>
    </row>
    <row r="313" spans="2:7" x14ac:dyDescent="0.25">
      <c r="B313" s="9"/>
      <c r="C313" s="4"/>
      <c r="D313" s="5"/>
      <c r="E313" s="6" t="str">
        <f t="shared" si="29"/>
        <v/>
      </c>
      <c r="F313" s="7" t="str">
        <f t="shared" si="30"/>
        <v/>
      </c>
      <c r="G313" s="11"/>
    </row>
    <row r="314" spans="2:7" x14ac:dyDescent="0.25">
      <c r="B314" s="9"/>
      <c r="C314" s="4"/>
      <c r="D314" s="5"/>
      <c r="E314" s="6" t="str">
        <f t="shared" si="29"/>
        <v/>
      </c>
      <c r="F314" s="7" t="str">
        <f t="shared" si="30"/>
        <v/>
      </c>
      <c r="G314" s="11"/>
    </row>
    <row r="315" spans="2:7" x14ac:dyDescent="0.25">
      <c r="B315" s="9"/>
      <c r="C315" s="4"/>
      <c r="D315" s="5"/>
      <c r="E315" s="6" t="str">
        <f t="shared" si="29"/>
        <v/>
      </c>
      <c r="F315" s="7" t="str">
        <f t="shared" si="30"/>
        <v/>
      </c>
      <c r="G315" s="11"/>
    </row>
    <row r="316" spans="2:7" x14ac:dyDescent="0.25">
      <c r="B316" s="9"/>
      <c r="C316" s="4"/>
      <c r="D316" s="5"/>
      <c r="E316" s="6" t="str">
        <f t="shared" si="29"/>
        <v/>
      </c>
      <c r="F316" s="7" t="str">
        <f t="shared" si="30"/>
        <v/>
      </c>
      <c r="G316" s="11"/>
    </row>
    <row r="317" spans="2:7" x14ac:dyDescent="0.25">
      <c r="B317" s="9"/>
      <c r="C317" s="4"/>
      <c r="D317" s="5"/>
      <c r="E317" s="6" t="str">
        <f t="shared" si="29"/>
        <v/>
      </c>
      <c r="F317" s="7" t="str">
        <f t="shared" si="30"/>
        <v/>
      </c>
      <c r="G317" s="11"/>
    </row>
    <row r="318" spans="2:7" x14ac:dyDescent="0.25">
      <c r="B318" s="9"/>
      <c r="C318" s="4"/>
      <c r="D318" s="5"/>
      <c r="E318" s="6" t="str">
        <f t="shared" si="29"/>
        <v/>
      </c>
      <c r="F318" s="7" t="str">
        <f t="shared" si="30"/>
        <v/>
      </c>
      <c r="G318" s="11"/>
    </row>
    <row r="319" spans="2:7" x14ac:dyDescent="0.25">
      <c r="B319" s="9"/>
      <c r="C319" s="4"/>
      <c r="D319" s="5"/>
      <c r="E319" s="6" t="str">
        <f t="shared" si="29"/>
        <v/>
      </c>
      <c r="F319" s="7" t="str">
        <f t="shared" si="30"/>
        <v/>
      </c>
      <c r="G319" s="11"/>
    </row>
    <row r="320" spans="2:7" x14ac:dyDescent="0.25">
      <c r="B320" s="9"/>
      <c r="C320" s="4"/>
      <c r="D320" s="5"/>
      <c r="E320" s="6" t="str">
        <f t="shared" si="29"/>
        <v/>
      </c>
      <c r="F320" s="7" t="str">
        <f t="shared" si="30"/>
        <v/>
      </c>
      <c r="G320" s="11"/>
    </row>
    <row r="321" spans="2:7" x14ac:dyDescent="0.25">
      <c r="B321" s="9"/>
      <c r="C321" s="4"/>
      <c r="D321" s="5"/>
      <c r="E321" s="6" t="str">
        <f t="shared" si="29"/>
        <v/>
      </c>
      <c r="F321" s="7" t="str">
        <f t="shared" si="30"/>
        <v/>
      </c>
      <c r="G321" s="11"/>
    </row>
    <row r="322" spans="2:7" x14ac:dyDescent="0.25">
      <c r="B322" s="9"/>
      <c r="C322" s="4"/>
      <c r="D322" s="5"/>
      <c r="E322" s="6" t="str">
        <f t="shared" si="29"/>
        <v/>
      </c>
      <c r="F322" s="7" t="str">
        <f t="shared" si="30"/>
        <v/>
      </c>
      <c r="G322" s="11"/>
    </row>
    <row r="323" spans="2:7" x14ac:dyDescent="0.25">
      <c r="B323" s="9"/>
      <c r="C323" s="4"/>
      <c r="D323" s="5"/>
      <c r="E323" s="6" t="str">
        <f t="shared" si="29"/>
        <v/>
      </c>
      <c r="F323" s="7" t="str">
        <f t="shared" si="30"/>
        <v/>
      </c>
      <c r="G323" s="11"/>
    </row>
    <row r="324" spans="2:7" x14ac:dyDescent="0.25">
      <c r="B324" s="9"/>
      <c r="C324" s="4"/>
      <c r="D324" s="5"/>
      <c r="E324" s="6" t="str">
        <f t="shared" si="29"/>
        <v/>
      </c>
      <c r="F324" s="7" t="str">
        <f t="shared" si="30"/>
        <v/>
      </c>
      <c r="G324" s="11"/>
    </row>
    <row r="325" spans="2:7" x14ac:dyDescent="0.25">
      <c r="B325" s="9"/>
      <c r="C325" s="4"/>
      <c r="D325" s="5"/>
      <c r="E325" s="6" t="str">
        <f t="shared" si="29"/>
        <v/>
      </c>
      <c r="F325" s="7" t="str">
        <f t="shared" si="30"/>
        <v/>
      </c>
      <c r="G325" s="11"/>
    </row>
    <row r="326" spans="2:7" x14ac:dyDescent="0.25">
      <c r="B326" s="9"/>
      <c r="C326" s="4"/>
      <c r="D326" s="5"/>
      <c r="E326" s="6" t="str">
        <f t="shared" si="29"/>
        <v/>
      </c>
      <c r="F326" s="7" t="str">
        <f t="shared" si="30"/>
        <v/>
      </c>
      <c r="G326" s="11"/>
    </row>
    <row r="327" spans="2:7" x14ac:dyDescent="0.25">
      <c r="B327" s="9"/>
      <c r="C327" s="4"/>
      <c r="D327" s="5"/>
      <c r="E327" s="6" t="str">
        <f t="shared" si="29"/>
        <v/>
      </c>
      <c r="F327" s="7" t="str">
        <f t="shared" si="30"/>
        <v/>
      </c>
      <c r="G327" s="11"/>
    </row>
    <row r="328" spans="2:7" x14ac:dyDescent="0.25">
      <c r="B328" s="9"/>
      <c r="C328" s="4"/>
      <c r="D328" s="5"/>
      <c r="E328" s="6" t="str">
        <f t="shared" si="29"/>
        <v/>
      </c>
      <c r="F328" s="7" t="str">
        <f t="shared" si="30"/>
        <v/>
      </c>
      <c r="G328" s="11"/>
    </row>
    <row r="329" spans="2:7" x14ac:dyDescent="0.25">
      <c r="B329" s="9"/>
      <c r="C329" s="4"/>
      <c r="D329" s="5"/>
      <c r="E329" s="6" t="str">
        <f t="shared" si="29"/>
        <v/>
      </c>
      <c r="F329" s="7" t="str">
        <f t="shared" si="30"/>
        <v/>
      </c>
      <c r="G329" s="11"/>
    </row>
    <row r="330" spans="2:7" x14ac:dyDescent="0.25">
      <c r="B330" s="9"/>
      <c r="C330" s="4"/>
      <c r="D330" s="5"/>
      <c r="E330" s="6" t="str">
        <f t="shared" si="29"/>
        <v/>
      </c>
      <c r="F330" s="7" t="str">
        <f t="shared" si="30"/>
        <v/>
      </c>
      <c r="G330" s="11"/>
    </row>
    <row r="331" spans="2:7" x14ac:dyDescent="0.25">
      <c r="B331" s="9"/>
      <c r="C331" s="4"/>
      <c r="D331" s="5"/>
      <c r="E331" s="6" t="str">
        <f t="shared" si="29"/>
        <v/>
      </c>
      <c r="F331" s="7" t="str">
        <f t="shared" si="30"/>
        <v/>
      </c>
      <c r="G331" s="11"/>
    </row>
    <row r="332" spans="2:7" x14ac:dyDescent="0.25">
      <c r="B332" s="9"/>
      <c r="C332" s="4"/>
      <c r="D332" s="5"/>
      <c r="E332" s="6" t="str">
        <f t="shared" si="29"/>
        <v/>
      </c>
      <c r="F332" s="7" t="str">
        <f t="shared" si="30"/>
        <v/>
      </c>
      <c r="G332" s="11"/>
    </row>
    <row r="333" spans="2:7" x14ac:dyDescent="0.25">
      <c r="B333" s="9"/>
      <c r="C333" s="4"/>
      <c r="D333" s="5"/>
      <c r="E333" s="6" t="str">
        <f t="shared" si="29"/>
        <v/>
      </c>
      <c r="F333" s="7" t="str">
        <f t="shared" si="30"/>
        <v/>
      </c>
      <c r="G333" s="11"/>
    </row>
    <row r="334" spans="2:7" x14ac:dyDescent="0.25">
      <c r="B334" s="9"/>
      <c r="C334" s="4"/>
      <c r="D334" s="5"/>
      <c r="E334" s="6" t="str">
        <f t="shared" si="29"/>
        <v/>
      </c>
      <c r="F334" s="7" t="str">
        <f t="shared" si="30"/>
        <v/>
      </c>
      <c r="G334" s="11"/>
    </row>
    <row r="335" spans="2:7" x14ac:dyDescent="0.25">
      <c r="B335" s="9"/>
      <c r="C335" s="4"/>
      <c r="D335" s="5"/>
      <c r="E335" s="6" t="str">
        <f t="shared" si="29"/>
        <v/>
      </c>
      <c r="F335" s="7" t="str">
        <f t="shared" si="30"/>
        <v/>
      </c>
      <c r="G335" s="11"/>
    </row>
    <row r="336" spans="2:7" x14ac:dyDescent="0.25">
      <c r="B336" s="9"/>
      <c r="C336" s="4"/>
      <c r="D336" s="5"/>
      <c r="E336" s="6" t="str">
        <f t="shared" si="29"/>
        <v/>
      </c>
      <c r="F336" s="7" t="str">
        <f t="shared" si="30"/>
        <v/>
      </c>
      <c r="G336" s="11"/>
    </row>
    <row r="337" spans="2:7" x14ac:dyDescent="0.25">
      <c r="B337" s="9"/>
      <c r="C337" s="4"/>
      <c r="D337" s="5"/>
      <c r="E337" s="6" t="str">
        <f t="shared" si="29"/>
        <v/>
      </c>
      <c r="F337" s="7" t="str">
        <f t="shared" si="30"/>
        <v/>
      </c>
      <c r="G337" s="11"/>
    </row>
    <row r="338" spans="2:7" x14ac:dyDescent="0.25">
      <c r="B338" s="9"/>
      <c r="C338" s="4"/>
      <c r="D338" s="5"/>
      <c r="E338" s="6" t="str">
        <f t="shared" si="29"/>
        <v/>
      </c>
      <c r="F338" s="7" t="str">
        <f t="shared" si="30"/>
        <v/>
      </c>
      <c r="G338" s="11"/>
    </row>
    <row r="339" spans="2:7" x14ac:dyDescent="0.25">
      <c r="B339" s="9"/>
      <c r="C339" s="4"/>
      <c r="D339" s="5"/>
      <c r="E339" s="6" t="str">
        <f t="shared" si="29"/>
        <v/>
      </c>
      <c r="F339" s="7" t="str">
        <f t="shared" si="30"/>
        <v/>
      </c>
      <c r="G339" s="11"/>
    </row>
    <row r="340" spans="2:7" x14ac:dyDescent="0.25">
      <c r="B340" s="9"/>
      <c r="C340" s="4"/>
      <c r="D340" s="5"/>
      <c r="E340" s="6" t="str">
        <f t="shared" si="29"/>
        <v/>
      </c>
      <c r="F340" s="7" t="str">
        <f t="shared" si="30"/>
        <v/>
      </c>
      <c r="G340" s="11"/>
    </row>
    <row r="341" spans="2:7" x14ac:dyDescent="0.25">
      <c r="B341" s="9"/>
      <c r="C341" s="4"/>
      <c r="D341" s="5"/>
      <c r="E341" s="6" t="str">
        <f t="shared" si="29"/>
        <v/>
      </c>
      <c r="F341" s="7" t="str">
        <f t="shared" si="30"/>
        <v/>
      </c>
      <c r="G341" s="11"/>
    </row>
    <row r="342" spans="2:7" x14ac:dyDescent="0.25">
      <c r="B342" s="9"/>
      <c r="C342" s="4"/>
      <c r="D342" s="5"/>
      <c r="E342" s="6" t="str">
        <f t="shared" si="29"/>
        <v/>
      </c>
      <c r="F342" s="7" t="str">
        <f t="shared" si="30"/>
        <v/>
      </c>
      <c r="G342" s="11"/>
    </row>
    <row r="343" spans="2:7" x14ac:dyDescent="0.25">
      <c r="B343" s="9"/>
      <c r="C343" s="4"/>
      <c r="D343" s="5"/>
      <c r="E343" s="6" t="str">
        <f t="shared" si="29"/>
        <v/>
      </c>
      <c r="F343" s="7" t="str">
        <f t="shared" si="30"/>
        <v/>
      </c>
      <c r="G343" s="11"/>
    </row>
    <row r="344" spans="2:7" x14ac:dyDescent="0.25">
      <c r="B344" s="9"/>
      <c r="C344" s="4"/>
      <c r="D344" s="5"/>
      <c r="E344" s="6" t="str">
        <f t="shared" si="29"/>
        <v/>
      </c>
      <c r="F344" s="7" t="str">
        <f t="shared" si="30"/>
        <v/>
      </c>
      <c r="G344" s="11"/>
    </row>
    <row r="345" spans="2:7" x14ac:dyDescent="0.25">
      <c r="B345" s="9"/>
      <c r="C345" s="4"/>
      <c r="D345" s="5"/>
      <c r="E345" s="6" t="str">
        <f t="shared" si="29"/>
        <v/>
      </c>
      <c r="F345" s="7" t="str">
        <f t="shared" si="30"/>
        <v/>
      </c>
      <c r="G345" s="11"/>
    </row>
    <row r="346" spans="2:7" x14ac:dyDescent="0.25">
      <c r="B346" s="9"/>
      <c r="C346" s="4"/>
      <c r="D346" s="5"/>
      <c r="E346" s="6" t="str">
        <f t="shared" si="29"/>
        <v/>
      </c>
      <c r="F346" s="7" t="str">
        <f t="shared" si="30"/>
        <v/>
      </c>
      <c r="G346" s="11"/>
    </row>
    <row r="347" spans="2:7" x14ac:dyDescent="0.25">
      <c r="B347" s="9"/>
      <c r="C347" s="4"/>
      <c r="D347" s="5"/>
      <c r="E347" s="6" t="str">
        <f t="shared" si="29"/>
        <v/>
      </c>
      <c r="F347" s="7" t="str">
        <f t="shared" si="30"/>
        <v/>
      </c>
      <c r="G347" s="11"/>
    </row>
    <row r="348" spans="2:7" x14ac:dyDescent="0.25">
      <c r="B348" s="9"/>
      <c r="C348" s="4"/>
      <c r="D348" s="5"/>
      <c r="E348" s="6" t="str">
        <f t="shared" si="29"/>
        <v/>
      </c>
      <c r="F348" s="7" t="str">
        <f t="shared" si="30"/>
        <v/>
      </c>
      <c r="G348" s="11"/>
    </row>
    <row r="349" spans="2:7" x14ac:dyDescent="0.25">
      <c r="B349" s="9"/>
      <c r="C349" s="4"/>
      <c r="D349" s="5"/>
      <c r="E349" s="6" t="str">
        <f t="shared" si="29"/>
        <v/>
      </c>
      <c r="F349" s="7" t="str">
        <f t="shared" si="30"/>
        <v/>
      </c>
      <c r="G349" s="11"/>
    </row>
    <row r="350" spans="2:7" x14ac:dyDescent="0.25">
      <c r="B350" s="9"/>
      <c r="C350" s="4"/>
      <c r="D350" s="5"/>
      <c r="E350" s="6" t="str">
        <f t="shared" si="29"/>
        <v/>
      </c>
      <c r="F350" s="7" t="str">
        <f t="shared" si="30"/>
        <v/>
      </c>
      <c r="G350" s="11"/>
    </row>
    <row r="351" spans="2:7" x14ac:dyDescent="0.25">
      <c r="B351" s="9"/>
      <c r="C351" s="4"/>
      <c r="D351" s="5"/>
      <c r="E351" s="6" t="str">
        <f t="shared" si="29"/>
        <v/>
      </c>
      <c r="F351" s="7" t="str">
        <f t="shared" si="30"/>
        <v/>
      </c>
      <c r="G351" s="11"/>
    </row>
    <row r="352" spans="2:7" x14ac:dyDescent="0.25">
      <c r="B352" s="9"/>
      <c r="C352" s="4"/>
      <c r="D352" s="5"/>
      <c r="E352" s="6" t="str">
        <f t="shared" si="29"/>
        <v/>
      </c>
      <c r="F352" s="7" t="str">
        <f t="shared" si="30"/>
        <v/>
      </c>
      <c r="G352" s="11"/>
    </row>
    <row r="353" spans="2:7" x14ac:dyDescent="0.25">
      <c r="B353" s="9"/>
      <c r="C353" s="4"/>
      <c r="D353" s="5"/>
      <c r="E353" s="6" t="str">
        <f t="shared" si="29"/>
        <v/>
      </c>
      <c r="F353" s="7" t="str">
        <f t="shared" si="30"/>
        <v/>
      </c>
      <c r="G353" s="11"/>
    </row>
    <row r="354" spans="2:7" x14ac:dyDescent="0.25">
      <c r="B354" s="9"/>
      <c r="C354" s="4"/>
      <c r="D354" s="5"/>
      <c r="E354" s="6" t="str">
        <f t="shared" si="29"/>
        <v/>
      </c>
      <c r="F354" s="7" t="str">
        <f t="shared" si="30"/>
        <v/>
      </c>
      <c r="G354" s="11"/>
    </row>
    <row r="355" spans="2:7" x14ac:dyDescent="0.25">
      <c r="B355" s="9"/>
      <c r="C355" s="4"/>
      <c r="D355" s="5"/>
      <c r="E355" s="6" t="str">
        <f t="shared" si="29"/>
        <v/>
      </c>
      <c r="F355" s="7" t="str">
        <f t="shared" si="30"/>
        <v/>
      </c>
      <c r="G355" s="11"/>
    </row>
    <row r="356" spans="2:7" x14ac:dyDescent="0.25">
      <c r="B356" s="9"/>
      <c r="C356" s="4"/>
      <c r="D356" s="5"/>
      <c r="E356" s="6" t="str">
        <f t="shared" si="29"/>
        <v/>
      </c>
      <c r="F356" s="7" t="str">
        <f t="shared" si="30"/>
        <v/>
      </c>
      <c r="G356" s="11"/>
    </row>
    <row r="357" spans="2:7" x14ac:dyDescent="0.25">
      <c r="B357" s="9"/>
      <c r="C357" s="4"/>
      <c r="D357" s="5"/>
      <c r="E357" s="6" t="str">
        <f t="shared" si="29"/>
        <v/>
      </c>
      <c r="F357" s="7" t="str">
        <f t="shared" si="30"/>
        <v/>
      </c>
      <c r="G357" s="11"/>
    </row>
    <row r="358" spans="2:7" x14ac:dyDescent="0.25">
      <c r="B358" s="9"/>
      <c r="C358" s="4"/>
      <c r="D358" s="5"/>
      <c r="E358" s="6" t="str">
        <f t="shared" si="29"/>
        <v/>
      </c>
      <c r="F358" s="7" t="str">
        <f t="shared" si="30"/>
        <v/>
      </c>
      <c r="G358" s="11"/>
    </row>
    <row r="359" spans="2:7" x14ac:dyDescent="0.25">
      <c r="B359" s="9"/>
      <c r="C359" s="4"/>
      <c r="D359" s="5"/>
      <c r="E359" s="6" t="str">
        <f t="shared" si="29"/>
        <v/>
      </c>
      <c r="F359" s="7" t="str">
        <f t="shared" si="30"/>
        <v/>
      </c>
      <c r="G359" s="11"/>
    </row>
    <row r="360" spans="2:7" x14ac:dyDescent="0.25">
      <c r="B360" s="9"/>
      <c r="C360" s="4"/>
      <c r="D360" s="5"/>
      <c r="E360" s="6" t="str">
        <f t="shared" si="29"/>
        <v/>
      </c>
      <c r="F360" s="7" t="str">
        <f t="shared" si="30"/>
        <v/>
      </c>
      <c r="G360" s="11"/>
    </row>
    <row r="361" spans="2:7" x14ac:dyDescent="0.25">
      <c r="B361" s="9"/>
      <c r="C361" s="4"/>
      <c r="D361" s="5"/>
      <c r="E361" s="6" t="str">
        <f t="shared" si="29"/>
        <v/>
      </c>
      <c r="F361" s="7" t="str">
        <f t="shared" si="30"/>
        <v/>
      </c>
      <c r="G361" s="11"/>
    </row>
    <row r="362" spans="2:7" x14ac:dyDescent="0.25">
      <c r="B362" s="9"/>
      <c r="C362" s="4"/>
      <c r="D362" s="5"/>
      <c r="E362" s="6" t="str">
        <f t="shared" si="29"/>
        <v/>
      </c>
      <c r="F362" s="7" t="str">
        <f t="shared" si="30"/>
        <v/>
      </c>
      <c r="G362" s="11"/>
    </row>
    <row r="363" spans="2:7" x14ac:dyDescent="0.25">
      <c r="B363" s="9"/>
      <c r="C363" s="4"/>
      <c r="D363" s="5"/>
      <c r="E363" s="6" t="str">
        <f t="shared" si="29"/>
        <v/>
      </c>
      <c r="F363" s="7" t="str">
        <f t="shared" si="30"/>
        <v/>
      </c>
      <c r="G363" s="11"/>
    </row>
    <row r="364" spans="2:7" x14ac:dyDescent="0.25">
      <c r="B364" s="9"/>
      <c r="C364" s="4"/>
      <c r="D364" s="5"/>
      <c r="E364" s="6" t="str">
        <f t="shared" ref="E364:E380" si="31">IF(D364="","",(SUM(D364-C364)))</f>
        <v/>
      </c>
      <c r="F364" s="7" t="str">
        <f t="shared" ref="F364:F380" si="32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31"/>
        <v/>
      </c>
      <c r="F365" s="7" t="str">
        <f t="shared" si="32"/>
        <v/>
      </c>
      <c r="G365" s="11"/>
    </row>
    <row r="366" spans="2:7" x14ac:dyDescent="0.25">
      <c r="B366" s="9"/>
      <c r="C366" s="4"/>
      <c r="D366" s="5"/>
      <c r="E366" s="6" t="str">
        <f t="shared" si="31"/>
        <v/>
      </c>
      <c r="F366" s="7" t="str">
        <f t="shared" si="32"/>
        <v/>
      </c>
      <c r="G366" s="11"/>
    </row>
    <row r="367" spans="2:7" x14ac:dyDescent="0.25">
      <c r="B367" s="9"/>
      <c r="C367" s="4"/>
      <c r="D367" s="5"/>
      <c r="E367" s="6" t="str">
        <f t="shared" si="31"/>
        <v/>
      </c>
      <c r="F367" s="7" t="str">
        <f t="shared" si="32"/>
        <v/>
      </c>
      <c r="G367" s="11"/>
    </row>
    <row r="368" spans="2:7" x14ac:dyDescent="0.25">
      <c r="B368" s="9"/>
      <c r="C368" s="4"/>
      <c r="D368" s="5"/>
      <c r="E368" s="6" t="str">
        <f t="shared" si="31"/>
        <v/>
      </c>
      <c r="F368" s="7" t="str">
        <f t="shared" si="32"/>
        <v/>
      </c>
      <c r="G368" s="11"/>
    </row>
    <row r="369" spans="2:7" x14ac:dyDescent="0.25">
      <c r="B369" s="9"/>
      <c r="C369" s="4"/>
      <c r="D369" s="5"/>
      <c r="E369" s="6" t="str">
        <f t="shared" si="31"/>
        <v/>
      </c>
      <c r="F369" s="7" t="str">
        <f t="shared" si="32"/>
        <v/>
      </c>
      <c r="G369" s="11"/>
    </row>
    <row r="370" spans="2:7" x14ac:dyDescent="0.25">
      <c r="B370" s="9"/>
      <c r="C370" s="4"/>
      <c r="D370" s="5"/>
      <c r="E370" s="6" t="str">
        <f t="shared" si="31"/>
        <v/>
      </c>
      <c r="F370" s="7" t="str">
        <f t="shared" si="32"/>
        <v/>
      </c>
      <c r="G370" s="11"/>
    </row>
    <row r="371" spans="2:7" x14ac:dyDescent="0.25">
      <c r="B371" s="9"/>
      <c r="C371" s="4"/>
      <c r="D371" s="5"/>
      <c r="E371" s="6" t="str">
        <f t="shared" si="31"/>
        <v/>
      </c>
      <c r="F371" s="7" t="str">
        <f t="shared" si="32"/>
        <v/>
      </c>
      <c r="G371" s="11"/>
    </row>
    <row r="372" spans="2:7" x14ac:dyDescent="0.25">
      <c r="B372" s="9"/>
      <c r="C372" s="4"/>
      <c r="D372" s="5"/>
      <c r="E372" s="6" t="str">
        <f t="shared" si="31"/>
        <v/>
      </c>
      <c r="F372" s="7" t="str">
        <f t="shared" si="32"/>
        <v/>
      </c>
      <c r="G372" s="11"/>
    </row>
    <row r="373" spans="2:7" x14ac:dyDescent="0.25">
      <c r="B373" s="9"/>
      <c r="C373" s="4"/>
      <c r="D373" s="5"/>
      <c r="E373" s="6" t="str">
        <f t="shared" si="31"/>
        <v/>
      </c>
      <c r="F373" s="7" t="str">
        <f t="shared" si="32"/>
        <v/>
      </c>
      <c r="G373" s="11"/>
    </row>
    <row r="374" spans="2:7" x14ac:dyDescent="0.25">
      <c r="B374" s="9"/>
      <c r="C374" s="4"/>
      <c r="D374" s="5"/>
      <c r="E374" s="6" t="str">
        <f t="shared" si="31"/>
        <v/>
      </c>
      <c r="F374" s="7" t="str">
        <f t="shared" si="32"/>
        <v/>
      </c>
      <c r="G374" s="11"/>
    </row>
    <row r="375" spans="2:7" x14ac:dyDescent="0.25">
      <c r="B375" s="9"/>
      <c r="C375" s="4"/>
      <c r="D375" s="5"/>
      <c r="E375" s="6" t="str">
        <f t="shared" si="31"/>
        <v/>
      </c>
      <c r="F375" s="7" t="str">
        <f t="shared" si="32"/>
        <v/>
      </c>
      <c r="G375" s="11"/>
    </row>
    <row r="376" spans="2:7" x14ac:dyDescent="0.25">
      <c r="B376" s="9"/>
      <c r="C376" s="4"/>
      <c r="D376" s="5"/>
      <c r="E376" s="6" t="str">
        <f t="shared" si="31"/>
        <v/>
      </c>
      <c r="F376" s="7" t="str">
        <f t="shared" si="32"/>
        <v/>
      </c>
      <c r="G376" s="11"/>
    </row>
    <row r="377" spans="2:7" x14ac:dyDescent="0.25">
      <c r="B377" s="9"/>
      <c r="C377" s="4"/>
      <c r="D377" s="5"/>
      <c r="E377" s="6" t="str">
        <f t="shared" si="31"/>
        <v/>
      </c>
      <c r="F377" s="7" t="str">
        <f t="shared" si="32"/>
        <v/>
      </c>
      <c r="G377" s="11"/>
    </row>
    <row r="378" spans="2:7" x14ac:dyDescent="0.25">
      <c r="B378" s="9"/>
      <c r="C378" s="4"/>
      <c r="D378" s="5"/>
      <c r="E378" s="6" t="str">
        <f t="shared" si="31"/>
        <v/>
      </c>
      <c r="F378" s="7" t="str">
        <f t="shared" si="32"/>
        <v/>
      </c>
      <c r="G378" s="11"/>
    </row>
    <row r="379" spans="2:7" x14ac:dyDescent="0.25">
      <c r="B379" s="9"/>
      <c r="C379" s="4"/>
      <c r="D379" s="5"/>
      <c r="E379" s="6" t="str">
        <f t="shared" si="31"/>
        <v/>
      </c>
      <c r="F379" s="7" t="str">
        <f t="shared" si="32"/>
        <v/>
      </c>
      <c r="G379" s="11"/>
    </row>
    <row r="380" spans="2:7" x14ac:dyDescent="0.25">
      <c r="B380" s="9"/>
      <c r="C380" s="4"/>
      <c r="D380" s="5"/>
      <c r="E380" s="6" t="str">
        <f t="shared" si="31"/>
        <v/>
      </c>
      <c r="F380" s="7" t="str">
        <f t="shared" si="32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9" priority="6">
      <formula>$B281=""</formula>
    </cfRule>
  </conditionalFormatting>
  <conditionalFormatting sqref="N9:P53">
    <cfRule type="expression" dxfId="18" priority="7">
      <formula>$P9&gt;0</formula>
    </cfRule>
  </conditionalFormatting>
  <conditionalFormatting sqref="N9:P39">
    <cfRule type="expression" dxfId="17" priority="8">
      <formula>$P9=0</formula>
    </cfRule>
  </conditionalFormatting>
  <conditionalFormatting sqref="B281:F1000">
    <cfRule type="expression" dxfId="16" priority="5">
      <formula>$B281=""</formula>
    </cfRule>
  </conditionalFormatting>
  <conditionalFormatting sqref="M9:M53">
    <cfRule type="expression" dxfId="15" priority="3">
      <formula>$P9&gt;0</formula>
    </cfRule>
  </conditionalFormatting>
  <conditionalFormatting sqref="M9:M39">
    <cfRule type="expression" dxfId="14" priority="4">
      <formula>$P9=0</formula>
    </cfRule>
  </conditionalFormatting>
  <conditionalFormatting sqref="H9:H53">
    <cfRule type="expression" dxfId="13" priority="1">
      <formula>$P9&gt;0</formula>
    </cfRule>
  </conditionalFormatting>
  <conditionalFormatting sqref="H9:H39">
    <cfRule type="expression" dxfId="12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35" activePane="bottomLeft" state="frozen"/>
      <selection pane="bottomLeft" activeCell="B8" sqref="B8"/>
    </sheetView>
  </sheetViews>
  <sheetFormatPr defaultColWidth="9" defaultRowHeight="15.6" x14ac:dyDescent="0.25"/>
  <cols>
    <col min="1" max="1" width="13.8984375" style="1" customWidth="1"/>
    <col min="2" max="2" width="16.59765625" style="8" customWidth="1"/>
    <col min="3" max="3" width="13.19921875" style="10" customWidth="1"/>
    <col min="4" max="4" width="14" style="10" customWidth="1"/>
    <col min="5" max="5" width="15.19921875" style="1" customWidth="1"/>
    <col min="6" max="6" width="16.69921875" style="1" customWidth="1"/>
    <col min="7" max="7" width="2.3984375" style="1" hidden="1" customWidth="1"/>
    <col min="8" max="8" width="4.69921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6.5976562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24" t="s">
        <v>12</v>
      </c>
      <c r="B1" s="24" t="s">
        <v>26</v>
      </c>
      <c r="C1" s="24" t="s">
        <v>13</v>
      </c>
      <c r="D1" s="17" t="s">
        <v>18</v>
      </c>
      <c r="E1" s="17" t="s">
        <v>11</v>
      </c>
      <c r="F1" s="89" t="s">
        <v>7</v>
      </c>
      <c r="G1" s="90"/>
      <c r="H1" s="91"/>
      <c r="I1" s="92" t="s">
        <v>6</v>
      </c>
      <c r="J1" s="93"/>
      <c r="K1" s="82" t="s">
        <v>10</v>
      </c>
      <c r="L1" s="83"/>
    </row>
    <row r="2" spans="1:26" ht="24.75" customHeight="1" thickTop="1" thickBot="1" x14ac:dyDescent="0.3">
      <c r="A2" s="25">
        <f>'סיכום חודשי'!$B$2</f>
        <v>45261</v>
      </c>
      <c r="B2" s="64">
        <f>'סיכום חודשי'!A2</f>
        <v>13</v>
      </c>
      <c r="C2" s="60">
        <v>100</v>
      </c>
      <c r="D2" s="16">
        <f>SUM(E9:E280)</f>
        <v>0.50321759258804377</v>
      </c>
      <c r="E2" s="16">
        <f>SUM(K9:K280)</f>
        <v>1.3888888888888888E-2</v>
      </c>
      <c r="F2" s="94">
        <f>SUM(D2*(C2*24),E2*(C2*24))</f>
        <v>1241.0555555446383</v>
      </c>
      <c r="G2" s="95"/>
      <c r="H2" s="84"/>
      <c r="I2" s="94">
        <v>0</v>
      </c>
      <c r="J2" s="84"/>
      <c r="K2" s="84">
        <f>SUM(F2,I2,)</f>
        <v>1241.0555555446383</v>
      </c>
      <c r="L2" s="85"/>
    </row>
    <row r="3" spans="1:26" ht="24.75" customHeight="1" thickTop="1" thickBot="1" x14ac:dyDescent="0.3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3">
      <c r="A4" s="86" t="s">
        <v>14</v>
      </c>
      <c r="B4" s="87"/>
      <c r="C4" s="87"/>
      <c r="D4" s="87"/>
      <c r="E4" s="87"/>
      <c r="F4" s="88"/>
      <c r="G4" s="26"/>
      <c r="H4" s="27"/>
      <c r="I4" s="86" t="s">
        <v>14</v>
      </c>
      <c r="J4" s="87"/>
      <c r="K4" s="87"/>
      <c r="L4" s="88"/>
      <c r="Z4" s="3"/>
    </row>
    <row r="5" spans="1:26" ht="52.2" customHeight="1" thickBot="1" x14ac:dyDescent="0.3">
      <c r="A5" s="71"/>
      <c r="B5" s="72"/>
      <c r="C5" s="72"/>
      <c r="D5" s="72"/>
      <c r="E5" s="72"/>
      <c r="F5" s="73"/>
      <c r="G5" s="18"/>
      <c r="I5" s="74"/>
      <c r="J5" s="75"/>
      <c r="K5" s="75"/>
      <c r="L5" s="76"/>
      <c r="Z5" s="3"/>
    </row>
    <row r="6" spans="1:26" ht="21.6" customHeight="1" thickBot="1" x14ac:dyDescent="0.3"/>
    <row r="7" spans="1:26" ht="27.75" customHeight="1" thickBot="1" x14ac:dyDescent="0.3">
      <c r="A7" s="77" t="s">
        <v>23</v>
      </c>
      <c r="B7" s="78"/>
      <c r="C7" s="78"/>
      <c r="D7" s="78"/>
      <c r="E7" s="78"/>
      <c r="F7" s="78"/>
      <c r="G7" s="79"/>
      <c r="H7" s="12"/>
      <c r="I7" s="80" t="s">
        <v>21</v>
      </c>
      <c r="J7" s="80"/>
      <c r="K7" s="80"/>
      <c r="L7" s="81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39" t="s">
        <v>22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22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59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45244.600983796299</v>
      </c>
      <c r="D9" s="21">
        <v>45244.734513888892</v>
      </c>
      <c r="E9" s="21">
        <f t="shared" ref="E9" si="0">IF(D9="","",(SUM(D9-C9)))</f>
        <v>0.13353009259299142</v>
      </c>
      <c r="F9" s="23">
        <f t="shared" ref="F9:F72" si="1">IF(E9="","",SUM(E9*($C$2*24)))</f>
        <v>320.47222222317941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ב כסלו תשפד</v>
      </c>
      <c r="J9" s="22">
        <v>45245</v>
      </c>
      <c r="K9" s="21">
        <v>3.472222222222222E-3</v>
      </c>
      <c r="L9" s="23">
        <f t="shared" ref="L9:L72" si="2">IF(K9="","",SUM(K9*($C$2*24)))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5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45245.417395833334</v>
      </c>
      <c r="D10" s="21">
        <v>45245.425127314818</v>
      </c>
      <c r="E10" s="21">
        <f t="shared" ref="E10:E25" si="4">IF(D10="","",(SUM(D10-C10)))</f>
        <v>7.7314814843703061E-3</v>
      </c>
      <c r="F10" s="23">
        <f t="shared" si="1"/>
        <v>18.555555562488735</v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1.0416666666666666E-2</v>
      </c>
      <c r="L10" s="23">
        <f t="shared" si="2"/>
        <v>25</v>
      </c>
      <c r="M10" s="8"/>
      <c r="N10" s="8"/>
      <c r="O10" s="10"/>
      <c r="P10" s="11"/>
      <c r="R10" s="3">
        <v>43862</v>
      </c>
    </row>
    <row r="11" spans="1:26" x14ac:dyDescent="0.25">
      <c r="A11" s="36" t="str">
        <f t="shared" si="3"/>
        <v>ג טבת תשפד</v>
      </c>
      <c r="B11" s="22">
        <f t="shared" ref="B11:B46" si="6">B10+1</f>
        <v>45275</v>
      </c>
      <c r="C11" s="21">
        <v>45245.517326388886</v>
      </c>
      <c r="D11" s="21">
        <v>45245.53665509259</v>
      </c>
      <c r="E11" s="21">
        <f t="shared" si="4"/>
        <v>1.9328703703649808E-2</v>
      </c>
      <c r="F11" s="23">
        <f t="shared" si="1"/>
        <v>46.388888888759539</v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5">
      <c r="A12" s="36" t="str">
        <f t="shared" si="3"/>
        <v>ד טבת תשפד</v>
      </c>
      <c r="B12" s="22">
        <f t="shared" si="6"/>
        <v>45276</v>
      </c>
      <c r="C12" s="21">
        <v>45245.551701388889</v>
      </c>
      <c r="D12" s="21">
        <v>45245.553310185183</v>
      </c>
      <c r="E12" s="21">
        <f t="shared" si="4"/>
        <v>1.6087962940218858E-3</v>
      </c>
      <c r="F12" s="23">
        <f t="shared" si="1"/>
        <v>3.861111105652526</v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5">
      <c r="A13" s="36" t="str">
        <f t="shared" si="3"/>
        <v>ה טבת תשפד</v>
      </c>
      <c r="B13" s="22">
        <f t="shared" si="6"/>
        <v>45277</v>
      </c>
      <c r="C13" s="21">
        <v>45245.614756944444</v>
      </c>
      <c r="D13" s="21">
        <v>45245.706886574073</v>
      </c>
      <c r="E13" s="21">
        <f t="shared" si="4"/>
        <v>9.2129629629198462E-2</v>
      </c>
      <c r="F13" s="23">
        <f t="shared" si="1"/>
        <v>221.11111111007631</v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36" t="str">
        <f t="shared" si="3"/>
        <v>ו טבת תשפד</v>
      </c>
      <c r="B14" s="22">
        <f t="shared" si="6"/>
        <v>45278</v>
      </c>
      <c r="C14" s="21">
        <v>45245.624398148146</v>
      </c>
      <c r="D14" s="21">
        <v>45245.627164351848</v>
      </c>
      <c r="E14" s="21">
        <f t="shared" si="4"/>
        <v>2.7662037027766928E-3</v>
      </c>
      <c r="F14" s="23">
        <f t="shared" si="1"/>
        <v>6.6388888866640627</v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36" t="str">
        <f t="shared" si="3"/>
        <v>ז טבת תשפד</v>
      </c>
      <c r="B15" s="22">
        <f t="shared" si="6"/>
        <v>45279</v>
      </c>
      <c r="C15" s="21">
        <v>45246.482719907406</v>
      </c>
      <c r="D15" s="21">
        <v>45246.508217592593</v>
      </c>
      <c r="E15" s="21">
        <f t="shared" si="4"/>
        <v>2.5497685186564922E-2</v>
      </c>
      <c r="F15" s="23">
        <f t="shared" si="1"/>
        <v>61.194444447755814</v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36" t="str">
        <f t="shared" si="3"/>
        <v>ח טבת תשפד</v>
      </c>
      <c r="B16" s="22">
        <f t="shared" si="6"/>
        <v>45280</v>
      </c>
      <c r="C16" s="21">
        <v>45252.350300925929</v>
      </c>
      <c r="D16" s="21">
        <v>45252.353981481479</v>
      </c>
      <c r="E16" s="21">
        <f t="shared" si="4"/>
        <v>3.6805555500905029E-3</v>
      </c>
      <c r="F16" s="23">
        <f t="shared" si="1"/>
        <v>8.8333333202172071</v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36" t="str">
        <f t="shared" si="3"/>
        <v>ט טבת תשפד</v>
      </c>
      <c r="B17" s="22">
        <f t="shared" si="6"/>
        <v>45281</v>
      </c>
      <c r="C17" s="21">
        <v>45252.475081018521</v>
      </c>
      <c r="D17" s="21">
        <v>45252.507581018515</v>
      </c>
      <c r="E17" s="21">
        <f t="shared" si="4"/>
        <v>3.2499999993888196E-2</v>
      </c>
      <c r="F17" s="23">
        <f t="shared" si="1"/>
        <v>77.999999985331669</v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36" t="str">
        <f t="shared" si="3"/>
        <v>י טבת תשפד</v>
      </c>
      <c r="B18" s="22">
        <f t="shared" si="6"/>
        <v>45282</v>
      </c>
      <c r="C18" s="21">
        <v>45252.591770833336</v>
      </c>
      <c r="D18" s="21">
        <v>45252.595520833333</v>
      </c>
      <c r="E18" s="21">
        <f t="shared" si="4"/>
        <v>3.749999996216502E-3</v>
      </c>
      <c r="F18" s="23">
        <f t="shared" si="1"/>
        <v>8.9999999909196049</v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5">
      <c r="A19" s="36" t="str">
        <f t="shared" si="3"/>
        <v>יא טבת תשפד</v>
      </c>
      <c r="B19" s="22">
        <f t="shared" si="6"/>
        <v>45283</v>
      </c>
      <c r="C19" s="21">
        <v>45252.597349537034</v>
      </c>
      <c r="D19" s="21">
        <v>45252.601238425923</v>
      </c>
      <c r="E19" s="21">
        <f t="shared" si="4"/>
        <v>3.8888888884685002E-3</v>
      </c>
      <c r="F19" s="23">
        <f t="shared" si="1"/>
        <v>9.3333333323244005</v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5">
      <c r="A20" s="36" t="str">
        <f t="shared" si="3"/>
        <v>יב טבת תשפד</v>
      </c>
      <c r="B20" s="22">
        <f t="shared" si="6"/>
        <v>45284</v>
      </c>
      <c r="C20" s="21">
        <v>45257.520405092589</v>
      </c>
      <c r="D20" s="21">
        <v>45257.521898148145</v>
      </c>
      <c r="E20" s="21">
        <f t="shared" si="4"/>
        <v>1.4930555553291924E-3</v>
      </c>
      <c r="F20" s="23">
        <f t="shared" si="1"/>
        <v>3.5833333327900618</v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36" t="str">
        <f t="shared" si="3"/>
        <v>יג טבת תשפד</v>
      </c>
      <c r="B21" s="22">
        <f t="shared" si="6"/>
        <v>45285</v>
      </c>
      <c r="C21" s="21">
        <v>45257.522407407407</v>
      </c>
      <c r="D21" s="21">
        <v>45257.552025462966</v>
      </c>
      <c r="E21" s="21">
        <f t="shared" si="4"/>
        <v>2.9618055559694767E-2</v>
      </c>
      <c r="F21" s="23">
        <f t="shared" si="1"/>
        <v>71.083333343267441</v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36" t="str">
        <f t="shared" si="3"/>
        <v>יד טבת תשפד</v>
      </c>
      <c r="B22" s="22">
        <f t="shared" si="6"/>
        <v>45286</v>
      </c>
      <c r="C22" s="21">
        <v>45265.10728009259</v>
      </c>
      <c r="D22" s="21">
        <v>45265.1096412037</v>
      </c>
      <c r="E22" s="21">
        <f t="shared" si="4"/>
        <v>2.3611111100763083E-3</v>
      </c>
      <c r="F22" s="23">
        <f t="shared" si="1"/>
        <v>5.6666666641831398</v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36" t="str">
        <f t="shared" si="3"/>
        <v>טו טבת תשפד</v>
      </c>
      <c r="B23" s="22">
        <f t="shared" si="6"/>
        <v>45287</v>
      </c>
      <c r="C23" s="21">
        <v>45265.118252314816</v>
      </c>
      <c r="D23" s="21">
        <v>45265.138414351852</v>
      </c>
      <c r="E23" s="21">
        <f t="shared" si="4"/>
        <v>2.0162037035333924E-2</v>
      </c>
      <c r="F23" s="23">
        <f t="shared" si="1"/>
        <v>48.388888884801418</v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36" t="str">
        <f t="shared" si="3"/>
        <v>טז טבת תשפד</v>
      </c>
      <c r="B24" s="22">
        <f t="shared" si="6"/>
        <v>45288</v>
      </c>
      <c r="C24" s="21">
        <v>45265.179965277777</v>
      </c>
      <c r="D24" s="21">
        <v>45265.204780092594</v>
      </c>
      <c r="E24" s="21">
        <f t="shared" si="4"/>
        <v>2.4814814816636499E-2</v>
      </c>
      <c r="F24" s="23">
        <f t="shared" si="1"/>
        <v>59.555555559927598</v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36" t="str">
        <f t="shared" si="3"/>
        <v>יז טבת תשפד</v>
      </c>
      <c r="B25" s="22">
        <f t="shared" si="6"/>
        <v>45289</v>
      </c>
      <c r="C25" s="21">
        <v>45265.225231481483</v>
      </c>
      <c r="D25" s="21">
        <v>45265.227569444447</v>
      </c>
      <c r="E25" s="21">
        <f t="shared" si="4"/>
        <v>2.3379629637929611E-3</v>
      </c>
      <c r="F25" s="23">
        <f t="shared" si="1"/>
        <v>5.6111111131031066</v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36" t="str">
        <f t="shared" si="3"/>
        <v>יח טבת תשפד</v>
      </c>
      <c r="B26" s="22">
        <f t="shared" si="6"/>
        <v>45290</v>
      </c>
      <c r="C26" s="21">
        <v>45265.479675925926</v>
      </c>
      <c r="D26" s="21">
        <v>45265.484432870369</v>
      </c>
      <c r="E26" s="21">
        <f t="shared" ref="E26:E39" si="7">IF(D26="","",(SUM(D26-C26)))</f>
        <v>4.756944443215616E-3</v>
      </c>
      <c r="F26" s="23">
        <f t="shared" si="1"/>
        <v>11.416666663717479</v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36" t="str">
        <f t="shared" si="3"/>
        <v>יט טבת תשפד</v>
      </c>
      <c r="B27" s="22">
        <f t="shared" si="6"/>
        <v>45291</v>
      </c>
      <c r="C27" s="21">
        <v>45265.527696759258</v>
      </c>
      <c r="D27" s="21">
        <v>45265.557129629633</v>
      </c>
      <c r="E27" s="21">
        <f t="shared" si="7"/>
        <v>2.9432870374876074E-2</v>
      </c>
      <c r="F27" s="23">
        <f t="shared" si="1"/>
        <v>70.638888899702579</v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36" t="str">
        <f t="shared" si="3"/>
        <v>כ טבת תשפד</v>
      </c>
      <c r="B28" s="22">
        <f t="shared" si="6"/>
        <v>45292</v>
      </c>
      <c r="C28" s="21">
        <v>45266.089988425927</v>
      </c>
      <c r="D28" s="21">
        <v>45266.099560185183</v>
      </c>
      <c r="E28" s="21">
        <f t="shared" si="7"/>
        <v>9.5717592557775788E-3</v>
      </c>
      <c r="F28" s="23">
        <f t="shared" si="1"/>
        <v>22.972222213866189</v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36" t="str">
        <f t="shared" si="3"/>
        <v>כא טבת תשפד</v>
      </c>
      <c r="B29" s="22">
        <f t="shared" si="6"/>
        <v>45293</v>
      </c>
      <c r="C29" s="21">
        <v>45266.311296296299</v>
      </c>
      <c r="D29" s="21">
        <v>45266.317442129628</v>
      </c>
      <c r="E29" s="21">
        <f t="shared" si="7"/>
        <v>6.1458333293558098E-3</v>
      </c>
      <c r="F29" s="23">
        <f t="shared" si="1"/>
        <v>14.749999990453944</v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36" t="str">
        <f t="shared" si="3"/>
        <v>כב טבת תשפד</v>
      </c>
      <c r="B30" s="22">
        <f t="shared" si="6"/>
        <v>45294</v>
      </c>
      <c r="C30" s="21">
        <v>45266.480173611111</v>
      </c>
      <c r="D30" s="21">
        <v>45266.498738425929</v>
      </c>
      <c r="E30" s="21">
        <f t="shared" si="7"/>
        <v>1.8564814818091691E-2</v>
      </c>
      <c r="F30" s="23">
        <f t="shared" si="1"/>
        <v>44.555555563420057</v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36" t="str">
        <f t="shared" si="3"/>
        <v>כג טבת תשפד</v>
      </c>
      <c r="B31" s="22">
        <f t="shared" si="6"/>
        <v>45295</v>
      </c>
      <c r="C31" s="21">
        <v>45271.874918981484</v>
      </c>
      <c r="D31" s="21">
        <v>45271.875879629632</v>
      </c>
      <c r="E31" s="21">
        <f t="shared" si="7"/>
        <v>9.6064814715646207E-4</v>
      </c>
      <c r="F31" s="23">
        <f t="shared" si="1"/>
        <v>2.305555553175509</v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36" t="str">
        <f t="shared" si="3"/>
        <v>כד טבת תשפד</v>
      </c>
      <c r="B32" s="22">
        <f t="shared" si="6"/>
        <v>45296</v>
      </c>
      <c r="C32" s="21">
        <v>45271.879201388889</v>
      </c>
      <c r="D32" s="21">
        <v>45271.880185185182</v>
      </c>
      <c r="E32" s="21">
        <f t="shared" si="7"/>
        <v>9.8379629343980923E-4</v>
      </c>
      <c r="F32" s="23">
        <f t="shared" si="1"/>
        <v>2.3611111042555422</v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36" t="str">
        <f t="shared" si="3"/>
        <v>כה טבת תשפד</v>
      </c>
      <c r="B33" s="22">
        <f t="shared" si="6"/>
        <v>45297</v>
      </c>
      <c r="C33" s="21">
        <v>45271.880914351852</v>
      </c>
      <c r="D33" s="21">
        <v>45271.894525462965</v>
      </c>
      <c r="E33" s="21">
        <f t="shared" si="7"/>
        <v>1.361111111327773E-2</v>
      </c>
      <c r="F33" s="23">
        <f t="shared" si="1"/>
        <v>32.666666671866551</v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36" t="str">
        <f t="shared" si="3"/>
        <v>כו טבת תשפד</v>
      </c>
      <c r="B34" s="22">
        <f t="shared" si="6"/>
        <v>45298</v>
      </c>
      <c r="C34" s="21">
        <v>45272.06925925926</v>
      </c>
      <c r="D34" s="21">
        <v>45272.070243055554</v>
      </c>
      <c r="E34" s="21">
        <f t="shared" si="7"/>
        <v>9.8379629343980923E-4</v>
      </c>
      <c r="F34" s="23">
        <f t="shared" si="1"/>
        <v>2.3611111042555422</v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36" t="str">
        <f t="shared" si="3"/>
        <v>כז טבת תשפד</v>
      </c>
      <c r="B35" s="22">
        <f t="shared" si="6"/>
        <v>45299</v>
      </c>
      <c r="C35" s="21">
        <v>45272.072928240741</v>
      </c>
      <c r="D35" s="21">
        <v>45272.077638888892</v>
      </c>
      <c r="E35" s="21">
        <f t="shared" si="7"/>
        <v>4.7106481506489217E-3</v>
      </c>
      <c r="F35" s="23">
        <f t="shared" si="1"/>
        <v>11.305555561557412</v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36" t="str">
        <f t="shared" si="3"/>
        <v>כח טבת תשפד</v>
      </c>
      <c r="B36" s="22">
        <f t="shared" si="6"/>
        <v>45300</v>
      </c>
      <c r="C36" s="21">
        <v>45272.107060185182</v>
      </c>
      <c r="D36" s="21">
        <v>45272.10800925926</v>
      </c>
      <c r="E36" s="21">
        <f t="shared" si="7"/>
        <v>9.490740776527673E-4</v>
      </c>
      <c r="F36" s="23">
        <f t="shared" si="1"/>
        <v>2.2777777863666415</v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36" t="str">
        <f t="shared" si="3"/>
        <v>כט טבת תשפד</v>
      </c>
      <c r="B37" s="22">
        <f t="shared" si="6"/>
        <v>45301</v>
      </c>
      <c r="C37" s="21">
        <v>45272.109733796293</v>
      </c>
      <c r="D37" s="21">
        <v>45272.115081018521</v>
      </c>
      <c r="E37" s="21">
        <f t="shared" si="7"/>
        <v>5.3472222280106507E-3</v>
      </c>
      <c r="F37" s="23">
        <f t="shared" si="1"/>
        <v>12.833333347225562</v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36" t="str">
        <f t="shared" si="3"/>
        <v/>
      </c>
      <c r="B38" s="22"/>
      <c r="C38" s="21"/>
      <c r="D38" s="21"/>
      <c r="E38" s="21" t="str">
        <f t="shared" si="7"/>
        <v/>
      </c>
      <c r="F38" s="23" t="str">
        <f t="shared" si="1"/>
        <v/>
      </c>
      <c r="G38" s="20" t="str">
        <f>IF($B38=$B39,"",MAX($G$8:G37)+1)</f>
        <v/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36" t="str">
        <f t="shared" si="3"/>
        <v/>
      </c>
      <c r="B39" s="22"/>
      <c r="C39" s="21"/>
      <c r="D39" s="21"/>
      <c r="E39" s="21" t="str">
        <f t="shared" si="7"/>
        <v/>
      </c>
      <c r="F39" s="23" t="str">
        <f t="shared" si="1"/>
        <v/>
      </c>
      <c r="G39" s="20" t="str">
        <f>IF($B39=$B40,"",MAX($G$8:G38)+1)</f>
        <v/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36" t="str">
        <f t="shared" si="3"/>
        <v/>
      </c>
      <c r="B40" s="22"/>
      <c r="C40" s="21"/>
      <c r="D40" s="21"/>
      <c r="E40" s="21" t="str">
        <f t="shared" ref="E40:E44" si="8">IF(D40="","",(SUM(D40-C40)))</f>
        <v/>
      </c>
      <c r="F40" s="23" t="str">
        <f t="shared" si="1"/>
        <v/>
      </c>
      <c r="G40" s="20" t="str">
        <f>IF($B40=$B41,"",MAX($G$8:G39)+1)</f>
        <v/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36" t="str">
        <f t="shared" si="3"/>
        <v/>
      </c>
      <c r="B41" s="22"/>
      <c r="C41" s="21"/>
      <c r="D41" s="21"/>
      <c r="E41" s="21" t="str">
        <f t="shared" si="8"/>
        <v/>
      </c>
      <c r="F41" s="23" t="str">
        <f t="shared" si="1"/>
        <v/>
      </c>
      <c r="G41" s="20" t="str">
        <f>IF($B41=$B42,"",MAX($G$8:G40)+1)</f>
        <v/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36" t="str">
        <f t="shared" si="3"/>
        <v/>
      </c>
      <c r="B42" s="22"/>
      <c r="C42" s="21"/>
      <c r="D42" s="21"/>
      <c r="E42" s="21" t="str">
        <f t="shared" si="8"/>
        <v/>
      </c>
      <c r="F42" s="23" t="str">
        <f t="shared" si="1"/>
        <v/>
      </c>
      <c r="G42" s="20" t="str">
        <f>IF($B42=$B43,"",MAX($G$8:G41)+1)</f>
        <v/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36" t="str">
        <f t="shared" si="3"/>
        <v/>
      </c>
      <c r="B43" s="22"/>
      <c r="C43" s="21"/>
      <c r="D43" s="21"/>
      <c r="E43" s="21" t="str">
        <f t="shared" si="8"/>
        <v/>
      </c>
      <c r="F43" s="23" t="str">
        <f t="shared" si="1"/>
        <v/>
      </c>
      <c r="G43" s="20" t="str">
        <f>IF($B43=$B44,"",MAX($G$8:G42)+1)</f>
        <v/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36" t="str">
        <f t="shared" si="3"/>
        <v/>
      </c>
      <c r="B44" s="22"/>
      <c r="C44" s="21"/>
      <c r="D44" s="21"/>
      <c r="E44" s="21" t="str">
        <f t="shared" si="8"/>
        <v/>
      </c>
      <c r="F44" s="23" t="str">
        <f t="shared" si="1"/>
        <v/>
      </c>
      <c r="G44" s="20" t="str">
        <f>IF($B44=$B45,"",MAX($G$8:G43)+1)</f>
        <v/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36" t="str">
        <f t="shared" si="3"/>
        <v/>
      </c>
      <c r="B45" s="22"/>
      <c r="C45" s="21"/>
      <c r="D45" s="21"/>
      <c r="E45" s="21" t="str">
        <f t="shared" ref="E45:E80" si="9">IF(D45="","",(SUM(D45-C45)))</f>
        <v/>
      </c>
      <c r="F45" s="23" t="str">
        <f t="shared" si="1"/>
        <v/>
      </c>
      <c r="G45" s="20" t="str">
        <f>IF($B45=$B46,"",MAX($G$8:G44)+1)</f>
        <v/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36" t="str">
        <f t="shared" si="3"/>
        <v/>
      </c>
      <c r="B46" s="22"/>
      <c r="C46" s="21"/>
      <c r="D46" s="21"/>
      <c r="E46" s="21" t="str">
        <f t="shared" si="9"/>
        <v/>
      </c>
      <c r="F46" s="23" t="str">
        <f t="shared" si="1"/>
        <v/>
      </c>
      <c r="G46" s="20" t="str">
        <f>IF($B46=$B47,"",MAX($G$8:G45)+1)</f>
        <v/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36" t="str">
        <f t="shared" si="3"/>
        <v/>
      </c>
      <c r="B47" s="22"/>
      <c r="C47" s="21"/>
      <c r="D47" s="21"/>
      <c r="E47" s="21" t="str">
        <f t="shared" si="9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36" t="str">
        <f t="shared" si="3"/>
        <v/>
      </c>
      <c r="B48" s="22"/>
      <c r="C48" s="21"/>
      <c r="D48" s="21"/>
      <c r="E48" s="21" t="str">
        <f t="shared" si="9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36" t="str">
        <f t="shared" si="3"/>
        <v/>
      </c>
      <c r="B49" s="22"/>
      <c r="C49" s="21"/>
      <c r="D49" s="21"/>
      <c r="E49" s="21" t="str">
        <f t="shared" si="9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36" t="str">
        <f t="shared" si="3"/>
        <v/>
      </c>
      <c r="B50" s="22"/>
      <c r="C50" s="21"/>
      <c r="D50" s="21"/>
      <c r="E50" s="21" t="str">
        <f t="shared" si="9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36" t="str">
        <f t="shared" si="3"/>
        <v/>
      </c>
      <c r="B51" s="22"/>
      <c r="C51" s="21"/>
      <c r="D51" s="21"/>
      <c r="E51" s="21" t="str">
        <f t="shared" si="9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36" t="str">
        <f t="shared" si="3"/>
        <v/>
      </c>
      <c r="B52" s="22"/>
      <c r="C52" s="21"/>
      <c r="D52" s="21"/>
      <c r="E52" s="21" t="str">
        <f t="shared" si="9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36" t="str">
        <f t="shared" si="3"/>
        <v/>
      </c>
      <c r="B53" s="22"/>
      <c r="C53" s="21"/>
      <c r="D53" s="21"/>
      <c r="E53" s="21" t="str">
        <f t="shared" si="9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36" t="str">
        <f t="shared" si="3"/>
        <v/>
      </c>
      <c r="B54" s="22"/>
      <c r="C54" s="21"/>
      <c r="D54" s="21"/>
      <c r="E54" s="21" t="str">
        <f t="shared" si="9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5">
      <c r="A55" s="36" t="str">
        <f t="shared" si="3"/>
        <v/>
      </c>
      <c r="B55" s="22"/>
      <c r="C55" s="21"/>
      <c r="D55" s="21"/>
      <c r="E55" s="21" t="str">
        <f t="shared" si="9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5">
      <c r="A56" s="36" t="str">
        <f t="shared" si="3"/>
        <v/>
      </c>
      <c r="B56" s="22"/>
      <c r="C56" s="21"/>
      <c r="D56" s="21"/>
      <c r="E56" s="21" t="str">
        <f t="shared" si="9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5">
      <c r="A57" s="36" t="str">
        <f t="shared" si="3"/>
        <v/>
      </c>
      <c r="B57" s="22"/>
      <c r="C57" s="21"/>
      <c r="D57" s="21"/>
      <c r="E57" s="21" t="str">
        <f t="shared" si="9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5">
      <c r="A58" s="36" t="str">
        <f t="shared" si="3"/>
        <v/>
      </c>
      <c r="B58" s="22"/>
      <c r="C58" s="21"/>
      <c r="D58" s="21"/>
      <c r="E58" s="21" t="str">
        <f t="shared" si="9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5">
      <c r="A59" s="36" t="str">
        <f t="shared" si="3"/>
        <v/>
      </c>
      <c r="B59" s="22"/>
      <c r="C59" s="21"/>
      <c r="D59" s="21"/>
      <c r="E59" s="21" t="str">
        <f t="shared" si="9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5">
      <c r="A60" s="36" t="str">
        <f t="shared" si="3"/>
        <v/>
      </c>
      <c r="B60" s="22"/>
      <c r="C60" s="21"/>
      <c r="D60" s="21"/>
      <c r="E60" s="21" t="str">
        <f t="shared" si="9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5">
      <c r="A61" s="36" t="str">
        <f t="shared" si="3"/>
        <v/>
      </c>
      <c r="B61" s="22"/>
      <c r="C61" s="21"/>
      <c r="D61" s="21"/>
      <c r="E61" s="21" t="str">
        <f t="shared" si="9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5">
      <c r="A62" s="36" t="str">
        <f t="shared" si="3"/>
        <v/>
      </c>
      <c r="B62" s="22"/>
      <c r="C62" s="21"/>
      <c r="D62" s="21"/>
      <c r="E62" s="21" t="str">
        <f t="shared" si="9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5">
      <c r="A63" s="36" t="str">
        <f t="shared" si="3"/>
        <v/>
      </c>
      <c r="B63" s="22"/>
      <c r="C63" s="21"/>
      <c r="D63" s="21"/>
      <c r="E63" s="21" t="str">
        <f t="shared" si="9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5">
      <c r="A64" s="36" t="str">
        <f t="shared" si="3"/>
        <v/>
      </c>
      <c r="B64" s="22"/>
      <c r="C64" s="21"/>
      <c r="D64" s="21"/>
      <c r="E64" s="21" t="str">
        <f t="shared" si="9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5">
      <c r="A65" s="36" t="str">
        <f t="shared" si="3"/>
        <v/>
      </c>
      <c r="B65" s="22"/>
      <c r="C65" s="21"/>
      <c r="D65" s="21"/>
      <c r="E65" s="21" t="str">
        <f t="shared" si="9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5">
      <c r="A66" s="36" t="str">
        <f t="shared" si="3"/>
        <v/>
      </c>
      <c r="B66" s="22"/>
      <c r="C66" s="21"/>
      <c r="D66" s="21"/>
      <c r="E66" s="21" t="str">
        <f t="shared" si="9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5">
      <c r="A67" s="36" t="str">
        <f t="shared" si="3"/>
        <v/>
      </c>
      <c r="B67" s="22"/>
      <c r="C67" s="21"/>
      <c r="D67" s="21"/>
      <c r="E67" s="21" t="str">
        <f t="shared" si="9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5">
      <c r="A68" s="36" t="str">
        <f t="shared" si="3"/>
        <v/>
      </c>
      <c r="B68" s="22"/>
      <c r="C68" s="21"/>
      <c r="D68" s="21"/>
      <c r="E68" s="21" t="str">
        <f t="shared" si="9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5">
      <c r="A69" s="36" t="str">
        <f t="shared" si="3"/>
        <v/>
      </c>
      <c r="B69" s="22"/>
      <c r="C69" s="21"/>
      <c r="D69" s="21"/>
      <c r="E69" s="21" t="str">
        <f t="shared" si="9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5">
      <c r="A70" s="36" t="str">
        <f t="shared" si="3"/>
        <v/>
      </c>
      <c r="B70" s="22"/>
      <c r="C70" s="21"/>
      <c r="D70" s="21"/>
      <c r="E70" s="21" t="str">
        <f t="shared" si="9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5">
      <c r="A71" s="36" t="str">
        <f t="shared" si="3"/>
        <v/>
      </c>
      <c r="B71" s="22"/>
      <c r="C71" s="21"/>
      <c r="D71" s="21"/>
      <c r="E71" s="21" t="str">
        <f t="shared" si="9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5">
      <c r="A72" s="36" t="str">
        <f t="shared" si="3"/>
        <v/>
      </c>
      <c r="B72" s="22"/>
      <c r="C72" s="21"/>
      <c r="D72" s="21"/>
      <c r="E72" s="21" t="str">
        <f t="shared" si="9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5">
      <c r="A73" s="36" t="str">
        <f t="shared" si="3"/>
        <v/>
      </c>
      <c r="B73" s="22"/>
      <c r="C73" s="21"/>
      <c r="D73" s="21"/>
      <c r="E73" s="21" t="str">
        <f t="shared" si="9"/>
        <v/>
      </c>
      <c r="F73" s="23" t="str">
        <f t="shared" ref="F73:F136" si="10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11">IF(K73="","",SUM(K73*($C$2*24)))</f>
        <v/>
      </c>
      <c r="R73" s="3">
        <v>45778</v>
      </c>
      <c r="BB73" s="11"/>
    </row>
    <row r="74" spans="1:56" x14ac:dyDescent="0.25">
      <c r="A74" s="36" t="str">
        <f t="shared" ref="A74:A137" si="12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9"/>
        <v/>
      </c>
      <c r="F74" s="23" t="str">
        <f t="shared" si="10"/>
        <v/>
      </c>
      <c r="G74" s="20" t="str">
        <f>IF($B74=$B75,"",MAX($G$8:G73)+1)</f>
        <v/>
      </c>
      <c r="H74" s="35"/>
      <c r="I74" s="38" t="str">
        <f t="shared" ref="I74:I137" si="1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11"/>
        <v/>
      </c>
      <c r="R74" s="3">
        <v>45809</v>
      </c>
      <c r="BB74" s="11"/>
      <c r="BD74" s="11"/>
    </row>
    <row r="75" spans="1:56" x14ac:dyDescent="0.25">
      <c r="A75" s="36" t="str">
        <f t="shared" si="12"/>
        <v/>
      </c>
      <c r="B75" s="22"/>
      <c r="C75" s="21"/>
      <c r="D75" s="21"/>
      <c r="E75" s="21" t="str">
        <f t="shared" si="9"/>
        <v/>
      </c>
      <c r="F75" s="23" t="str">
        <f t="shared" si="10"/>
        <v/>
      </c>
      <c r="G75" s="20" t="str">
        <f>IF($B75=$B76,"",MAX($G$8:G74)+1)</f>
        <v/>
      </c>
      <c r="H75" s="35"/>
      <c r="I75" s="38" t="str">
        <f t="shared" si="13"/>
        <v/>
      </c>
      <c r="J75" s="22"/>
      <c r="K75" s="21"/>
      <c r="L75" s="23" t="str">
        <f t="shared" si="11"/>
        <v/>
      </c>
      <c r="R75" s="3">
        <v>45839</v>
      </c>
      <c r="BB75" s="11"/>
      <c r="BD75" s="11"/>
    </row>
    <row r="76" spans="1:56" x14ac:dyDescent="0.25">
      <c r="A76" s="36" t="str">
        <f t="shared" si="12"/>
        <v/>
      </c>
      <c r="B76" s="22"/>
      <c r="C76" s="21"/>
      <c r="D76" s="21"/>
      <c r="E76" s="21" t="str">
        <f t="shared" si="9"/>
        <v/>
      </c>
      <c r="F76" s="23" t="str">
        <f t="shared" si="10"/>
        <v/>
      </c>
      <c r="G76" s="20" t="str">
        <f>IF($B76=$B77,"",MAX($G$8:G75)+1)</f>
        <v/>
      </c>
      <c r="H76" s="35"/>
      <c r="I76" s="38" t="str">
        <f t="shared" si="13"/>
        <v/>
      </c>
      <c r="J76" s="22"/>
      <c r="K76" s="21"/>
      <c r="L76" s="23" t="str">
        <f t="shared" si="11"/>
        <v/>
      </c>
      <c r="R76" s="3">
        <v>45870</v>
      </c>
      <c r="BD76" s="11"/>
    </row>
    <row r="77" spans="1:56" x14ac:dyDescent="0.25">
      <c r="A77" s="36" t="str">
        <f t="shared" si="12"/>
        <v/>
      </c>
      <c r="B77" s="22"/>
      <c r="C77" s="21"/>
      <c r="D77" s="21"/>
      <c r="E77" s="21" t="str">
        <f t="shared" si="9"/>
        <v/>
      </c>
      <c r="F77" s="23" t="str">
        <f t="shared" si="10"/>
        <v/>
      </c>
      <c r="G77" s="20" t="str">
        <f>IF($B77=$B78,"",MAX($G$8:G76)+1)</f>
        <v/>
      </c>
      <c r="H77" s="35"/>
      <c r="I77" s="38" t="str">
        <f t="shared" si="13"/>
        <v/>
      </c>
      <c r="J77" s="22"/>
      <c r="K77" s="21"/>
      <c r="L77" s="23" t="str">
        <f t="shared" si="11"/>
        <v/>
      </c>
      <c r="R77" s="3">
        <v>45901</v>
      </c>
      <c r="BD77" s="11"/>
    </row>
    <row r="78" spans="1:56" x14ac:dyDescent="0.25">
      <c r="A78" s="36" t="str">
        <f t="shared" si="12"/>
        <v/>
      </c>
      <c r="B78" s="22"/>
      <c r="C78" s="21"/>
      <c r="D78" s="21"/>
      <c r="E78" s="21" t="str">
        <f t="shared" si="9"/>
        <v/>
      </c>
      <c r="F78" s="23" t="str">
        <f t="shared" si="10"/>
        <v/>
      </c>
      <c r="G78" s="20" t="str">
        <f>IF($B78=$B79,"",MAX($G$8:G77)+1)</f>
        <v/>
      </c>
      <c r="H78" s="35"/>
      <c r="I78" s="38" t="str">
        <f t="shared" si="13"/>
        <v/>
      </c>
      <c r="J78" s="22"/>
      <c r="K78" s="21"/>
      <c r="L78" s="23" t="str">
        <f t="shared" si="11"/>
        <v/>
      </c>
      <c r="R78" s="3">
        <v>45931</v>
      </c>
      <c r="BD78" s="11"/>
    </row>
    <row r="79" spans="1:56" x14ac:dyDescent="0.25">
      <c r="A79" s="36" t="str">
        <f t="shared" si="12"/>
        <v/>
      </c>
      <c r="B79" s="22"/>
      <c r="C79" s="21"/>
      <c r="D79" s="21"/>
      <c r="E79" s="21" t="str">
        <f t="shared" si="9"/>
        <v/>
      </c>
      <c r="F79" s="23" t="str">
        <f t="shared" si="10"/>
        <v/>
      </c>
      <c r="G79" s="20" t="str">
        <f>IF($B79=$B80,"",MAX($G$8:G78)+1)</f>
        <v/>
      </c>
      <c r="H79" s="35"/>
      <c r="I79" s="38" t="str">
        <f t="shared" si="13"/>
        <v/>
      </c>
      <c r="J79" s="22"/>
      <c r="K79" s="21"/>
      <c r="L79" s="23" t="str">
        <f t="shared" si="11"/>
        <v/>
      </c>
      <c r="R79" s="3">
        <v>45962</v>
      </c>
    </row>
    <row r="80" spans="1:56" x14ac:dyDescent="0.25">
      <c r="A80" s="36" t="str">
        <f t="shared" si="12"/>
        <v/>
      </c>
      <c r="B80" s="22"/>
      <c r="C80" s="21"/>
      <c r="D80" s="21"/>
      <c r="E80" s="21" t="str">
        <f t="shared" si="9"/>
        <v/>
      </c>
      <c r="F80" s="23" t="str">
        <f t="shared" si="10"/>
        <v/>
      </c>
      <c r="G80" s="20" t="str">
        <f>IF($B80=$B81,"",MAX($G$8:G79)+1)</f>
        <v/>
      </c>
      <c r="H80" s="35"/>
      <c r="I80" s="38" t="str">
        <f t="shared" si="13"/>
        <v/>
      </c>
      <c r="J80" s="22"/>
      <c r="K80" s="21"/>
      <c r="L80" s="23" t="str">
        <f t="shared" si="11"/>
        <v/>
      </c>
      <c r="R80" s="3">
        <v>45992</v>
      </c>
    </row>
    <row r="81" spans="1:18" x14ac:dyDescent="0.25">
      <c r="A81" s="36" t="str">
        <f t="shared" si="12"/>
        <v/>
      </c>
      <c r="B81" s="22"/>
      <c r="C81" s="21"/>
      <c r="D81" s="21"/>
      <c r="E81" s="21" t="str">
        <f t="shared" ref="E81:E90" si="14">IF(D81="","",(SUM(D81-C81)))</f>
        <v/>
      </c>
      <c r="F81" s="23" t="str">
        <f t="shared" si="10"/>
        <v/>
      </c>
      <c r="G81" s="20" t="str">
        <f>IF($B81=$B82,"",MAX($G$8:G80)+1)</f>
        <v/>
      </c>
      <c r="H81" s="35"/>
      <c r="I81" s="38" t="str">
        <f t="shared" si="13"/>
        <v/>
      </c>
      <c r="J81" s="22"/>
      <c r="K81" s="21"/>
      <c r="L81" s="23" t="str">
        <f t="shared" si="11"/>
        <v/>
      </c>
      <c r="R81" s="3">
        <v>46023</v>
      </c>
    </row>
    <row r="82" spans="1:18" x14ac:dyDescent="0.25">
      <c r="A82" s="36" t="str">
        <f t="shared" si="12"/>
        <v/>
      </c>
      <c r="B82" s="22"/>
      <c r="C82" s="21"/>
      <c r="D82" s="21"/>
      <c r="E82" s="21" t="str">
        <f t="shared" si="14"/>
        <v/>
      </c>
      <c r="F82" s="23" t="str">
        <f t="shared" si="10"/>
        <v/>
      </c>
      <c r="G82" s="20" t="str">
        <f>IF($B82=$B83,"",MAX($G$8:G81)+1)</f>
        <v/>
      </c>
      <c r="H82" s="35"/>
      <c r="I82" s="38" t="str">
        <f t="shared" si="13"/>
        <v/>
      </c>
      <c r="J82" s="22"/>
      <c r="K82" s="21"/>
      <c r="L82" s="23" t="str">
        <f t="shared" si="11"/>
        <v/>
      </c>
      <c r="R82" s="3">
        <v>46054</v>
      </c>
    </row>
    <row r="83" spans="1:18" x14ac:dyDescent="0.25">
      <c r="A83" s="36" t="str">
        <f t="shared" si="12"/>
        <v/>
      </c>
      <c r="B83" s="22"/>
      <c r="C83" s="21"/>
      <c r="D83" s="21"/>
      <c r="E83" s="21" t="str">
        <f t="shared" si="14"/>
        <v/>
      </c>
      <c r="F83" s="23" t="str">
        <f t="shared" si="10"/>
        <v/>
      </c>
      <c r="G83" s="20" t="str">
        <f>IF($B83=$B84,"",MAX($G$8:G82)+1)</f>
        <v/>
      </c>
      <c r="H83" s="35"/>
      <c r="I83" s="38" t="str">
        <f t="shared" si="13"/>
        <v/>
      </c>
      <c r="J83" s="22"/>
      <c r="K83" s="21"/>
      <c r="L83" s="23" t="str">
        <f t="shared" si="11"/>
        <v/>
      </c>
      <c r="R83" s="3">
        <v>46082</v>
      </c>
    </row>
    <row r="84" spans="1:18" x14ac:dyDescent="0.25">
      <c r="A84" s="36" t="str">
        <f t="shared" si="12"/>
        <v/>
      </c>
      <c r="B84" s="22"/>
      <c r="C84" s="21"/>
      <c r="D84" s="21"/>
      <c r="E84" s="21" t="str">
        <f t="shared" si="14"/>
        <v/>
      </c>
      <c r="F84" s="23" t="str">
        <f t="shared" si="10"/>
        <v/>
      </c>
      <c r="G84" s="20" t="str">
        <f>IF($B84=$B85,"",MAX($G$8:G83)+1)</f>
        <v/>
      </c>
      <c r="H84" s="35"/>
      <c r="I84" s="38" t="str">
        <f t="shared" si="13"/>
        <v/>
      </c>
      <c r="J84" s="22"/>
      <c r="K84" s="21"/>
      <c r="L84" s="23" t="str">
        <f t="shared" si="11"/>
        <v/>
      </c>
      <c r="R84" s="3">
        <v>46113</v>
      </c>
    </row>
    <row r="85" spans="1:18" x14ac:dyDescent="0.25">
      <c r="A85" s="36" t="str">
        <f t="shared" si="12"/>
        <v/>
      </c>
      <c r="B85" s="22"/>
      <c r="C85" s="21"/>
      <c r="D85" s="21"/>
      <c r="E85" s="21" t="str">
        <f t="shared" si="14"/>
        <v/>
      </c>
      <c r="F85" s="23" t="str">
        <f t="shared" si="10"/>
        <v/>
      </c>
      <c r="G85" s="20" t="str">
        <f>IF($B85=$B86,"",MAX($G$8:G84)+1)</f>
        <v/>
      </c>
      <c r="H85" s="35"/>
      <c r="I85" s="38" t="str">
        <f t="shared" si="13"/>
        <v/>
      </c>
      <c r="J85" s="22"/>
      <c r="K85" s="21"/>
      <c r="L85" s="23" t="str">
        <f t="shared" si="11"/>
        <v/>
      </c>
      <c r="R85" s="3">
        <v>46143</v>
      </c>
    </row>
    <row r="86" spans="1:18" x14ac:dyDescent="0.25">
      <c r="A86" s="36" t="str">
        <f t="shared" si="12"/>
        <v/>
      </c>
      <c r="B86" s="22"/>
      <c r="C86" s="21"/>
      <c r="D86" s="21"/>
      <c r="E86" s="21" t="str">
        <f t="shared" si="14"/>
        <v/>
      </c>
      <c r="F86" s="23" t="str">
        <f t="shared" si="10"/>
        <v/>
      </c>
      <c r="G86" s="20" t="str">
        <f>IF($B86=$B87,"",MAX($G$8:G85)+1)</f>
        <v/>
      </c>
      <c r="H86" s="35"/>
      <c r="I86" s="38" t="str">
        <f t="shared" si="13"/>
        <v/>
      </c>
      <c r="J86" s="22"/>
      <c r="K86" s="21"/>
      <c r="L86" s="23" t="str">
        <f t="shared" si="11"/>
        <v/>
      </c>
      <c r="R86" s="3">
        <v>46174</v>
      </c>
    </row>
    <row r="87" spans="1:18" x14ac:dyDescent="0.25">
      <c r="A87" s="36" t="str">
        <f t="shared" si="12"/>
        <v/>
      </c>
      <c r="B87" s="22"/>
      <c r="C87" s="21"/>
      <c r="D87" s="21"/>
      <c r="E87" s="21" t="str">
        <f t="shared" si="14"/>
        <v/>
      </c>
      <c r="F87" s="23" t="str">
        <f t="shared" si="10"/>
        <v/>
      </c>
      <c r="G87" s="20" t="str">
        <f>IF($B87=$B88,"",MAX($G$8:G86)+1)</f>
        <v/>
      </c>
      <c r="H87" s="35"/>
      <c r="I87" s="38" t="str">
        <f t="shared" si="13"/>
        <v/>
      </c>
      <c r="J87" s="22"/>
      <c r="K87" s="21"/>
      <c r="L87" s="23" t="str">
        <f t="shared" si="11"/>
        <v/>
      </c>
      <c r="R87" s="3">
        <v>46204</v>
      </c>
    </row>
    <row r="88" spans="1:18" x14ac:dyDescent="0.25">
      <c r="A88" s="36" t="str">
        <f t="shared" si="12"/>
        <v/>
      </c>
      <c r="B88" s="22"/>
      <c r="C88" s="21"/>
      <c r="D88" s="21"/>
      <c r="E88" s="21" t="str">
        <f t="shared" si="14"/>
        <v/>
      </c>
      <c r="F88" s="23" t="str">
        <f t="shared" si="10"/>
        <v/>
      </c>
      <c r="G88" s="20" t="str">
        <f>IF($B88=$B89,"",MAX($G$8:G87)+1)</f>
        <v/>
      </c>
      <c r="H88" s="35"/>
      <c r="I88" s="38" t="str">
        <f t="shared" si="13"/>
        <v/>
      </c>
      <c r="J88" s="22"/>
      <c r="K88" s="21"/>
      <c r="L88" s="23" t="str">
        <f t="shared" si="11"/>
        <v/>
      </c>
      <c r="R88" s="3">
        <v>46235</v>
      </c>
    </row>
    <row r="89" spans="1:18" x14ac:dyDescent="0.25">
      <c r="A89" s="36" t="str">
        <f t="shared" si="12"/>
        <v/>
      </c>
      <c r="B89" s="22"/>
      <c r="C89" s="21"/>
      <c r="D89" s="21"/>
      <c r="E89" s="21" t="str">
        <f t="shared" si="14"/>
        <v/>
      </c>
      <c r="F89" s="23" t="str">
        <f t="shared" si="10"/>
        <v/>
      </c>
      <c r="G89" s="20" t="str">
        <f>IF($B89=$B90,"",MAX($G$8:G88)+1)</f>
        <v/>
      </c>
      <c r="H89" s="35"/>
      <c r="I89" s="38" t="str">
        <f t="shared" si="13"/>
        <v/>
      </c>
      <c r="J89" s="22"/>
      <c r="K89" s="21"/>
      <c r="L89" s="23" t="str">
        <f t="shared" si="11"/>
        <v/>
      </c>
      <c r="R89" s="3">
        <v>46266</v>
      </c>
    </row>
    <row r="90" spans="1:18" x14ac:dyDescent="0.25">
      <c r="A90" s="36" t="str">
        <f t="shared" si="12"/>
        <v/>
      </c>
      <c r="B90" s="22"/>
      <c r="C90" s="21"/>
      <c r="D90" s="21"/>
      <c r="E90" s="21" t="str">
        <f t="shared" si="14"/>
        <v/>
      </c>
      <c r="F90" s="23" t="str">
        <f t="shared" si="10"/>
        <v/>
      </c>
      <c r="G90" s="20" t="str">
        <f>IF($B90=$B91,"",MAX($G$8:G89)+1)</f>
        <v/>
      </c>
      <c r="H90" s="35"/>
      <c r="I90" s="38" t="str">
        <f t="shared" si="13"/>
        <v/>
      </c>
      <c r="J90" s="22"/>
      <c r="K90" s="21"/>
      <c r="L90" s="23" t="str">
        <f t="shared" si="11"/>
        <v/>
      </c>
      <c r="R90" s="3">
        <v>46296</v>
      </c>
    </row>
    <row r="91" spans="1:18" x14ac:dyDescent="0.25">
      <c r="A91" s="36" t="str">
        <f t="shared" si="12"/>
        <v/>
      </c>
      <c r="B91" s="22"/>
      <c r="C91" s="21"/>
      <c r="D91" s="21"/>
      <c r="E91" s="21" t="str">
        <f t="shared" ref="E91:E94" si="15">IF(D91="","",(SUM(D91-C91)))</f>
        <v/>
      </c>
      <c r="F91" s="23" t="str">
        <f t="shared" si="10"/>
        <v/>
      </c>
      <c r="G91" s="20" t="str">
        <f>IF($B91=$B92,"",MAX($G$8:G90)+1)</f>
        <v/>
      </c>
      <c r="H91" s="35"/>
      <c r="I91" s="38" t="str">
        <f t="shared" si="13"/>
        <v/>
      </c>
      <c r="J91" s="22"/>
      <c r="K91" s="21"/>
      <c r="L91" s="23" t="str">
        <f t="shared" si="11"/>
        <v/>
      </c>
      <c r="R91" s="3">
        <v>46327</v>
      </c>
    </row>
    <row r="92" spans="1:18" x14ac:dyDescent="0.25">
      <c r="A92" s="36" t="str">
        <f t="shared" si="12"/>
        <v/>
      </c>
      <c r="B92" s="22"/>
      <c r="C92" s="21"/>
      <c r="D92" s="21"/>
      <c r="E92" s="21" t="str">
        <f t="shared" si="15"/>
        <v/>
      </c>
      <c r="F92" s="23" t="str">
        <f t="shared" si="10"/>
        <v/>
      </c>
      <c r="G92" s="20" t="str">
        <f>IF($B92=$B93,"",MAX($G$8:G91)+1)</f>
        <v/>
      </c>
      <c r="H92" s="35"/>
      <c r="I92" s="38" t="str">
        <f t="shared" si="13"/>
        <v/>
      </c>
      <c r="J92" s="22"/>
      <c r="K92" s="21"/>
      <c r="L92" s="23" t="str">
        <f t="shared" si="11"/>
        <v/>
      </c>
      <c r="R92" s="3">
        <v>46357</v>
      </c>
    </row>
    <row r="93" spans="1:18" x14ac:dyDescent="0.25">
      <c r="A93" s="36" t="str">
        <f t="shared" si="12"/>
        <v/>
      </c>
      <c r="B93" s="22"/>
      <c r="C93" s="21"/>
      <c r="D93" s="21"/>
      <c r="E93" s="21" t="str">
        <f t="shared" si="15"/>
        <v/>
      </c>
      <c r="F93" s="23" t="str">
        <f t="shared" si="10"/>
        <v/>
      </c>
      <c r="G93" s="20" t="str">
        <f>IF($B93=$B94,"",MAX($G$8:G92)+1)</f>
        <v/>
      </c>
      <c r="H93" s="35"/>
      <c r="I93" s="38" t="str">
        <f t="shared" si="13"/>
        <v/>
      </c>
      <c r="J93" s="22"/>
      <c r="K93" s="21"/>
      <c r="L93" s="23" t="str">
        <f t="shared" si="11"/>
        <v/>
      </c>
      <c r="R93" s="3">
        <v>46388</v>
      </c>
    </row>
    <row r="94" spans="1:18" x14ac:dyDescent="0.25">
      <c r="A94" s="36" t="str">
        <f t="shared" si="12"/>
        <v/>
      </c>
      <c r="B94" s="22"/>
      <c r="C94" s="21"/>
      <c r="D94" s="21"/>
      <c r="E94" s="21" t="str">
        <f t="shared" si="15"/>
        <v/>
      </c>
      <c r="F94" s="23" t="str">
        <f t="shared" si="10"/>
        <v/>
      </c>
      <c r="G94" s="20" t="str">
        <f>IF($B94=$B95,"",MAX($G$8:G93)+1)</f>
        <v/>
      </c>
      <c r="H94" s="35"/>
      <c r="I94" s="38" t="str">
        <f t="shared" si="13"/>
        <v/>
      </c>
      <c r="J94" s="22"/>
      <c r="K94" s="21"/>
      <c r="L94" s="23" t="str">
        <f t="shared" si="11"/>
        <v/>
      </c>
      <c r="R94" s="3">
        <v>46419</v>
      </c>
    </row>
    <row r="95" spans="1:18" x14ac:dyDescent="0.25">
      <c r="A95" s="36" t="str">
        <f t="shared" si="12"/>
        <v/>
      </c>
      <c r="B95" s="22"/>
      <c r="C95" s="21"/>
      <c r="D95" s="21"/>
      <c r="E95" s="21" t="str">
        <f t="shared" ref="E95:E147" si="16">IF(D95="","",(SUM(D95-C95)))</f>
        <v/>
      </c>
      <c r="F95" s="23" t="str">
        <f t="shared" si="10"/>
        <v/>
      </c>
      <c r="G95" s="20" t="str">
        <f>IF($B95=$B96,"",MAX($G$8:G94)+1)</f>
        <v/>
      </c>
      <c r="H95" s="35"/>
      <c r="I95" s="38" t="str">
        <f t="shared" si="13"/>
        <v/>
      </c>
      <c r="J95" s="22"/>
      <c r="K95" s="21"/>
      <c r="L95" s="23" t="str">
        <f t="shared" si="11"/>
        <v/>
      </c>
      <c r="R95" s="3">
        <v>46447</v>
      </c>
    </row>
    <row r="96" spans="1:18" x14ac:dyDescent="0.25">
      <c r="A96" s="36" t="str">
        <f t="shared" si="12"/>
        <v/>
      </c>
      <c r="B96" s="22"/>
      <c r="C96" s="21"/>
      <c r="D96" s="21"/>
      <c r="E96" s="21" t="str">
        <f t="shared" si="16"/>
        <v/>
      </c>
      <c r="F96" s="23" t="str">
        <f t="shared" si="10"/>
        <v/>
      </c>
      <c r="G96" s="20" t="str">
        <f>IF($B96=$B97,"",MAX($G$8:G95)+1)</f>
        <v/>
      </c>
      <c r="H96" s="35"/>
      <c r="I96" s="38" t="str">
        <f t="shared" si="13"/>
        <v/>
      </c>
      <c r="J96" s="22"/>
      <c r="K96" s="21"/>
      <c r="L96" s="23" t="str">
        <f t="shared" si="11"/>
        <v/>
      </c>
      <c r="R96" s="3">
        <v>46478</v>
      </c>
    </row>
    <row r="97" spans="1:18" x14ac:dyDescent="0.25">
      <c r="A97" s="36" t="str">
        <f t="shared" si="12"/>
        <v/>
      </c>
      <c r="B97" s="22"/>
      <c r="C97" s="21"/>
      <c r="D97" s="21"/>
      <c r="E97" s="21" t="str">
        <f t="shared" si="16"/>
        <v/>
      </c>
      <c r="F97" s="23" t="str">
        <f t="shared" si="10"/>
        <v/>
      </c>
      <c r="G97" s="20" t="str">
        <f>IF($B97=$B98,"",MAX($G$8:G96)+1)</f>
        <v/>
      </c>
      <c r="H97" s="35"/>
      <c r="I97" s="38" t="str">
        <f t="shared" si="13"/>
        <v/>
      </c>
      <c r="J97" s="22"/>
      <c r="K97" s="21"/>
      <c r="L97" s="23" t="str">
        <f t="shared" si="11"/>
        <v/>
      </c>
      <c r="R97" s="3">
        <v>46508</v>
      </c>
    </row>
    <row r="98" spans="1:18" x14ac:dyDescent="0.25">
      <c r="A98" s="36" t="str">
        <f t="shared" si="12"/>
        <v/>
      </c>
      <c r="B98" s="22"/>
      <c r="C98" s="21"/>
      <c r="D98" s="21"/>
      <c r="E98" s="21" t="str">
        <f t="shared" si="16"/>
        <v/>
      </c>
      <c r="F98" s="23" t="str">
        <f t="shared" si="10"/>
        <v/>
      </c>
      <c r="G98" s="20" t="str">
        <f>IF($B98=$B99,"",MAX($G$8:G97)+1)</f>
        <v/>
      </c>
      <c r="H98" s="35"/>
      <c r="I98" s="38" t="str">
        <f t="shared" si="13"/>
        <v/>
      </c>
      <c r="J98" s="22"/>
      <c r="K98" s="21"/>
      <c r="L98" s="23" t="str">
        <f t="shared" si="11"/>
        <v/>
      </c>
      <c r="R98" s="3">
        <v>46539</v>
      </c>
    </row>
    <row r="99" spans="1:18" x14ac:dyDescent="0.25">
      <c r="A99" s="36" t="str">
        <f t="shared" si="12"/>
        <v/>
      </c>
      <c r="B99" s="22"/>
      <c r="C99" s="21"/>
      <c r="D99" s="21"/>
      <c r="E99" s="21" t="str">
        <f t="shared" si="16"/>
        <v/>
      </c>
      <c r="F99" s="23" t="str">
        <f t="shared" si="10"/>
        <v/>
      </c>
      <c r="G99" s="20" t="str">
        <f>IF($B99=$B100,"",MAX($G$8:G98)+1)</f>
        <v/>
      </c>
      <c r="H99" s="35"/>
      <c r="I99" s="38" t="str">
        <f t="shared" si="13"/>
        <v/>
      </c>
      <c r="J99" s="22"/>
      <c r="K99" s="21"/>
      <c r="L99" s="23" t="str">
        <f t="shared" si="11"/>
        <v/>
      </c>
      <c r="R99" s="3">
        <v>46569</v>
      </c>
    </row>
    <row r="100" spans="1:18" x14ac:dyDescent="0.25">
      <c r="A100" s="36" t="str">
        <f t="shared" si="12"/>
        <v/>
      </c>
      <c r="B100" s="22"/>
      <c r="C100" s="21"/>
      <c r="D100" s="21"/>
      <c r="E100" s="21" t="str">
        <f t="shared" si="16"/>
        <v/>
      </c>
      <c r="F100" s="23" t="str">
        <f t="shared" si="10"/>
        <v/>
      </c>
      <c r="G100" s="20" t="str">
        <f>IF($B100=$B101,"",MAX($G$8:G99)+1)</f>
        <v/>
      </c>
      <c r="H100" s="35"/>
      <c r="I100" s="38" t="str">
        <f t="shared" si="13"/>
        <v/>
      </c>
      <c r="J100" s="22"/>
      <c r="K100" s="21"/>
      <c r="L100" s="23" t="str">
        <f t="shared" si="11"/>
        <v/>
      </c>
      <c r="R100" s="3">
        <v>46600</v>
      </c>
    </row>
    <row r="101" spans="1:18" x14ac:dyDescent="0.25">
      <c r="A101" s="36" t="str">
        <f t="shared" si="12"/>
        <v/>
      </c>
      <c r="B101" s="22"/>
      <c r="C101" s="21"/>
      <c r="D101" s="21"/>
      <c r="E101" s="21" t="str">
        <f t="shared" si="16"/>
        <v/>
      </c>
      <c r="F101" s="23" t="str">
        <f t="shared" si="10"/>
        <v/>
      </c>
      <c r="G101" s="20" t="str">
        <f>IF($B101=$B102,"",MAX($G$8:G100)+1)</f>
        <v/>
      </c>
      <c r="H101" s="35"/>
      <c r="I101" s="38" t="str">
        <f t="shared" si="13"/>
        <v/>
      </c>
      <c r="J101" s="22"/>
      <c r="K101" s="21"/>
      <c r="L101" s="23" t="str">
        <f t="shared" si="11"/>
        <v/>
      </c>
      <c r="R101" s="3">
        <v>46631</v>
      </c>
    </row>
    <row r="102" spans="1:18" x14ac:dyDescent="0.25">
      <c r="A102" s="36" t="str">
        <f t="shared" si="12"/>
        <v/>
      </c>
      <c r="B102" s="22"/>
      <c r="C102" s="21"/>
      <c r="D102" s="21"/>
      <c r="E102" s="21" t="str">
        <f t="shared" si="16"/>
        <v/>
      </c>
      <c r="F102" s="23" t="str">
        <f t="shared" si="10"/>
        <v/>
      </c>
      <c r="G102" s="20" t="str">
        <f>IF($B102=$B103,"",MAX($G$8:G101)+1)</f>
        <v/>
      </c>
      <c r="H102" s="35"/>
      <c r="I102" s="38" t="str">
        <f t="shared" si="13"/>
        <v/>
      </c>
      <c r="J102" s="22"/>
      <c r="K102" s="21"/>
      <c r="L102" s="23" t="str">
        <f t="shared" si="11"/>
        <v/>
      </c>
      <c r="R102" s="3">
        <v>46661</v>
      </c>
    </row>
    <row r="103" spans="1:18" x14ac:dyDescent="0.25">
      <c r="A103" s="36" t="str">
        <f t="shared" si="12"/>
        <v/>
      </c>
      <c r="B103" s="22"/>
      <c r="C103" s="21"/>
      <c r="D103" s="21"/>
      <c r="E103" s="21" t="str">
        <f t="shared" si="16"/>
        <v/>
      </c>
      <c r="F103" s="23" t="str">
        <f t="shared" si="10"/>
        <v/>
      </c>
      <c r="G103" s="20" t="str">
        <f>IF($B103=$B104,"",MAX($G$8:G102)+1)</f>
        <v/>
      </c>
      <c r="H103" s="35"/>
      <c r="I103" s="38" t="str">
        <f t="shared" si="13"/>
        <v/>
      </c>
      <c r="J103" s="22"/>
      <c r="K103" s="21"/>
      <c r="L103" s="23" t="str">
        <f t="shared" si="11"/>
        <v/>
      </c>
      <c r="R103" s="3">
        <v>46692</v>
      </c>
    </row>
    <row r="104" spans="1:18" x14ac:dyDescent="0.25">
      <c r="A104" s="36" t="str">
        <f t="shared" si="12"/>
        <v/>
      </c>
      <c r="B104" s="22"/>
      <c r="C104" s="21"/>
      <c r="D104" s="21"/>
      <c r="E104" s="21" t="str">
        <f t="shared" si="16"/>
        <v/>
      </c>
      <c r="F104" s="23" t="str">
        <f t="shared" si="10"/>
        <v/>
      </c>
      <c r="G104" s="20" t="str">
        <f>IF($B104=$B105,"",MAX($G$8:G103)+1)</f>
        <v/>
      </c>
      <c r="H104" s="35"/>
      <c r="I104" s="38" t="str">
        <f t="shared" si="13"/>
        <v/>
      </c>
      <c r="J104" s="22"/>
      <c r="K104" s="21"/>
      <c r="L104" s="23" t="str">
        <f t="shared" si="11"/>
        <v/>
      </c>
      <c r="R104" s="3">
        <v>46722</v>
      </c>
    </row>
    <row r="105" spans="1:18" x14ac:dyDescent="0.25">
      <c r="A105" s="36" t="str">
        <f t="shared" si="12"/>
        <v/>
      </c>
      <c r="B105" s="22"/>
      <c r="C105" s="21"/>
      <c r="D105" s="21"/>
      <c r="E105" s="21" t="str">
        <f t="shared" si="16"/>
        <v/>
      </c>
      <c r="F105" s="23" t="str">
        <f t="shared" si="10"/>
        <v/>
      </c>
      <c r="G105" s="20" t="str">
        <f>IF($B105=$B106,"",MAX($G$8:G104)+1)</f>
        <v/>
      </c>
      <c r="H105" s="35"/>
      <c r="I105" s="38" t="str">
        <f t="shared" si="13"/>
        <v/>
      </c>
      <c r="J105" s="22"/>
      <c r="K105" s="21"/>
      <c r="L105" s="23" t="str">
        <f t="shared" si="11"/>
        <v/>
      </c>
      <c r="R105" s="3">
        <v>46753</v>
      </c>
    </row>
    <row r="106" spans="1:18" x14ac:dyDescent="0.25">
      <c r="A106" s="36" t="str">
        <f t="shared" si="12"/>
        <v/>
      </c>
      <c r="B106" s="22"/>
      <c r="C106" s="21"/>
      <c r="D106" s="21"/>
      <c r="E106" s="21" t="str">
        <f t="shared" si="16"/>
        <v/>
      </c>
      <c r="F106" s="23" t="str">
        <f t="shared" si="10"/>
        <v/>
      </c>
      <c r="G106" s="20" t="str">
        <f>IF($B106=$B107,"",MAX($G$8:G105)+1)</f>
        <v/>
      </c>
      <c r="H106" s="35"/>
      <c r="I106" s="38" t="str">
        <f t="shared" si="13"/>
        <v/>
      </c>
      <c r="J106" s="22"/>
      <c r="K106" s="21"/>
      <c r="L106" s="23" t="str">
        <f t="shared" si="11"/>
        <v/>
      </c>
      <c r="R106" s="3">
        <v>46784</v>
      </c>
    </row>
    <row r="107" spans="1:18" x14ac:dyDescent="0.25">
      <c r="A107" s="36" t="str">
        <f t="shared" si="12"/>
        <v/>
      </c>
      <c r="B107" s="22"/>
      <c r="C107" s="21"/>
      <c r="D107" s="21"/>
      <c r="E107" s="21" t="str">
        <f t="shared" si="16"/>
        <v/>
      </c>
      <c r="F107" s="23" t="str">
        <f t="shared" si="10"/>
        <v/>
      </c>
      <c r="G107" s="20" t="str">
        <f>IF($B107=$B108,"",MAX($G$8:G106)+1)</f>
        <v/>
      </c>
      <c r="H107" s="35"/>
      <c r="I107" s="38" t="str">
        <f t="shared" si="13"/>
        <v/>
      </c>
      <c r="J107" s="22"/>
      <c r="K107" s="21"/>
      <c r="L107" s="23" t="str">
        <f t="shared" si="11"/>
        <v/>
      </c>
      <c r="R107" s="3">
        <v>46813</v>
      </c>
    </row>
    <row r="108" spans="1:18" x14ac:dyDescent="0.25">
      <c r="A108" s="36" t="str">
        <f t="shared" si="12"/>
        <v/>
      </c>
      <c r="B108" s="22"/>
      <c r="C108" s="21"/>
      <c r="D108" s="21"/>
      <c r="E108" s="21" t="str">
        <f t="shared" si="16"/>
        <v/>
      </c>
      <c r="F108" s="23" t="str">
        <f t="shared" si="10"/>
        <v/>
      </c>
      <c r="G108" s="20" t="str">
        <f>IF($B108=$B109,"",MAX($G$8:G107)+1)</f>
        <v/>
      </c>
      <c r="H108" s="35"/>
      <c r="I108" s="38" t="str">
        <f t="shared" si="13"/>
        <v/>
      </c>
      <c r="J108" s="22"/>
      <c r="K108" s="21"/>
      <c r="L108" s="23" t="str">
        <f t="shared" si="11"/>
        <v/>
      </c>
      <c r="R108" s="3">
        <v>46844</v>
      </c>
    </row>
    <row r="109" spans="1:18" x14ac:dyDescent="0.25">
      <c r="A109" s="36" t="str">
        <f t="shared" si="12"/>
        <v/>
      </c>
      <c r="B109" s="22"/>
      <c r="C109" s="21"/>
      <c r="D109" s="21"/>
      <c r="E109" s="21" t="str">
        <f t="shared" si="16"/>
        <v/>
      </c>
      <c r="F109" s="23" t="str">
        <f t="shared" si="10"/>
        <v/>
      </c>
      <c r="G109" s="20" t="str">
        <f>IF($B109=$B110,"",MAX($G$8:G108)+1)</f>
        <v/>
      </c>
      <c r="H109" s="35"/>
      <c r="I109" s="38" t="str">
        <f t="shared" si="13"/>
        <v/>
      </c>
      <c r="J109" s="22"/>
      <c r="K109" s="21"/>
      <c r="L109" s="23" t="str">
        <f t="shared" si="11"/>
        <v/>
      </c>
      <c r="R109" s="3">
        <v>46874</v>
      </c>
    </row>
    <row r="110" spans="1:18" x14ac:dyDescent="0.25">
      <c r="A110" s="36" t="str">
        <f t="shared" si="12"/>
        <v/>
      </c>
      <c r="B110" s="22"/>
      <c r="C110" s="21"/>
      <c r="D110" s="21"/>
      <c r="E110" s="21" t="str">
        <f t="shared" si="16"/>
        <v/>
      </c>
      <c r="F110" s="23" t="str">
        <f t="shared" si="10"/>
        <v/>
      </c>
      <c r="G110" s="20" t="str">
        <f>IF($B110=$B111,"",MAX($G$8:G109)+1)</f>
        <v/>
      </c>
      <c r="H110" s="35"/>
      <c r="I110" s="38" t="str">
        <f t="shared" si="13"/>
        <v/>
      </c>
      <c r="J110" s="22"/>
      <c r="K110" s="21"/>
      <c r="L110" s="23" t="str">
        <f t="shared" si="11"/>
        <v/>
      </c>
      <c r="R110" s="3">
        <v>46905</v>
      </c>
    </row>
    <row r="111" spans="1:18" x14ac:dyDescent="0.25">
      <c r="A111" s="36" t="str">
        <f t="shared" si="12"/>
        <v/>
      </c>
      <c r="B111" s="22"/>
      <c r="C111" s="21"/>
      <c r="D111" s="21"/>
      <c r="E111" s="21" t="str">
        <f t="shared" si="16"/>
        <v/>
      </c>
      <c r="F111" s="23" t="str">
        <f t="shared" si="10"/>
        <v/>
      </c>
      <c r="G111" s="20" t="str">
        <f>IF($B111=$B112,"",MAX($G$8:G110)+1)</f>
        <v/>
      </c>
      <c r="H111" s="35"/>
      <c r="I111" s="38" t="str">
        <f t="shared" si="13"/>
        <v/>
      </c>
      <c r="J111" s="22"/>
      <c r="K111" s="21"/>
      <c r="L111" s="23" t="str">
        <f t="shared" si="11"/>
        <v/>
      </c>
      <c r="R111" s="3">
        <v>46935</v>
      </c>
    </row>
    <row r="112" spans="1:18" x14ac:dyDescent="0.25">
      <c r="A112" s="36" t="str">
        <f t="shared" si="12"/>
        <v/>
      </c>
      <c r="B112" s="22"/>
      <c r="C112" s="21"/>
      <c r="D112" s="21"/>
      <c r="E112" s="21" t="str">
        <f t="shared" si="16"/>
        <v/>
      </c>
      <c r="F112" s="23" t="str">
        <f t="shared" si="10"/>
        <v/>
      </c>
      <c r="G112" s="20" t="str">
        <f>IF($B112=$B113,"",MAX($G$8:G111)+1)</f>
        <v/>
      </c>
      <c r="H112" s="35"/>
      <c r="I112" s="38" t="str">
        <f t="shared" si="13"/>
        <v/>
      </c>
      <c r="J112" s="22"/>
      <c r="K112" s="21"/>
      <c r="L112" s="23" t="str">
        <f t="shared" si="11"/>
        <v/>
      </c>
      <c r="R112" s="3">
        <v>46966</v>
      </c>
    </row>
    <row r="113" spans="1:18" x14ac:dyDescent="0.25">
      <c r="A113" s="36" t="str">
        <f t="shared" si="12"/>
        <v/>
      </c>
      <c r="B113" s="22"/>
      <c r="C113" s="21"/>
      <c r="D113" s="21"/>
      <c r="E113" s="21" t="str">
        <f t="shared" si="16"/>
        <v/>
      </c>
      <c r="F113" s="23" t="str">
        <f t="shared" si="10"/>
        <v/>
      </c>
      <c r="G113" s="20" t="str">
        <f>IF($B113=$B114,"",MAX($G$8:G112)+1)</f>
        <v/>
      </c>
      <c r="H113" s="35"/>
      <c r="I113" s="38" t="str">
        <f t="shared" si="13"/>
        <v/>
      </c>
      <c r="J113" s="22"/>
      <c r="K113" s="21"/>
      <c r="L113" s="23" t="str">
        <f t="shared" si="11"/>
        <v/>
      </c>
      <c r="R113" s="3">
        <v>46997</v>
      </c>
    </row>
    <row r="114" spans="1:18" x14ac:dyDescent="0.25">
      <c r="A114" s="36" t="str">
        <f t="shared" si="12"/>
        <v/>
      </c>
      <c r="B114" s="22"/>
      <c r="C114" s="21"/>
      <c r="D114" s="21"/>
      <c r="E114" s="21" t="str">
        <f t="shared" si="16"/>
        <v/>
      </c>
      <c r="F114" s="23" t="str">
        <f t="shared" si="10"/>
        <v/>
      </c>
      <c r="G114" s="20" t="str">
        <f>IF($B114=$B115,"",MAX($G$8:G113)+1)</f>
        <v/>
      </c>
      <c r="H114" s="35"/>
      <c r="I114" s="38" t="str">
        <f t="shared" si="13"/>
        <v/>
      </c>
      <c r="J114" s="22"/>
      <c r="K114" s="21"/>
      <c r="L114" s="23" t="str">
        <f t="shared" si="11"/>
        <v/>
      </c>
      <c r="R114" s="3">
        <v>47027</v>
      </c>
    </row>
    <row r="115" spans="1:18" x14ac:dyDescent="0.25">
      <c r="A115" s="36" t="str">
        <f t="shared" si="12"/>
        <v/>
      </c>
      <c r="B115" s="22"/>
      <c r="C115" s="21"/>
      <c r="D115" s="21"/>
      <c r="E115" s="21" t="str">
        <f t="shared" si="16"/>
        <v/>
      </c>
      <c r="F115" s="23" t="str">
        <f t="shared" si="10"/>
        <v/>
      </c>
      <c r="G115" s="20" t="str">
        <f>IF($B115=$B116,"",MAX($G$8:G114)+1)</f>
        <v/>
      </c>
      <c r="H115" s="35"/>
      <c r="I115" s="38" t="str">
        <f t="shared" si="13"/>
        <v/>
      </c>
      <c r="J115" s="22"/>
      <c r="K115" s="21"/>
      <c r="L115" s="23" t="str">
        <f t="shared" si="11"/>
        <v/>
      </c>
      <c r="R115" s="3">
        <v>47058</v>
      </c>
    </row>
    <row r="116" spans="1:18" x14ac:dyDescent="0.25">
      <c r="A116" s="36" t="str">
        <f t="shared" si="12"/>
        <v/>
      </c>
      <c r="B116" s="22"/>
      <c r="C116" s="21"/>
      <c r="D116" s="21"/>
      <c r="E116" s="21" t="str">
        <f t="shared" si="16"/>
        <v/>
      </c>
      <c r="F116" s="23" t="str">
        <f t="shared" si="10"/>
        <v/>
      </c>
      <c r="G116" s="20" t="str">
        <f>IF($B116=$B117,"",MAX($G$8:G115)+1)</f>
        <v/>
      </c>
      <c r="H116" s="35"/>
      <c r="I116" s="38" t="str">
        <f t="shared" si="13"/>
        <v/>
      </c>
      <c r="J116" s="22"/>
      <c r="K116" s="21"/>
      <c r="L116" s="23" t="str">
        <f t="shared" si="11"/>
        <v/>
      </c>
      <c r="R116" s="3">
        <v>47088</v>
      </c>
    </row>
    <row r="117" spans="1:18" x14ac:dyDescent="0.25">
      <c r="A117" s="36" t="str">
        <f t="shared" si="12"/>
        <v/>
      </c>
      <c r="B117" s="22"/>
      <c r="C117" s="21"/>
      <c r="D117" s="21"/>
      <c r="E117" s="21" t="str">
        <f t="shared" si="16"/>
        <v/>
      </c>
      <c r="F117" s="23" t="str">
        <f t="shared" si="10"/>
        <v/>
      </c>
      <c r="G117" s="20" t="str">
        <f>IF($B117=$B118,"",MAX($G$8:G116)+1)</f>
        <v/>
      </c>
      <c r="H117" s="35"/>
      <c r="I117" s="38" t="str">
        <f t="shared" si="13"/>
        <v/>
      </c>
      <c r="J117" s="22"/>
      <c r="K117" s="21"/>
      <c r="L117" s="23" t="str">
        <f t="shared" si="11"/>
        <v/>
      </c>
      <c r="R117" s="3">
        <v>47119</v>
      </c>
    </row>
    <row r="118" spans="1:18" x14ac:dyDescent="0.25">
      <c r="A118" s="36" t="str">
        <f t="shared" si="12"/>
        <v/>
      </c>
      <c r="B118" s="22"/>
      <c r="C118" s="21"/>
      <c r="D118" s="21"/>
      <c r="E118" s="21" t="str">
        <f t="shared" si="16"/>
        <v/>
      </c>
      <c r="F118" s="23" t="str">
        <f t="shared" si="10"/>
        <v/>
      </c>
      <c r="G118" s="20" t="str">
        <f>IF($B118=$B119,"",MAX($G$8:G117)+1)</f>
        <v/>
      </c>
      <c r="H118" s="35"/>
      <c r="I118" s="38" t="str">
        <f t="shared" si="13"/>
        <v/>
      </c>
      <c r="J118" s="22"/>
      <c r="K118" s="21"/>
      <c r="L118" s="23" t="str">
        <f t="shared" si="11"/>
        <v/>
      </c>
      <c r="R118" s="3">
        <v>47150</v>
      </c>
    </row>
    <row r="119" spans="1:18" x14ac:dyDescent="0.25">
      <c r="A119" s="36" t="str">
        <f t="shared" si="12"/>
        <v/>
      </c>
      <c r="B119" s="22"/>
      <c r="C119" s="21"/>
      <c r="D119" s="21"/>
      <c r="E119" s="21" t="str">
        <f t="shared" si="16"/>
        <v/>
      </c>
      <c r="F119" s="23" t="str">
        <f t="shared" si="10"/>
        <v/>
      </c>
      <c r="G119" s="20" t="str">
        <f>IF($B119=$B120,"",MAX($G$8:G118)+1)</f>
        <v/>
      </c>
      <c r="H119" s="35"/>
      <c r="I119" s="38" t="str">
        <f t="shared" si="13"/>
        <v/>
      </c>
      <c r="J119" s="22"/>
      <c r="K119" s="21"/>
      <c r="L119" s="23" t="str">
        <f t="shared" si="11"/>
        <v/>
      </c>
      <c r="R119" s="3">
        <v>47178</v>
      </c>
    </row>
    <row r="120" spans="1:18" x14ac:dyDescent="0.25">
      <c r="A120" s="36" t="str">
        <f t="shared" si="12"/>
        <v/>
      </c>
      <c r="B120" s="22"/>
      <c r="C120" s="21"/>
      <c r="D120" s="21"/>
      <c r="E120" s="21" t="str">
        <f t="shared" si="16"/>
        <v/>
      </c>
      <c r="F120" s="23" t="str">
        <f t="shared" si="10"/>
        <v/>
      </c>
      <c r="G120" s="20" t="str">
        <f>IF($B120=$B121,"",MAX($G$8:G119)+1)</f>
        <v/>
      </c>
      <c r="H120" s="35"/>
      <c r="I120" s="38" t="str">
        <f t="shared" si="13"/>
        <v/>
      </c>
      <c r="J120" s="22"/>
      <c r="K120" s="21"/>
      <c r="L120" s="23" t="str">
        <f t="shared" si="11"/>
        <v/>
      </c>
      <c r="R120" s="3">
        <v>47209</v>
      </c>
    </row>
    <row r="121" spans="1:18" x14ac:dyDescent="0.25">
      <c r="A121" s="36" t="str">
        <f t="shared" si="12"/>
        <v/>
      </c>
      <c r="B121" s="22"/>
      <c r="C121" s="21"/>
      <c r="D121" s="21"/>
      <c r="E121" s="21" t="str">
        <f t="shared" si="16"/>
        <v/>
      </c>
      <c r="F121" s="23" t="str">
        <f t="shared" si="10"/>
        <v/>
      </c>
      <c r="G121" s="20" t="str">
        <f>IF($B121=$B122,"",MAX($G$8:G120)+1)</f>
        <v/>
      </c>
      <c r="H121" s="35"/>
      <c r="I121" s="38" t="str">
        <f t="shared" si="13"/>
        <v/>
      </c>
      <c r="J121" s="22"/>
      <c r="K121" s="21"/>
      <c r="L121" s="23" t="str">
        <f t="shared" si="11"/>
        <v/>
      </c>
      <c r="R121" s="3">
        <v>47239</v>
      </c>
    </row>
    <row r="122" spans="1:18" x14ac:dyDescent="0.25">
      <c r="A122" s="36" t="str">
        <f t="shared" si="12"/>
        <v/>
      </c>
      <c r="B122" s="22"/>
      <c r="C122" s="21"/>
      <c r="D122" s="21"/>
      <c r="E122" s="21" t="str">
        <f t="shared" ref="E122:E137" si="17">IF(D122="","",(SUM(D122-C122)))</f>
        <v/>
      </c>
      <c r="F122" s="23" t="str">
        <f t="shared" si="10"/>
        <v/>
      </c>
      <c r="G122" s="20" t="str">
        <f>IF($B122=$B123,"",MAX($G$8:G121)+1)</f>
        <v/>
      </c>
      <c r="H122" s="35"/>
      <c r="I122" s="38" t="str">
        <f t="shared" si="13"/>
        <v/>
      </c>
      <c r="J122" s="22"/>
      <c r="K122" s="21"/>
      <c r="L122" s="23" t="str">
        <f t="shared" si="11"/>
        <v/>
      </c>
      <c r="R122" s="3">
        <v>47270</v>
      </c>
    </row>
    <row r="123" spans="1:18" x14ac:dyDescent="0.25">
      <c r="A123" s="36" t="str">
        <f t="shared" si="12"/>
        <v/>
      </c>
      <c r="B123" s="22"/>
      <c r="C123" s="21"/>
      <c r="D123" s="21"/>
      <c r="E123" s="21" t="str">
        <f t="shared" si="17"/>
        <v/>
      </c>
      <c r="F123" s="23" t="str">
        <f t="shared" si="10"/>
        <v/>
      </c>
      <c r="G123" s="20" t="str">
        <f>IF($B123=$B124,"",MAX($G$8:G122)+1)</f>
        <v/>
      </c>
      <c r="H123" s="35"/>
      <c r="I123" s="38" t="str">
        <f t="shared" si="13"/>
        <v/>
      </c>
      <c r="J123" s="22"/>
      <c r="K123" s="21"/>
      <c r="L123" s="23" t="str">
        <f t="shared" si="11"/>
        <v/>
      </c>
      <c r="R123" s="3">
        <v>47300</v>
      </c>
    </row>
    <row r="124" spans="1:18" x14ac:dyDescent="0.25">
      <c r="A124" s="36" t="str">
        <f t="shared" si="12"/>
        <v/>
      </c>
      <c r="B124" s="22"/>
      <c r="C124" s="21"/>
      <c r="D124" s="21"/>
      <c r="E124" s="21" t="str">
        <f t="shared" si="17"/>
        <v/>
      </c>
      <c r="F124" s="23" t="str">
        <f t="shared" si="10"/>
        <v/>
      </c>
      <c r="G124" s="20" t="str">
        <f>IF($B124=$B125,"",MAX($G$8:G123)+1)</f>
        <v/>
      </c>
      <c r="H124" s="35"/>
      <c r="I124" s="38" t="str">
        <f t="shared" si="13"/>
        <v/>
      </c>
      <c r="J124" s="22"/>
      <c r="K124" s="21"/>
      <c r="L124" s="23" t="str">
        <f t="shared" si="11"/>
        <v/>
      </c>
      <c r="R124" s="3">
        <v>47331</v>
      </c>
    </row>
    <row r="125" spans="1:18" x14ac:dyDescent="0.25">
      <c r="A125" s="36" t="str">
        <f t="shared" si="12"/>
        <v/>
      </c>
      <c r="B125" s="22"/>
      <c r="C125" s="21"/>
      <c r="D125" s="21"/>
      <c r="E125" s="21" t="str">
        <f t="shared" si="17"/>
        <v/>
      </c>
      <c r="F125" s="23" t="str">
        <f t="shared" si="10"/>
        <v/>
      </c>
      <c r="G125" s="20" t="str">
        <f>IF($B125=$B126,"",MAX($G$8:G124)+1)</f>
        <v/>
      </c>
      <c r="H125" s="35"/>
      <c r="I125" s="38" t="str">
        <f t="shared" si="13"/>
        <v/>
      </c>
      <c r="J125" s="22"/>
      <c r="K125" s="21"/>
      <c r="L125" s="23" t="str">
        <f t="shared" si="11"/>
        <v/>
      </c>
      <c r="R125" s="3">
        <v>47362</v>
      </c>
    </row>
    <row r="126" spans="1:18" x14ac:dyDescent="0.25">
      <c r="A126" s="36" t="str">
        <f t="shared" si="12"/>
        <v/>
      </c>
      <c r="B126" s="22"/>
      <c r="C126" s="21"/>
      <c r="D126" s="21"/>
      <c r="E126" s="21" t="str">
        <f t="shared" si="17"/>
        <v/>
      </c>
      <c r="F126" s="23" t="str">
        <f t="shared" si="10"/>
        <v/>
      </c>
      <c r="G126" s="20" t="str">
        <f>IF($B126=$B127,"",MAX($G$8:G125)+1)</f>
        <v/>
      </c>
      <c r="H126" s="35"/>
      <c r="I126" s="38" t="str">
        <f t="shared" si="13"/>
        <v/>
      </c>
      <c r="J126" s="22"/>
      <c r="K126" s="21"/>
      <c r="L126" s="23" t="str">
        <f t="shared" si="11"/>
        <v/>
      </c>
      <c r="R126" s="3">
        <v>47392</v>
      </c>
    </row>
    <row r="127" spans="1:18" x14ac:dyDescent="0.25">
      <c r="A127" s="36" t="str">
        <f t="shared" si="12"/>
        <v/>
      </c>
      <c r="B127" s="22"/>
      <c r="C127" s="21"/>
      <c r="D127" s="21"/>
      <c r="E127" s="21" t="str">
        <f t="shared" si="17"/>
        <v/>
      </c>
      <c r="F127" s="23" t="str">
        <f t="shared" si="10"/>
        <v/>
      </c>
      <c r="G127" s="20" t="str">
        <f>IF($B127=$B128,"",MAX($G$8:G126)+1)</f>
        <v/>
      </c>
      <c r="H127" s="35"/>
      <c r="I127" s="38" t="str">
        <f t="shared" si="13"/>
        <v/>
      </c>
      <c r="J127" s="22"/>
      <c r="K127" s="21"/>
      <c r="L127" s="23" t="str">
        <f t="shared" si="11"/>
        <v/>
      </c>
      <c r="R127" s="3">
        <v>47423</v>
      </c>
    </row>
    <row r="128" spans="1:18" x14ac:dyDescent="0.25">
      <c r="A128" s="36" t="str">
        <f t="shared" si="12"/>
        <v/>
      </c>
      <c r="B128" s="22"/>
      <c r="C128" s="21"/>
      <c r="D128" s="21"/>
      <c r="E128" s="21" t="str">
        <f t="shared" si="17"/>
        <v/>
      </c>
      <c r="F128" s="23" t="str">
        <f t="shared" si="10"/>
        <v/>
      </c>
      <c r="G128" s="20" t="str">
        <f>IF($B128=$B129,"",MAX($G$8:G127)+1)</f>
        <v/>
      </c>
      <c r="H128" s="35"/>
      <c r="I128" s="38" t="str">
        <f t="shared" si="13"/>
        <v/>
      </c>
      <c r="J128" s="22"/>
      <c r="K128" s="21"/>
      <c r="L128" s="23" t="str">
        <f t="shared" si="11"/>
        <v/>
      </c>
      <c r="R128" s="3">
        <v>47453</v>
      </c>
    </row>
    <row r="129" spans="1:18" x14ac:dyDescent="0.25">
      <c r="A129" s="36" t="str">
        <f t="shared" si="12"/>
        <v/>
      </c>
      <c r="B129" s="22"/>
      <c r="C129" s="21"/>
      <c r="D129" s="21"/>
      <c r="E129" s="21" t="str">
        <f t="shared" si="17"/>
        <v/>
      </c>
      <c r="F129" s="23" t="str">
        <f t="shared" si="10"/>
        <v/>
      </c>
      <c r="G129" s="20" t="str">
        <f>IF($B129=$B130,"",MAX($G$8:G128)+1)</f>
        <v/>
      </c>
      <c r="H129" s="35"/>
      <c r="I129" s="38" t="str">
        <f t="shared" si="13"/>
        <v/>
      </c>
      <c r="J129" s="22"/>
      <c r="K129" s="21"/>
      <c r="L129" s="23" t="str">
        <f t="shared" si="11"/>
        <v/>
      </c>
      <c r="R129" s="3">
        <v>47484</v>
      </c>
    </row>
    <row r="130" spans="1:18" x14ac:dyDescent="0.25">
      <c r="A130" s="36" t="str">
        <f t="shared" si="12"/>
        <v/>
      </c>
      <c r="B130" s="22"/>
      <c r="C130" s="21"/>
      <c r="D130" s="21"/>
      <c r="E130" s="21" t="str">
        <f t="shared" si="17"/>
        <v/>
      </c>
      <c r="F130" s="23" t="str">
        <f t="shared" si="10"/>
        <v/>
      </c>
      <c r="G130" s="20" t="str">
        <f>IF($B130=$B131,"",MAX($G$8:G129)+1)</f>
        <v/>
      </c>
      <c r="H130" s="35"/>
      <c r="I130" s="38" t="str">
        <f t="shared" si="13"/>
        <v/>
      </c>
      <c r="J130" s="22"/>
      <c r="K130" s="21"/>
      <c r="L130" s="23" t="str">
        <f t="shared" si="11"/>
        <v/>
      </c>
      <c r="R130" s="3">
        <v>47515</v>
      </c>
    </row>
    <row r="131" spans="1:18" x14ac:dyDescent="0.25">
      <c r="A131" s="36" t="str">
        <f t="shared" si="12"/>
        <v/>
      </c>
      <c r="B131" s="22"/>
      <c r="C131" s="21"/>
      <c r="D131" s="21"/>
      <c r="E131" s="21" t="str">
        <f t="shared" si="17"/>
        <v/>
      </c>
      <c r="F131" s="23" t="str">
        <f t="shared" si="10"/>
        <v/>
      </c>
      <c r="G131" s="20" t="str">
        <f>IF($B131=$B132,"",MAX($G$8:G130)+1)</f>
        <v/>
      </c>
      <c r="H131" s="35"/>
      <c r="I131" s="38" t="str">
        <f t="shared" si="13"/>
        <v/>
      </c>
      <c r="J131" s="22"/>
      <c r="K131" s="21"/>
      <c r="L131" s="23" t="str">
        <f t="shared" si="11"/>
        <v/>
      </c>
      <c r="R131" s="3">
        <v>47543</v>
      </c>
    </row>
    <row r="132" spans="1:18" x14ac:dyDescent="0.25">
      <c r="A132" s="36" t="str">
        <f t="shared" si="12"/>
        <v/>
      </c>
      <c r="B132" s="22"/>
      <c r="C132" s="21"/>
      <c r="D132" s="21"/>
      <c r="E132" s="21" t="str">
        <f t="shared" si="17"/>
        <v/>
      </c>
      <c r="F132" s="23" t="str">
        <f t="shared" si="10"/>
        <v/>
      </c>
      <c r="G132" s="20" t="str">
        <f>IF($B132=$B133,"",MAX($G$8:G131)+1)</f>
        <v/>
      </c>
      <c r="H132" s="35"/>
      <c r="I132" s="38" t="str">
        <f t="shared" si="13"/>
        <v/>
      </c>
      <c r="J132" s="22"/>
      <c r="K132" s="21"/>
      <c r="L132" s="23" t="str">
        <f t="shared" si="11"/>
        <v/>
      </c>
      <c r="R132" s="3">
        <v>47574</v>
      </c>
    </row>
    <row r="133" spans="1:18" x14ac:dyDescent="0.25">
      <c r="A133" s="36" t="str">
        <f t="shared" si="12"/>
        <v/>
      </c>
      <c r="B133" s="22"/>
      <c r="C133" s="21"/>
      <c r="D133" s="21"/>
      <c r="E133" s="21" t="str">
        <f t="shared" si="17"/>
        <v/>
      </c>
      <c r="F133" s="23" t="str">
        <f t="shared" si="10"/>
        <v/>
      </c>
      <c r="G133" s="20" t="str">
        <f>IF($B133=$B134,"",MAX($G$8:G132)+1)</f>
        <v/>
      </c>
      <c r="H133" s="35"/>
      <c r="I133" s="38" t="str">
        <f t="shared" si="13"/>
        <v/>
      </c>
      <c r="J133" s="22"/>
      <c r="K133" s="21"/>
      <c r="L133" s="23" t="str">
        <f t="shared" si="11"/>
        <v/>
      </c>
      <c r="R133" s="3">
        <v>47604</v>
      </c>
    </row>
    <row r="134" spans="1:18" x14ac:dyDescent="0.25">
      <c r="A134" s="36" t="str">
        <f t="shared" si="12"/>
        <v/>
      </c>
      <c r="B134" s="22"/>
      <c r="C134" s="21"/>
      <c r="D134" s="21"/>
      <c r="E134" s="21" t="str">
        <f t="shared" si="17"/>
        <v/>
      </c>
      <c r="F134" s="23" t="str">
        <f t="shared" si="10"/>
        <v/>
      </c>
      <c r="G134" s="20" t="str">
        <f>IF($B134=$B135,"",MAX($G$8:G133)+1)</f>
        <v/>
      </c>
      <c r="H134" s="35"/>
      <c r="I134" s="38" t="str">
        <f t="shared" si="13"/>
        <v/>
      </c>
      <c r="J134" s="22"/>
      <c r="K134" s="21"/>
      <c r="L134" s="23" t="str">
        <f t="shared" si="11"/>
        <v/>
      </c>
      <c r="R134" s="3">
        <v>47635</v>
      </c>
    </row>
    <row r="135" spans="1:18" x14ac:dyDescent="0.25">
      <c r="A135" s="36" t="str">
        <f t="shared" si="12"/>
        <v/>
      </c>
      <c r="B135" s="22"/>
      <c r="C135" s="21"/>
      <c r="D135" s="21"/>
      <c r="E135" s="21" t="str">
        <f t="shared" si="17"/>
        <v/>
      </c>
      <c r="F135" s="23" t="str">
        <f t="shared" si="10"/>
        <v/>
      </c>
      <c r="G135" s="20" t="str">
        <f>IF($B135=$B136,"",MAX($G$8:G134)+1)</f>
        <v/>
      </c>
      <c r="H135" s="35"/>
      <c r="I135" s="38" t="str">
        <f t="shared" si="13"/>
        <v/>
      </c>
      <c r="J135" s="22"/>
      <c r="K135" s="21"/>
      <c r="L135" s="23" t="str">
        <f t="shared" si="11"/>
        <v/>
      </c>
      <c r="R135" s="3">
        <v>47665</v>
      </c>
    </row>
    <row r="136" spans="1:18" x14ac:dyDescent="0.25">
      <c r="A136" s="36" t="str">
        <f t="shared" si="12"/>
        <v/>
      </c>
      <c r="B136" s="22"/>
      <c r="C136" s="21"/>
      <c r="D136" s="21"/>
      <c r="E136" s="21" t="str">
        <f t="shared" si="17"/>
        <v/>
      </c>
      <c r="F136" s="23" t="str">
        <f t="shared" si="10"/>
        <v/>
      </c>
      <c r="G136" s="20" t="str">
        <f>IF($B136=$B137,"",MAX($G$8:G135)+1)</f>
        <v/>
      </c>
      <c r="H136" s="35"/>
      <c r="I136" s="38" t="str">
        <f t="shared" si="13"/>
        <v/>
      </c>
      <c r="J136" s="22"/>
      <c r="K136" s="21"/>
      <c r="L136" s="23" t="str">
        <f t="shared" si="11"/>
        <v/>
      </c>
      <c r="R136" s="3">
        <v>47696</v>
      </c>
    </row>
    <row r="137" spans="1:18" x14ac:dyDescent="0.25">
      <c r="A137" s="36" t="str">
        <f t="shared" si="12"/>
        <v/>
      </c>
      <c r="B137" s="22"/>
      <c r="C137" s="21"/>
      <c r="D137" s="21"/>
      <c r="E137" s="21" t="str">
        <f t="shared" si="17"/>
        <v/>
      </c>
      <c r="F137" s="23" t="str">
        <f t="shared" ref="F137:F200" si="18">IF(E137="","",SUM(E137*($C$2*24)))</f>
        <v/>
      </c>
      <c r="G137" s="20" t="str">
        <f>IF($B137=$B138,"",MAX($G$8:G136)+1)</f>
        <v/>
      </c>
      <c r="H137" s="35"/>
      <c r="I137" s="38" t="str">
        <f t="shared" si="13"/>
        <v/>
      </c>
      <c r="J137" s="22"/>
      <c r="K137" s="21"/>
      <c r="L137" s="23" t="str">
        <f t="shared" ref="L137:L200" si="19">IF(K137="","",SUM(K137*($C$2*24)))</f>
        <v/>
      </c>
      <c r="R137" s="3">
        <v>47727</v>
      </c>
    </row>
    <row r="138" spans="1:18" x14ac:dyDescent="0.25">
      <c r="A138" s="36" t="str">
        <f t="shared" ref="A138:A201" si="20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6"/>
        <v/>
      </c>
      <c r="F138" s="23" t="str">
        <f t="shared" si="18"/>
        <v/>
      </c>
      <c r="G138" s="20" t="str">
        <f>IF($B138=$B139,"",MAX($G$8:G137)+1)</f>
        <v/>
      </c>
      <c r="H138" s="35"/>
      <c r="I138" s="38" t="str">
        <f t="shared" ref="I138:I201" si="21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9"/>
        <v/>
      </c>
      <c r="R138" s="3">
        <v>47757</v>
      </c>
    </row>
    <row r="139" spans="1:18" x14ac:dyDescent="0.25">
      <c r="A139" s="36" t="str">
        <f t="shared" si="20"/>
        <v/>
      </c>
      <c r="B139" s="22"/>
      <c r="C139" s="21"/>
      <c r="D139" s="21"/>
      <c r="E139" s="21" t="str">
        <f t="shared" si="16"/>
        <v/>
      </c>
      <c r="F139" s="23" t="str">
        <f t="shared" si="18"/>
        <v/>
      </c>
      <c r="G139" s="20" t="str">
        <f>IF($B139=$B140,"",MAX($G$8:G138)+1)</f>
        <v/>
      </c>
      <c r="H139" s="35"/>
      <c r="I139" s="38" t="str">
        <f t="shared" si="21"/>
        <v/>
      </c>
      <c r="J139" s="22"/>
      <c r="K139" s="21"/>
      <c r="L139" s="23" t="str">
        <f t="shared" si="19"/>
        <v/>
      </c>
      <c r="R139" s="3">
        <v>47788</v>
      </c>
    </row>
    <row r="140" spans="1:18" x14ac:dyDescent="0.25">
      <c r="A140" s="36" t="str">
        <f t="shared" si="20"/>
        <v/>
      </c>
      <c r="B140" s="22"/>
      <c r="C140" s="21"/>
      <c r="D140" s="21"/>
      <c r="E140" s="21" t="str">
        <f t="shared" si="16"/>
        <v/>
      </c>
      <c r="F140" s="23" t="str">
        <f t="shared" si="18"/>
        <v/>
      </c>
      <c r="G140" s="20" t="str">
        <f>IF($B140=$B141,"",MAX($G$8:G139)+1)</f>
        <v/>
      </c>
      <c r="H140" s="35"/>
      <c r="I140" s="38" t="str">
        <f t="shared" si="21"/>
        <v/>
      </c>
      <c r="J140" s="22"/>
      <c r="K140" s="21"/>
      <c r="L140" s="23" t="str">
        <f t="shared" si="19"/>
        <v/>
      </c>
      <c r="R140" s="3">
        <v>47818</v>
      </c>
    </row>
    <row r="141" spans="1:18" x14ac:dyDescent="0.25">
      <c r="A141" s="36" t="str">
        <f t="shared" si="20"/>
        <v/>
      </c>
      <c r="B141" s="22"/>
      <c r="C141" s="21"/>
      <c r="D141" s="21"/>
      <c r="E141" s="21" t="str">
        <f t="shared" si="16"/>
        <v/>
      </c>
      <c r="F141" s="23" t="str">
        <f t="shared" si="18"/>
        <v/>
      </c>
      <c r="G141" s="20" t="str">
        <f>IF($B141=$B142,"",MAX($G$8:G140)+1)</f>
        <v/>
      </c>
      <c r="H141" s="35"/>
      <c r="I141" s="38" t="str">
        <f t="shared" si="21"/>
        <v/>
      </c>
      <c r="J141" s="22"/>
      <c r="K141" s="21"/>
      <c r="L141" s="23" t="str">
        <f t="shared" si="19"/>
        <v/>
      </c>
    </row>
    <row r="142" spans="1:18" x14ac:dyDescent="0.25">
      <c r="A142" s="36" t="str">
        <f t="shared" si="20"/>
        <v/>
      </c>
      <c r="B142" s="22"/>
      <c r="C142" s="21"/>
      <c r="D142" s="21"/>
      <c r="E142" s="21" t="str">
        <f t="shared" si="16"/>
        <v/>
      </c>
      <c r="F142" s="23" t="str">
        <f t="shared" si="18"/>
        <v/>
      </c>
      <c r="G142" s="20" t="str">
        <f>IF($B142=$B143,"",MAX($G$8:G141)+1)</f>
        <v/>
      </c>
      <c r="H142" s="35"/>
      <c r="I142" s="38" t="str">
        <f t="shared" si="21"/>
        <v/>
      </c>
      <c r="J142" s="22"/>
      <c r="K142" s="21"/>
      <c r="L142" s="23" t="str">
        <f t="shared" si="19"/>
        <v/>
      </c>
    </row>
    <row r="143" spans="1:18" x14ac:dyDescent="0.25">
      <c r="A143" s="36" t="str">
        <f t="shared" si="20"/>
        <v/>
      </c>
      <c r="B143" s="22"/>
      <c r="C143" s="21"/>
      <c r="D143" s="21"/>
      <c r="E143" s="21" t="str">
        <f t="shared" si="16"/>
        <v/>
      </c>
      <c r="F143" s="23" t="str">
        <f t="shared" si="18"/>
        <v/>
      </c>
      <c r="G143" s="20" t="str">
        <f>IF($B143=$B144,"",MAX($G$8:G142)+1)</f>
        <v/>
      </c>
      <c r="H143" s="35"/>
      <c r="I143" s="38" t="str">
        <f t="shared" si="21"/>
        <v/>
      </c>
      <c r="J143" s="22"/>
      <c r="K143" s="21"/>
      <c r="L143" s="23" t="str">
        <f t="shared" si="19"/>
        <v/>
      </c>
    </row>
    <row r="144" spans="1:18" x14ac:dyDescent="0.25">
      <c r="A144" s="36" t="str">
        <f t="shared" si="20"/>
        <v/>
      </c>
      <c r="B144" s="22"/>
      <c r="C144" s="21"/>
      <c r="D144" s="21"/>
      <c r="E144" s="21" t="str">
        <f t="shared" si="16"/>
        <v/>
      </c>
      <c r="F144" s="23" t="str">
        <f t="shared" si="18"/>
        <v/>
      </c>
      <c r="G144" s="20" t="str">
        <f>IF($B144=$B145,"",MAX($G$8:G143)+1)</f>
        <v/>
      </c>
      <c r="H144" s="35"/>
      <c r="I144" s="38" t="str">
        <f t="shared" si="21"/>
        <v/>
      </c>
      <c r="J144" s="22"/>
      <c r="K144" s="21"/>
      <c r="L144" s="23" t="str">
        <f t="shared" si="19"/>
        <v/>
      </c>
    </row>
    <row r="145" spans="1:12" x14ac:dyDescent="0.25">
      <c r="A145" s="36" t="str">
        <f t="shared" si="20"/>
        <v/>
      </c>
      <c r="B145" s="22"/>
      <c r="C145" s="21"/>
      <c r="D145" s="21"/>
      <c r="E145" s="21" t="str">
        <f t="shared" si="16"/>
        <v/>
      </c>
      <c r="F145" s="23" t="str">
        <f t="shared" si="18"/>
        <v/>
      </c>
      <c r="G145" s="20" t="str">
        <f>IF($B145=$B146,"",MAX($G$8:G144)+1)</f>
        <v/>
      </c>
      <c r="H145" s="35"/>
      <c r="I145" s="38" t="str">
        <f t="shared" si="21"/>
        <v/>
      </c>
      <c r="J145" s="22"/>
      <c r="K145" s="21"/>
      <c r="L145" s="23" t="str">
        <f t="shared" si="19"/>
        <v/>
      </c>
    </row>
    <row r="146" spans="1:12" x14ac:dyDescent="0.25">
      <c r="A146" s="36" t="str">
        <f t="shared" si="20"/>
        <v/>
      </c>
      <c r="B146" s="22"/>
      <c r="C146" s="21"/>
      <c r="D146" s="21"/>
      <c r="E146" s="21" t="str">
        <f t="shared" si="16"/>
        <v/>
      </c>
      <c r="F146" s="23" t="str">
        <f t="shared" si="18"/>
        <v/>
      </c>
      <c r="G146" s="20" t="str">
        <f>IF($B146=$B147,"",MAX($G$8:G145)+1)</f>
        <v/>
      </c>
      <c r="H146" s="35"/>
      <c r="I146" s="38" t="str">
        <f t="shared" si="21"/>
        <v/>
      </c>
      <c r="J146" s="22"/>
      <c r="K146" s="21"/>
      <c r="L146" s="23" t="str">
        <f t="shared" si="19"/>
        <v/>
      </c>
    </row>
    <row r="147" spans="1:12" x14ac:dyDescent="0.25">
      <c r="A147" s="36" t="str">
        <f t="shared" si="20"/>
        <v/>
      </c>
      <c r="B147" s="22"/>
      <c r="C147" s="21"/>
      <c r="D147" s="21"/>
      <c r="E147" s="21" t="str">
        <f t="shared" si="16"/>
        <v/>
      </c>
      <c r="F147" s="23" t="str">
        <f t="shared" si="18"/>
        <v/>
      </c>
      <c r="G147" s="20" t="str">
        <f>IF($B147=$B148,"",MAX($G$8:G146)+1)</f>
        <v/>
      </c>
      <c r="H147" s="35"/>
      <c r="I147" s="38" t="str">
        <f t="shared" si="21"/>
        <v/>
      </c>
      <c r="J147" s="22"/>
      <c r="K147" s="21"/>
      <c r="L147" s="23" t="str">
        <f t="shared" si="19"/>
        <v/>
      </c>
    </row>
    <row r="148" spans="1:12" x14ac:dyDescent="0.25">
      <c r="A148" s="36" t="str">
        <f t="shared" si="20"/>
        <v/>
      </c>
      <c r="B148" s="22"/>
      <c r="C148" s="21"/>
      <c r="D148" s="21"/>
      <c r="E148" s="21" t="str">
        <f t="shared" ref="E148:E179" si="22">IF(D148="","",(SUM(D148-C148)))</f>
        <v/>
      </c>
      <c r="F148" s="23" t="str">
        <f t="shared" si="18"/>
        <v/>
      </c>
      <c r="G148" s="20" t="str">
        <f>IF($B148=$B149,"",MAX($G$8:G147)+1)</f>
        <v/>
      </c>
      <c r="H148" s="35"/>
      <c r="I148" s="38" t="str">
        <f t="shared" si="21"/>
        <v/>
      </c>
      <c r="J148" s="22"/>
      <c r="K148" s="21"/>
      <c r="L148" s="23" t="str">
        <f t="shared" si="19"/>
        <v/>
      </c>
    </row>
    <row r="149" spans="1:12" x14ac:dyDescent="0.25">
      <c r="A149" s="36" t="str">
        <f t="shared" si="20"/>
        <v/>
      </c>
      <c r="B149" s="22"/>
      <c r="C149" s="21"/>
      <c r="D149" s="21"/>
      <c r="E149" s="21" t="str">
        <f t="shared" si="22"/>
        <v/>
      </c>
      <c r="F149" s="23" t="str">
        <f t="shared" si="18"/>
        <v/>
      </c>
      <c r="G149" s="20" t="str">
        <f>IF($B149=$B150,"",MAX($G$8:G148)+1)</f>
        <v/>
      </c>
      <c r="H149" s="35"/>
      <c r="I149" s="38" t="str">
        <f t="shared" si="21"/>
        <v/>
      </c>
      <c r="J149" s="22"/>
      <c r="K149" s="21"/>
      <c r="L149" s="23" t="str">
        <f t="shared" si="19"/>
        <v/>
      </c>
    </row>
    <row r="150" spans="1:12" x14ac:dyDescent="0.25">
      <c r="A150" s="36" t="str">
        <f t="shared" si="20"/>
        <v/>
      </c>
      <c r="B150" s="22"/>
      <c r="C150" s="21"/>
      <c r="D150" s="21"/>
      <c r="E150" s="21" t="str">
        <f t="shared" si="22"/>
        <v/>
      </c>
      <c r="F150" s="23" t="str">
        <f t="shared" si="18"/>
        <v/>
      </c>
      <c r="G150" s="20" t="str">
        <f>IF($B150=$B151,"",MAX($G$8:G149)+1)</f>
        <v/>
      </c>
      <c r="H150" s="35"/>
      <c r="I150" s="38" t="str">
        <f t="shared" si="21"/>
        <v/>
      </c>
      <c r="J150" s="22"/>
      <c r="K150" s="21"/>
      <c r="L150" s="23" t="str">
        <f t="shared" si="19"/>
        <v/>
      </c>
    </row>
    <row r="151" spans="1:12" x14ac:dyDescent="0.25">
      <c r="A151" s="36" t="str">
        <f t="shared" si="20"/>
        <v/>
      </c>
      <c r="B151" s="22"/>
      <c r="C151" s="21"/>
      <c r="D151" s="21"/>
      <c r="E151" s="21" t="str">
        <f t="shared" si="22"/>
        <v/>
      </c>
      <c r="F151" s="23" t="str">
        <f t="shared" si="18"/>
        <v/>
      </c>
      <c r="G151" s="20" t="str">
        <f>IF($B151=$B152,"",MAX($G$8:G150)+1)</f>
        <v/>
      </c>
      <c r="H151" s="35"/>
      <c r="I151" s="38" t="str">
        <f t="shared" si="21"/>
        <v/>
      </c>
      <c r="J151" s="22"/>
      <c r="K151" s="21"/>
      <c r="L151" s="23" t="str">
        <f t="shared" si="19"/>
        <v/>
      </c>
    </row>
    <row r="152" spans="1:12" x14ac:dyDescent="0.25">
      <c r="A152" s="36" t="str">
        <f t="shared" si="20"/>
        <v/>
      </c>
      <c r="B152" s="22"/>
      <c r="C152" s="21"/>
      <c r="D152" s="21"/>
      <c r="E152" s="21" t="str">
        <f t="shared" si="22"/>
        <v/>
      </c>
      <c r="F152" s="23" t="str">
        <f t="shared" si="18"/>
        <v/>
      </c>
      <c r="G152" s="20" t="str">
        <f>IF($B152=$B153,"",MAX($G$8:G151)+1)</f>
        <v/>
      </c>
      <c r="H152" s="35"/>
      <c r="I152" s="38" t="str">
        <f t="shared" si="21"/>
        <v/>
      </c>
      <c r="J152" s="22"/>
      <c r="K152" s="21"/>
      <c r="L152" s="23" t="str">
        <f t="shared" si="19"/>
        <v/>
      </c>
    </row>
    <row r="153" spans="1:12" x14ac:dyDescent="0.25">
      <c r="A153" s="36" t="str">
        <f t="shared" si="20"/>
        <v/>
      </c>
      <c r="B153" s="22"/>
      <c r="C153" s="21"/>
      <c r="D153" s="21"/>
      <c r="E153" s="21" t="str">
        <f t="shared" si="22"/>
        <v/>
      </c>
      <c r="F153" s="23" t="str">
        <f t="shared" si="18"/>
        <v/>
      </c>
      <c r="G153" s="20" t="str">
        <f>IF($B153=$B154,"",MAX($G$8:G152)+1)</f>
        <v/>
      </c>
      <c r="H153" s="35"/>
      <c r="I153" s="38" t="str">
        <f t="shared" si="21"/>
        <v/>
      </c>
      <c r="J153" s="22"/>
      <c r="K153" s="21"/>
      <c r="L153" s="23" t="str">
        <f t="shared" si="19"/>
        <v/>
      </c>
    </row>
    <row r="154" spans="1:12" x14ac:dyDescent="0.25">
      <c r="A154" s="36" t="str">
        <f t="shared" si="20"/>
        <v/>
      </c>
      <c r="B154" s="22"/>
      <c r="C154" s="21"/>
      <c r="D154" s="21"/>
      <c r="E154" s="21" t="str">
        <f t="shared" si="22"/>
        <v/>
      </c>
      <c r="F154" s="23" t="str">
        <f t="shared" si="18"/>
        <v/>
      </c>
      <c r="G154" s="20" t="str">
        <f>IF($B154=$B155,"",MAX($G$8:G153)+1)</f>
        <v/>
      </c>
      <c r="H154" s="35"/>
      <c r="I154" s="38" t="str">
        <f t="shared" si="21"/>
        <v/>
      </c>
      <c r="J154" s="22"/>
      <c r="K154" s="21"/>
      <c r="L154" s="23" t="str">
        <f t="shared" si="19"/>
        <v/>
      </c>
    </row>
    <row r="155" spans="1:12" x14ac:dyDescent="0.25">
      <c r="A155" s="36" t="str">
        <f t="shared" si="20"/>
        <v/>
      </c>
      <c r="B155" s="22"/>
      <c r="C155" s="21"/>
      <c r="D155" s="21"/>
      <c r="E155" s="21" t="str">
        <f t="shared" si="22"/>
        <v/>
      </c>
      <c r="F155" s="23" t="str">
        <f t="shared" si="18"/>
        <v/>
      </c>
      <c r="G155" s="20" t="str">
        <f>IF($B155=$B156,"",MAX($G$8:G154)+1)</f>
        <v/>
      </c>
      <c r="H155" s="35"/>
      <c r="I155" s="38" t="str">
        <f t="shared" si="21"/>
        <v/>
      </c>
      <c r="J155" s="22"/>
      <c r="K155" s="21"/>
      <c r="L155" s="23" t="str">
        <f t="shared" si="19"/>
        <v/>
      </c>
    </row>
    <row r="156" spans="1:12" x14ac:dyDescent="0.25">
      <c r="A156" s="36" t="str">
        <f t="shared" si="20"/>
        <v/>
      </c>
      <c r="B156" s="22"/>
      <c r="C156" s="21"/>
      <c r="D156" s="21"/>
      <c r="E156" s="21" t="str">
        <f t="shared" si="22"/>
        <v/>
      </c>
      <c r="F156" s="23" t="str">
        <f t="shared" si="18"/>
        <v/>
      </c>
      <c r="G156" s="20" t="str">
        <f>IF($B156=$B157,"",MAX($G$8:G155)+1)</f>
        <v/>
      </c>
      <c r="H156" s="35"/>
      <c r="I156" s="38" t="str">
        <f t="shared" si="21"/>
        <v/>
      </c>
      <c r="J156" s="22"/>
      <c r="K156" s="21"/>
      <c r="L156" s="23" t="str">
        <f t="shared" si="19"/>
        <v/>
      </c>
    </row>
    <row r="157" spans="1:12" x14ac:dyDescent="0.25">
      <c r="A157" s="36" t="str">
        <f t="shared" si="20"/>
        <v/>
      </c>
      <c r="B157" s="22"/>
      <c r="C157" s="21"/>
      <c r="D157" s="21"/>
      <c r="E157" s="21" t="str">
        <f t="shared" si="22"/>
        <v/>
      </c>
      <c r="F157" s="23" t="str">
        <f t="shared" si="18"/>
        <v/>
      </c>
      <c r="G157" s="20" t="str">
        <f>IF($B157=$B158,"",MAX($G$8:G156)+1)</f>
        <v/>
      </c>
      <c r="H157" s="35"/>
      <c r="I157" s="38" t="str">
        <f t="shared" si="21"/>
        <v/>
      </c>
      <c r="J157" s="22"/>
      <c r="K157" s="21"/>
      <c r="L157" s="23" t="str">
        <f t="shared" si="19"/>
        <v/>
      </c>
    </row>
    <row r="158" spans="1:12" x14ac:dyDescent="0.25">
      <c r="A158" s="36" t="str">
        <f t="shared" si="20"/>
        <v/>
      </c>
      <c r="B158" s="22"/>
      <c r="C158" s="21"/>
      <c r="D158" s="21"/>
      <c r="E158" s="21" t="str">
        <f t="shared" si="22"/>
        <v/>
      </c>
      <c r="F158" s="23" t="str">
        <f t="shared" si="18"/>
        <v/>
      </c>
      <c r="G158" s="20" t="str">
        <f>IF($B158=$B159,"",MAX($G$8:G157)+1)</f>
        <v/>
      </c>
      <c r="H158" s="35"/>
      <c r="I158" s="38" t="str">
        <f t="shared" si="21"/>
        <v/>
      </c>
      <c r="J158" s="22"/>
      <c r="K158" s="21"/>
      <c r="L158" s="23" t="str">
        <f t="shared" si="19"/>
        <v/>
      </c>
    </row>
    <row r="159" spans="1:12" x14ac:dyDescent="0.25">
      <c r="A159" s="36" t="str">
        <f t="shared" si="20"/>
        <v/>
      </c>
      <c r="B159" s="22"/>
      <c r="C159" s="21"/>
      <c r="D159" s="21"/>
      <c r="E159" s="21" t="str">
        <f t="shared" si="22"/>
        <v/>
      </c>
      <c r="F159" s="23" t="str">
        <f t="shared" si="18"/>
        <v/>
      </c>
      <c r="G159" s="20" t="str">
        <f>IF($B159=$B160,"",MAX($G$8:G158)+1)</f>
        <v/>
      </c>
      <c r="H159" s="35"/>
      <c r="I159" s="38" t="str">
        <f t="shared" si="21"/>
        <v/>
      </c>
      <c r="J159" s="22"/>
      <c r="K159" s="21"/>
      <c r="L159" s="23" t="str">
        <f t="shared" si="19"/>
        <v/>
      </c>
    </row>
    <row r="160" spans="1:12" x14ac:dyDescent="0.25">
      <c r="A160" s="36" t="str">
        <f t="shared" si="20"/>
        <v/>
      </c>
      <c r="B160" s="22"/>
      <c r="C160" s="21"/>
      <c r="D160" s="21"/>
      <c r="E160" s="21" t="str">
        <f t="shared" si="22"/>
        <v/>
      </c>
      <c r="F160" s="23" t="str">
        <f t="shared" si="18"/>
        <v/>
      </c>
      <c r="G160" s="20" t="str">
        <f>IF($B160=$B161,"",MAX($G$8:G159)+1)</f>
        <v/>
      </c>
      <c r="H160" s="35"/>
      <c r="I160" s="38" t="str">
        <f t="shared" si="21"/>
        <v/>
      </c>
      <c r="J160" s="22"/>
      <c r="K160" s="21"/>
      <c r="L160" s="23" t="str">
        <f t="shared" si="19"/>
        <v/>
      </c>
    </row>
    <row r="161" spans="1:12" x14ac:dyDescent="0.25">
      <c r="A161" s="36" t="str">
        <f t="shared" si="20"/>
        <v/>
      </c>
      <c r="B161" s="22"/>
      <c r="C161" s="21"/>
      <c r="D161" s="21"/>
      <c r="E161" s="21" t="str">
        <f t="shared" si="22"/>
        <v/>
      </c>
      <c r="F161" s="23" t="str">
        <f t="shared" si="18"/>
        <v/>
      </c>
      <c r="G161" s="20" t="str">
        <f>IF($B161=$B162,"",MAX($G$8:G160)+1)</f>
        <v/>
      </c>
      <c r="H161" s="35"/>
      <c r="I161" s="38" t="str">
        <f t="shared" si="21"/>
        <v/>
      </c>
      <c r="J161" s="22"/>
      <c r="K161" s="21"/>
      <c r="L161" s="23" t="str">
        <f t="shared" si="19"/>
        <v/>
      </c>
    </row>
    <row r="162" spans="1:12" x14ac:dyDescent="0.25">
      <c r="A162" s="36" t="str">
        <f t="shared" si="20"/>
        <v/>
      </c>
      <c r="B162" s="22"/>
      <c r="C162" s="21"/>
      <c r="D162" s="21"/>
      <c r="E162" s="21" t="str">
        <f t="shared" si="22"/>
        <v/>
      </c>
      <c r="F162" s="23" t="str">
        <f t="shared" si="18"/>
        <v/>
      </c>
      <c r="G162" s="20" t="str">
        <f>IF($B162=$B163,"",MAX($G$8:G161)+1)</f>
        <v/>
      </c>
      <c r="H162" s="35"/>
      <c r="I162" s="38" t="str">
        <f t="shared" si="21"/>
        <v/>
      </c>
      <c r="J162" s="22"/>
      <c r="K162" s="21"/>
      <c r="L162" s="23" t="str">
        <f t="shared" si="19"/>
        <v/>
      </c>
    </row>
    <row r="163" spans="1:12" x14ac:dyDescent="0.25">
      <c r="A163" s="36" t="str">
        <f t="shared" si="20"/>
        <v/>
      </c>
      <c r="B163" s="22"/>
      <c r="C163" s="21"/>
      <c r="D163" s="21"/>
      <c r="E163" s="21" t="str">
        <f t="shared" si="22"/>
        <v/>
      </c>
      <c r="F163" s="23" t="str">
        <f t="shared" si="18"/>
        <v/>
      </c>
      <c r="G163" s="20" t="str">
        <f>IF($B163=$B164,"",MAX($G$8:G162)+1)</f>
        <v/>
      </c>
      <c r="H163" s="35"/>
      <c r="I163" s="38" t="str">
        <f t="shared" si="21"/>
        <v/>
      </c>
      <c r="J163" s="22"/>
      <c r="K163" s="21"/>
      <c r="L163" s="23" t="str">
        <f t="shared" si="19"/>
        <v/>
      </c>
    </row>
    <row r="164" spans="1:12" x14ac:dyDescent="0.25">
      <c r="A164" s="36" t="str">
        <f t="shared" si="20"/>
        <v/>
      </c>
      <c r="B164" s="22"/>
      <c r="C164" s="21"/>
      <c r="D164" s="21"/>
      <c r="E164" s="21" t="str">
        <f t="shared" si="22"/>
        <v/>
      </c>
      <c r="F164" s="23" t="str">
        <f t="shared" si="18"/>
        <v/>
      </c>
      <c r="G164" s="20" t="str">
        <f>IF($B164=$B165,"",MAX($G$8:G163)+1)</f>
        <v/>
      </c>
      <c r="H164" s="35"/>
      <c r="I164" s="38" t="str">
        <f t="shared" si="21"/>
        <v/>
      </c>
      <c r="J164" s="22"/>
      <c r="K164" s="21"/>
      <c r="L164" s="23" t="str">
        <f t="shared" si="19"/>
        <v/>
      </c>
    </row>
    <row r="165" spans="1:12" x14ac:dyDescent="0.25">
      <c r="A165" s="36" t="str">
        <f t="shared" si="20"/>
        <v/>
      </c>
      <c r="B165" s="22"/>
      <c r="C165" s="21"/>
      <c r="D165" s="21"/>
      <c r="E165" s="21" t="str">
        <f t="shared" si="22"/>
        <v/>
      </c>
      <c r="F165" s="23" t="str">
        <f t="shared" si="18"/>
        <v/>
      </c>
      <c r="G165" s="20" t="str">
        <f>IF($B165=$B166,"",MAX($G$8:G164)+1)</f>
        <v/>
      </c>
      <c r="H165" s="35"/>
      <c r="I165" s="38" t="str">
        <f t="shared" si="21"/>
        <v/>
      </c>
      <c r="J165" s="22"/>
      <c r="K165" s="21"/>
      <c r="L165" s="23" t="str">
        <f t="shared" si="19"/>
        <v/>
      </c>
    </row>
    <row r="166" spans="1:12" x14ac:dyDescent="0.25">
      <c r="A166" s="36" t="str">
        <f t="shared" si="20"/>
        <v/>
      </c>
      <c r="B166" s="22"/>
      <c r="C166" s="21"/>
      <c r="D166" s="21"/>
      <c r="E166" s="21" t="str">
        <f t="shared" si="22"/>
        <v/>
      </c>
      <c r="F166" s="23" t="str">
        <f t="shared" si="18"/>
        <v/>
      </c>
      <c r="G166" s="20" t="str">
        <f>IF($B166=$B167,"",MAX($G$8:G165)+1)</f>
        <v/>
      </c>
      <c r="H166" s="35"/>
      <c r="I166" s="38" t="str">
        <f t="shared" si="21"/>
        <v/>
      </c>
      <c r="J166" s="22"/>
      <c r="K166" s="21"/>
      <c r="L166" s="23" t="str">
        <f t="shared" si="19"/>
        <v/>
      </c>
    </row>
    <row r="167" spans="1:12" x14ac:dyDescent="0.25">
      <c r="A167" s="36" t="str">
        <f t="shared" si="20"/>
        <v/>
      </c>
      <c r="B167" s="22"/>
      <c r="C167" s="21"/>
      <c r="D167" s="21"/>
      <c r="E167" s="21" t="str">
        <f t="shared" si="22"/>
        <v/>
      </c>
      <c r="F167" s="23" t="str">
        <f t="shared" si="18"/>
        <v/>
      </c>
      <c r="G167" s="20" t="str">
        <f>IF($B167=$B168,"",MAX($G$8:G166)+1)</f>
        <v/>
      </c>
      <c r="H167" s="35"/>
      <c r="I167" s="38" t="str">
        <f t="shared" si="21"/>
        <v/>
      </c>
      <c r="J167" s="22"/>
      <c r="K167" s="21"/>
      <c r="L167" s="23" t="str">
        <f t="shared" si="19"/>
        <v/>
      </c>
    </row>
    <row r="168" spans="1:12" x14ac:dyDescent="0.25">
      <c r="A168" s="36" t="str">
        <f t="shared" si="20"/>
        <v/>
      </c>
      <c r="B168" s="22"/>
      <c r="C168" s="21"/>
      <c r="D168" s="21"/>
      <c r="E168" s="21" t="str">
        <f t="shared" si="22"/>
        <v/>
      </c>
      <c r="F168" s="23" t="str">
        <f t="shared" si="18"/>
        <v/>
      </c>
      <c r="G168" s="20" t="str">
        <f>IF($B168=$B169,"",MAX($G$8:G167)+1)</f>
        <v/>
      </c>
      <c r="H168" s="35"/>
      <c r="I168" s="38" t="str">
        <f t="shared" si="21"/>
        <v/>
      </c>
      <c r="J168" s="22"/>
      <c r="K168" s="21"/>
      <c r="L168" s="23" t="str">
        <f t="shared" si="19"/>
        <v/>
      </c>
    </row>
    <row r="169" spans="1:12" x14ac:dyDescent="0.25">
      <c r="A169" s="36" t="str">
        <f t="shared" si="20"/>
        <v/>
      </c>
      <c r="B169" s="22"/>
      <c r="C169" s="21"/>
      <c r="D169" s="21"/>
      <c r="E169" s="21" t="str">
        <f t="shared" si="22"/>
        <v/>
      </c>
      <c r="F169" s="23" t="str">
        <f t="shared" si="18"/>
        <v/>
      </c>
      <c r="G169" s="20" t="str">
        <f>IF($B169=$B170,"",MAX($G$8:G168)+1)</f>
        <v/>
      </c>
      <c r="H169" s="35"/>
      <c r="I169" s="38" t="str">
        <f t="shared" si="21"/>
        <v/>
      </c>
      <c r="J169" s="22"/>
      <c r="K169" s="21"/>
      <c r="L169" s="23" t="str">
        <f t="shared" si="19"/>
        <v/>
      </c>
    </row>
    <row r="170" spans="1:12" x14ac:dyDescent="0.25">
      <c r="A170" s="36" t="str">
        <f t="shared" si="20"/>
        <v/>
      </c>
      <c r="B170" s="22"/>
      <c r="C170" s="21"/>
      <c r="D170" s="21"/>
      <c r="E170" s="21" t="str">
        <f t="shared" si="22"/>
        <v/>
      </c>
      <c r="F170" s="23" t="str">
        <f t="shared" si="18"/>
        <v/>
      </c>
      <c r="G170" s="20" t="str">
        <f>IF($B170=$B171,"",MAX($G$8:G169)+1)</f>
        <v/>
      </c>
      <c r="H170" s="35"/>
      <c r="I170" s="38" t="str">
        <f t="shared" si="21"/>
        <v/>
      </c>
      <c r="J170" s="22"/>
      <c r="K170" s="21"/>
      <c r="L170" s="23" t="str">
        <f t="shared" si="19"/>
        <v/>
      </c>
    </row>
    <row r="171" spans="1:12" x14ac:dyDescent="0.25">
      <c r="A171" s="36" t="str">
        <f t="shared" si="20"/>
        <v/>
      </c>
      <c r="B171" s="22"/>
      <c r="C171" s="21"/>
      <c r="D171" s="21"/>
      <c r="E171" s="21" t="str">
        <f t="shared" si="22"/>
        <v/>
      </c>
      <c r="F171" s="23" t="str">
        <f t="shared" si="18"/>
        <v/>
      </c>
      <c r="G171" s="20" t="str">
        <f>IF($B171=$B172,"",MAX($G$8:G170)+1)</f>
        <v/>
      </c>
      <c r="H171" s="35"/>
      <c r="I171" s="38" t="str">
        <f t="shared" si="21"/>
        <v/>
      </c>
      <c r="J171" s="22"/>
      <c r="K171" s="21"/>
      <c r="L171" s="23" t="str">
        <f t="shared" si="19"/>
        <v/>
      </c>
    </row>
    <row r="172" spans="1:12" x14ac:dyDescent="0.25">
      <c r="A172" s="36" t="str">
        <f t="shared" si="20"/>
        <v/>
      </c>
      <c r="B172" s="22"/>
      <c r="C172" s="21"/>
      <c r="D172" s="21"/>
      <c r="E172" s="21" t="str">
        <f t="shared" si="22"/>
        <v/>
      </c>
      <c r="F172" s="23" t="str">
        <f t="shared" si="18"/>
        <v/>
      </c>
      <c r="G172" s="20" t="str">
        <f>IF($B172=$B173,"",MAX($G$8:G171)+1)</f>
        <v/>
      </c>
      <c r="H172" s="35"/>
      <c r="I172" s="38" t="str">
        <f t="shared" si="21"/>
        <v/>
      </c>
      <c r="J172" s="22"/>
      <c r="K172" s="21"/>
      <c r="L172" s="23" t="str">
        <f t="shared" si="19"/>
        <v/>
      </c>
    </row>
    <row r="173" spans="1:12" x14ac:dyDescent="0.25">
      <c r="A173" s="36" t="str">
        <f t="shared" si="20"/>
        <v/>
      </c>
      <c r="B173" s="22"/>
      <c r="C173" s="21"/>
      <c r="D173" s="21"/>
      <c r="E173" s="21" t="str">
        <f t="shared" si="22"/>
        <v/>
      </c>
      <c r="F173" s="23" t="str">
        <f t="shared" si="18"/>
        <v/>
      </c>
      <c r="G173" s="20" t="str">
        <f>IF($B173=$B174,"",MAX($G$8:G172)+1)</f>
        <v/>
      </c>
      <c r="H173" s="35"/>
      <c r="I173" s="38" t="str">
        <f t="shared" si="21"/>
        <v/>
      </c>
      <c r="J173" s="22"/>
      <c r="K173" s="21"/>
      <c r="L173" s="23" t="str">
        <f t="shared" si="19"/>
        <v/>
      </c>
    </row>
    <row r="174" spans="1:12" x14ac:dyDescent="0.25">
      <c r="A174" s="36" t="str">
        <f t="shared" si="20"/>
        <v/>
      </c>
      <c r="B174" s="22"/>
      <c r="C174" s="21"/>
      <c r="D174" s="21"/>
      <c r="E174" s="21" t="str">
        <f t="shared" si="22"/>
        <v/>
      </c>
      <c r="F174" s="23" t="str">
        <f t="shared" si="18"/>
        <v/>
      </c>
      <c r="G174" s="20" t="str">
        <f>IF($B174=$B175,"",MAX($G$8:G173)+1)</f>
        <v/>
      </c>
      <c r="H174" s="35"/>
      <c r="I174" s="38" t="str">
        <f t="shared" si="21"/>
        <v/>
      </c>
      <c r="J174" s="22"/>
      <c r="K174" s="21"/>
      <c r="L174" s="23" t="str">
        <f t="shared" si="19"/>
        <v/>
      </c>
    </row>
    <row r="175" spans="1:12" x14ac:dyDescent="0.25">
      <c r="A175" s="36" t="str">
        <f t="shared" si="20"/>
        <v/>
      </c>
      <c r="B175" s="22"/>
      <c r="C175" s="21"/>
      <c r="D175" s="21"/>
      <c r="E175" s="21" t="str">
        <f t="shared" si="22"/>
        <v/>
      </c>
      <c r="F175" s="23" t="str">
        <f t="shared" si="18"/>
        <v/>
      </c>
      <c r="G175" s="20" t="str">
        <f>IF($B175=$B176,"",MAX($G$8:G174)+1)</f>
        <v/>
      </c>
      <c r="H175" s="35"/>
      <c r="I175" s="38" t="str">
        <f t="shared" si="21"/>
        <v/>
      </c>
      <c r="J175" s="22"/>
      <c r="K175" s="21"/>
      <c r="L175" s="23" t="str">
        <f t="shared" si="19"/>
        <v/>
      </c>
    </row>
    <row r="176" spans="1:12" x14ac:dyDescent="0.25">
      <c r="A176" s="36" t="str">
        <f t="shared" si="20"/>
        <v/>
      </c>
      <c r="B176" s="22"/>
      <c r="C176" s="21"/>
      <c r="D176" s="21"/>
      <c r="E176" s="21" t="str">
        <f t="shared" si="22"/>
        <v/>
      </c>
      <c r="F176" s="23" t="str">
        <f t="shared" si="18"/>
        <v/>
      </c>
      <c r="G176" s="20" t="str">
        <f>IF($B176=$B177,"",MAX($G$8:G175)+1)</f>
        <v/>
      </c>
      <c r="H176" s="35"/>
      <c r="I176" s="38" t="str">
        <f t="shared" si="21"/>
        <v/>
      </c>
      <c r="J176" s="22"/>
      <c r="K176" s="21"/>
      <c r="L176" s="23" t="str">
        <f t="shared" si="19"/>
        <v/>
      </c>
    </row>
    <row r="177" spans="1:12" x14ac:dyDescent="0.25">
      <c r="A177" s="36" t="str">
        <f t="shared" si="20"/>
        <v/>
      </c>
      <c r="B177" s="22"/>
      <c r="C177" s="21"/>
      <c r="D177" s="21"/>
      <c r="E177" s="21" t="str">
        <f t="shared" si="22"/>
        <v/>
      </c>
      <c r="F177" s="23" t="str">
        <f t="shared" si="18"/>
        <v/>
      </c>
      <c r="G177" s="20" t="str">
        <f>IF($B177=$B178,"",MAX($G$8:G176)+1)</f>
        <v/>
      </c>
      <c r="H177" s="35"/>
      <c r="I177" s="38" t="str">
        <f t="shared" si="21"/>
        <v/>
      </c>
      <c r="J177" s="22"/>
      <c r="K177" s="21"/>
      <c r="L177" s="23" t="str">
        <f t="shared" si="19"/>
        <v/>
      </c>
    </row>
    <row r="178" spans="1:12" x14ac:dyDescent="0.25">
      <c r="A178" s="36" t="str">
        <f t="shared" si="20"/>
        <v/>
      </c>
      <c r="B178" s="22"/>
      <c r="C178" s="21"/>
      <c r="D178" s="21"/>
      <c r="E178" s="21" t="str">
        <f t="shared" si="22"/>
        <v/>
      </c>
      <c r="F178" s="23" t="str">
        <f t="shared" si="18"/>
        <v/>
      </c>
      <c r="G178" s="20" t="str">
        <f>IF($B178=$B179,"",MAX($G$8:G177)+1)</f>
        <v/>
      </c>
      <c r="H178" s="35"/>
      <c r="I178" s="38" t="str">
        <f t="shared" si="21"/>
        <v/>
      </c>
      <c r="J178" s="22"/>
      <c r="K178" s="21"/>
      <c r="L178" s="23" t="str">
        <f t="shared" si="19"/>
        <v/>
      </c>
    </row>
    <row r="179" spans="1:12" x14ac:dyDescent="0.25">
      <c r="A179" s="36" t="str">
        <f t="shared" si="20"/>
        <v/>
      </c>
      <c r="B179" s="22"/>
      <c r="C179" s="21"/>
      <c r="D179" s="21"/>
      <c r="E179" s="21" t="str">
        <f t="shared" si="22"/>
        <v/>
      </c>
      <c r="F179" s="23" t="str">
        <f t="shared" si="18"/>
        <v/>
      </c>
      <c r="G179" s="20" t="str">
        <f>IF($B179=$B180,"",MAX($G$8:G178)+1)</f>
        <v/>
      </c>
      <c r="H179" s="35"/>
      <c r="I179" s="38" t="str">
        <f t="shared" si="21"/>
        <v/>
      </c>
      <c r="J179" s="22"/>
      <c r="K179" s="21"/>
      <c r="L179" s="23" t="str">
        <f t="shared" si="19"/>
        <v/>
      </c>
    </row>
    <row r="180" spans="1:12" x14ac:dyDescent="0.25">
      <c r="A180" s="36" t="str">
        <f t="shared" si="20"/>
        <v/>
      </c>
      <c r="B180" s="22"/>
      <c r="C180" s="21"/>
      <c r="D180" s="21"/>
      <c r="E180" s="21" t="str">
        <f t="shared" ref="E180" si="23">IF(D180="","",(SUM(D180-C180)))</f>
        <v/>
      </c>
      <c r="F180" s="23" t="str">
        <f t="shared" si="18"/>
        <v/>
      </c>
      <c r="G180" s="20" t="str">
        <f>IF($B180=$B181,"",MAX($G$8:G179)+1)</f>
        <v/>
      </c>
      <c r="H180" s="35"/>
      <c r="I180" s="38" t="str">
        <f t="shared" si="21"/>
        <v/>
      </c>
      <c r="J180" s="22"/>
      <c r="K180" s="21"/>
      <c r="L180" s="23" t="str">
        <f t="shared" si="19"/>
        <v/>
      </c>
    </row>
    <row r="181" spans="1:12" x14ac:dyDescent="0.25">
      <c r="A181" s="36" t="str">
        <f t="shared" si="20"/>
        <v/>
      </c>
      <c r="B181" s="22"/>
      <c r="C181" s="21"/>
      <c r="D181" s="21"/>
      <c r="E181" s="21" t="str">
        <f t="shared" ref="E181:E198" si="24">IF(D181="","",(SUM(D181-C181)))</f>
        <v/>
      </c>
      <c r="F181" s="23" t="str">
        <f t="shared" si="18"/>
        <v/>
      </c>
      <c r="G181" s="20" t="str">
        <f>IF($B181=$B182,"",MAX($G$8:G180)+1)</f>
        <v/>
      </c>
      <c r="H181" s="35"/>
      <c r="I181" s="38" t="str">
        <f t="shared" si="21"/>
        <v/>
      </c>
      <c r="J181" s="22"/>
      <c r="K181" s="21"/>
      <c r="L181" s="23" t="str">
        <f t="shared" si="19"/>
        <v/>
      </c>
    </row>
    <row r="182" spans="1:12" x14ac:dyDescent="0.25">
      <c r="A182" s="36" t="str">
        <f t="shared" si="20"/>
        <v/>
      </c>
      <c r="B182" s="22"/>
      <c r="C182" s="21"/>
      <c r="D182" s="21"/>
      <c r="E182" s="21" t="str">
        <f t="shared" si="24"/>
        <v/>
      </c>
      <c r="F182" s="23" t="str">
        <f t="shared" si="18"/>
        <v/>
      </c>
      <c r="G182" s="20" t="str">
        <f>IF($B182=$B183,"",MAX($G$8:G181)+1)</f>
        <v/>
      </c>
      <c r="H182" s="35"/>
      <c r="I182" s="38" t="str">
        <f t="shared" si="21"/>
        <v/>
      </c>
      <c r="J182" s="22"/>
      <c r="K182" s="21"/>
      <c r="L182" s="23" t="str">
        <f t="shared" si="19"/>
        <v/>
      </c>
    </row>
    <row r="183" spans="1:12" x14ac:dyDescent="0.25">
      <c r="A183" s="36" t="str">
        <f t="shared" si="20"/>
        <v/>
      </c>
      <c r="B183" s="22"/>
      <c r="C183" s="21"/>
      <c r="D183" s="21"/>
      <c r="E183" s="21" t="str">
        <f t="shared" si="24"/>
        <v/>
      </c>
      <c r="F183" s="23" t="str">
        <f t="shared" si="18"/>
        <v/>
      </c>
      <c r="G183" s="20" t="str">
        <f>IF($B183=$B184,"",MAX($G$8:G182)+1)</f>
        <v/>
      </c>
      <c r="H183" s="35"/>
      <c r="I183" s="38" t="str">
        <f t="shared" si="21"/>
        <v/>
      </c>
      <c r="J183" s="22"/>
      <c r="K183" s="21"/>
      <c r="L183" s="23" t="str">
        <f t="shared" si="19"/>
        <v/>
      </c>
    </row>
    <row r="184" spans="1:12" x14ac:dyDescent="0.25">
      <c r="A184" s="36" t="str">
        <f t="shared" si="20"/>
        <v/>
      </c>
      <c r="B184" s="22"/>
      <c r="C184" s="21"/>
      <c r="D184" s="21"/>
      <c r="E184" s="21" t="str">
        <f t="shared" si="24"/>
        <v/>
      </c>
      <c r="F184" s="23" t="str">
        <f t="shared" si="18"/>
        <v/>
      </c>
      <c r="G184" s="20" t="str">
        <f>IF($B184=$B185,"",MAX($G$8:G183)+1)</f>
        <v/>
      </c>
      <c r="H184" s="35"/>
      <c r="I184" s="38" t="str">
        <f t="shared" si="21"/>
        <v/>
      </c>
      <c r="J184" s="22"/>
      <c r="K184" s="21"/>
      <c r="L184" s="23" t="str">
        <f t="shared" si="19"/>
        <v/>
      </c>
    </row>
    <row r="185" spans="1:12" x14ac:dyDescent="0.25">
      <c r="A185" s="36" t="str">
        <f t="shared" si="20"/>
        <v/>
      </c>
      <c r="B185" s="22"/>
      <c r="C185" s="21"/>
      <c r="D185" s="21"/>
      <c r="E185" s="21" t="str">
        <f t="shared" si="24"/>
        <v/>
      </c>
      <c r="F185" s="23" t="str">
        <f t="shared" si="18"/>
        <v/>
      </c>
      <c r="G185" s="20" t="str">
        <f>IF($B185=$B186,"",MAX($G$8:G184)+1)</f>
        <v/>
      </c>
      <c r="H185" s="35"/>
      <c r="I185" s="38" t="str">
        <f t="shared" si="21"/>
        <v/>
      </c>
      <c r="J185" s="22"/>
      <c r="K185" s="21"/>
      <c r="L185" s="23" t="str">
        <f t="shared" si="19"/>
        <v/>
      </c>
    </row>
    <row r="186" spans="1:12" x14ac:dyDescent="0.25">
      <c r="A186" s="36" t="str">
        <f t="shared" si="20"/>
        <v/>
      </c>
      <c r="B186" s="22"/>
      <c r="C186" s="21"/>
      <c r="D186" s="21"/>
      <c r="E186" s="21" t="str">
        <f t="shared" si="24"/>
        <v/>
      </c>
      <c r="F186" s="23" t="str">
        <f t="shared" si="18"/>
        <v/>
      </c>
      <c r="G186" s="20" t="str">
        <f>IF($B186=$B187,"",MAX($G$8:G185)+1)</f>
        <v/>
      </c>
      <c r="H186" s="35"/>
      <c r="I186" s="38" t="str">
        <f t="shared" si="21"/>
        <v/>
      </c>
      <c r="J186" s="22"/>
      <c r="K186" s="21"/>
      <c r="L186" s="23" t="str">
        <f t="shared" si="19"/>
        <v/>
      </c>
    </row>
    <row r="187" spans="1:12" x14ac:dyDescent="0.25">
      <c r="A187" s="36" t="str">
        <f t="shared" si="20"/>
        <v/>
      </c>
      <c r="B187" s="22"/>
      <c r="C187" s="21"/>
      <c r="D187" s="21"/>
      <c r="E187" s="21" t="str">
        <f t="shared" si="24"/>
        <v/>
      </c>
      <c r="F187" s="23" t="str">
        <f t="shared" si="18"/>
        <v/>
      </c>
      <c r="G187" s="20" t="str">
        <f>IF($B187=$B188,"",MAX($G$8:G186)+1)</f>
        <v/>
      </c>
      <c r="H187" s="35"/>
      <c r="I187" s="38" t="str">
        <f t="shared" si="21"/>
        <v/>
      </c>
      <c r="J187" s="22"/>
      <c r="K187" s="21"/>
      <c r="L187" s="23" t="str">
        <f t="shared" si="19"/>
        <v/>
      </c>
    </row>
    <row r="188" spans="1:12" x14ac:dyDescent="0.25">
      <c r="A188" s="36" t="str">
        <f t="shared" si="20"/>
        <v/>
      </c>
      <c r="B188" s="22"/>
      <c r="C188" s="21"/>
      <c r="D188" s="21"/>
      <c r="E188" s="21" t="str">
        <f t="shared" si="24"/>
        <v/>
      </c>
      <c r="F188" s="23" t="str">
        <f t="shared" si="18"/>
        <v/>
      </c>
      <c r="G188" s="20" t="str">
        <f>IF($B188=$B189,"",MAX($G$8:G187)+1)</f>
        <v/>
      </c>
      <c r="H188" s="35"/>
      <c r="I188" s="38" t="str">
        <f t="shared" si="21"/>
        <v/>
      </c>
      <c r="J188" s="22"/>
      <c r="K188" s="21"/>
      <c r="L188" s="23" t="str">
        <f t="shared" si="19"/>
        <v/>
      </c>
    </row>
    <row r="189" spans="1:12" x14ac:dyDescent="0.25">
      <c r="A189" s="36" t="str">
        <f t="shared" si="20"/>
        <v/>
      </c>
      <c r="B189" s="22"/>
      <c r="C189" s="21"/>
      <c r="D189" s="21"/>
      <c r="E189" s="21" t="str">
        <f t="shared" si="24"/>
        <v/>
      </c>
      <c r="F189" s="23" t="str">
        <f t="shared" si="18"/>
        <v/>
      </c>
      <c r="G189" s="20" t="str">
        <f>IF($B189=$B190,"",MAX($G$8:G188)+1)</f>
        <v/>
      </c>
      <c r="H189" s="35"/>
      <c r="I189" s="38" t="str">
        <f t="shared" si="21"/>
        <v/>
      </c>
      <c r="J189" s="22"/>
      <c r="K189" s="21"/>
      <c r="L189" s="23" t="str">
        <f t="shared" si="19"/>
        <v/>
      </c>
    </row>
    <row r="190" spans="1:12" x14ac:dyDescent="0.25">
      <c r="A190" s="36" t="str">
        <f t="shared" si="20"/>
        <v/>
      </c>
      <c r="B190" s="22"/>
      <c r="C190" s="21"/>
      <c r="D190" s="21"/>
      <c r="E190" s="21" t="str">
        <f t="shared" si="24"/>
        <v/>
      </c>
      <c r="F190" s="23" t="str">
        <f t="shared" si="18"/>
        <v/>
      </c>
      <c r="G190" s="20" t="str">
        <f>IF($B190=$B191,"",MAX($G$8:G189)+1)</f>
        <v/>
      </c>
      <c r="H190" s="35"/>
      <c r="I190" s="38" t="str">
        <f t="shared" si="21"/>
        <v/>
      </c>
      <c r="J190" s="22"/>
      <c r="K190" s="21"/>
      <c r="L190" s="23" t="str">
        <f t="shared" si="19"/>
        <v/>
      </c>
    </row>
    <row r="191" spans="1:12" x14ac:dyDescent="0.25">
      <c r="A191" s="36" t="str">
        <f t="shared" si="20"/>
        <v/>
      </c>
      <c r="B191" s="22"/>
      <c r="C191" s="21"/>
      <c r="D191" s="21"/>
      <c r="E191" s="21" t="str">
        <f t="shared" si="24"/>
        <v/>
      </c>
      <c r="F191" s="23" t="str">
        <f t="shared" si="18"/>
        <v/>
      </c>
      <c r="G191" s="20" t="str">
        <f>IF($B191=$B192,"",MAX($G$8:G190)+1)</f>
        <v/>
      </c>
      <c r="H191" s="35"/>
      <c r="I191" s="38" t="str">
        <f t="shared" si="21"/>
        <v/>
      </c>
      <c r="J191" s="22"/>
      <c r="K191" s="21"/>
      <c r="L191" s="23" t="str">
        <f t="shared" si="19"/>
        <v/>
      </c>
    </row>
    <row r="192" spans="1:12" x14ac:dyDescent="0.25">
      <c r="A192" s="36" t="str">
        <f t="shared" si="20"/>
        <v/>
      </c>
      <c r="B192" s="22"/>
      <c r="C192" s="21"/>
      <c r="D192" s="21"/>
      <c r="E192" s="21" t="str">
        <f t="shared" si="24"/>
        <v/>
      </c>
      <c r="F192" s="23" t="str">
        <f t="shared" si="18"/>
        <v/>
      </c>
      <c r="G192" s="20" t="str">
        <f>IF($B192=$B193,"",MAX($G$8:G191)+1)</f>
        <v/>
      </c>
      <c r="H192" s="35"/>
      <c r="I192" s="38" t="str">
        <f t="shared" si="21"/>
        <v/>
      </c>
      <c r="J192" s="22"/>
      <c r="K192" s="21"/>
      <c r="L192" s="23" t="str">
        <f t="shared" si="19"/>
        <v/>
      </c>
    </row>
    <row r="193" spans="1:12" x14ac:dyDescent="0.25">
      <c r="A193" s="36" t="str">
        <f t="shared" si="20"/>
        <v/>
      </c>
      <c r="B193" s="22"/>
      <c r="C193" s="21"/>
      <c r="D193" s="21"/>
      <c r="E193" s="21" t="str">
        <f t="shared" si="24"/>
        <v/>
      </c>
      <c r="F193" s="23" t="str">
        <f t="shared" si="18"/>
        <v/>
      </c>
      <c r="G193" s="20" t="str">
        <f>IF($B193=$B194,"",MAX($G$8:G192)+1)</f>
        <v/>
      </c>
      <c r="H193" s="35"/>
      <c r="I193" s="38" t="str">
        <f t="shared" si="21"/>
        <v/>
      </c>
      <c r="J193" s="22"/>
      <c r="K193" s="21"/>
      <c r="L193" s="23" t="str">
        <f t="shared" si="19"/>
        <v/>
      </c>
    </row>
    <row r="194" spans="1:12" x14ac:dyDescent="0.25">
      <c r="A194" s="36" t="str">
        <f t="shared" si="20"/>
        <v/>
      </c>
      <c r="B194" s="22"/>
      <c r="C194" s="21"/>
      <c r="D194" s="21"/>
      <c r="E194" s="21" t="str">
        <f t="shared" si="24"/>
        <v/>
      </c>
      <c r="F194" s="23" t="str">
        <f t="shared" si="18"/>
        <v/>
      </c>
      <c r="G194" s="20" t="str">
        <f>IF($B194=$B195,"",MAX($G$8:G193)+1)</f>
        <v/>
      </c>
      <c r="H194" s="35"/>
      <c r="I194" s="38" t="str">
        <f t="shared" si="21"/>
        <v/>
      </c>
      <c r="J194" s="22"/>
      <c r="K194" s="21"/>
      <c r="L194" s="23" t="str">
        <f t="shared" si="19"/>
        <v/>
      </c>
    </row>
    <row r="195" spans="1:12" x14ac:dyDescent="0.25">
      <c r="A195" s="36" t="str">
        <f t="shared" si="20"/>
        <v/>
      </c>
      <c r="B195" s="22"/>
      <c r="C195" s="21"/>
      <c r="D195" s="21"/>
      <c r="E195" s="21" t="str">
        <f t="shared" si="24"/>
        <v/>
      </c>
      <c r="F195" s="23" t="str">
        <f t="shared" si="18"/>
        <v/>
      </c>
      <c r="G195" s="20" t="str">
        <f>IF($B195=$B196,"",MAX($G$8:G194)+1)</f>
        <v/>
      </c>
      <c r="H195" s="35"/>
      <c r="I195" s="38" t="str">
        <f t="shared" si="21"/>
        <v/>
      </c>
      <c r="J195" s="22"/>
      <c r="K195" s="21"/>
      <c r="L195" s="23" t="str">
        <f t="shared" si="19"/>
        <v/>
      </c>
    </row>
    <row r="196" spans="1:12" x14ac:dyDescent="0.25">
      <c r="A196" s="36" t="str">
        <f t="shared" si="20"/>
        <v/>
      </c>
      <c r="B196" s="22"/>
      <c r="C196" s="21"/>
      <c r="D196" s="21"/>
      <c r="E196" s="21" t="str">
        <f t="shared" si="24"/>
        <v/>
      </c>
      <c r="F196" s="23" t="str">
        <f t="shared" si="18"/>
        <v/>
      </c>
      <c r="G196" s="20" t="str">
        <f>IF($B196=$B197,"",MAX($G$8:G195)+1)</f>
        <v/>
      </c>
      <c r="H196" s="35"/>
      <c r="I196" s="38" t="str">
        <f t="shared" si="21"/>
        <v/>
      </c>
      <c r="J196" s="22"/>
      <c r="K196" s="21"/>
      <c r="L196" s="23" t="str">
        <f t="shared" si="19"/>
        <v/>
      </c>
    </row>
    <row r="197" spans="1:12" x14ac:dyDescent="0.25">
      <c r="A197" s="36" t="str">
        <f t="shared" si="20"/>
        <v/>
      </c>
      <c r="B197" s="22"/>
      <c r="C197" s="21"/>
      <c r="D197" s="21"/>
      <c r="E197" s="21" t="str">
        <f t="shared" si="24"/>
        <v/>
      </c>
      <c r="F197" s="23" t="str">
        <f t="shared" si="18"/>
        <v/>
      </c>
      <c r="G197" s="20" t="str">
        <f>IF($B197=$B198,"",MAX($G$8:G196)+1)</f>
        <v/>
      </c>
      <c r="H197" s="35"/>
      <c r="I197" s="38" t="str">
        <f t="shared" si="21"/>
        <v/>
      </c>
      <c r="J197" s="22"/>
      <c r="K197" s="21"/>
      <c r="L197" s="23" t="str">
        <f t="shared" si="19"/>
        <v/>
      </c>
    </row>
    <row r="198" spans="1:12" x14ac:dyDescent="0.25">
      <c r="A198" s="36" t="str">
        <f t="shared" si="20"/>
        <v/>
      </c>
      <c r="B198" s="22"/>
      <c r="C198" s="21"/>
      <c r="D198" s="21"/>
      <c r="E198" s="21" t="str">
        <f t="shared" si="24"/>
        <v/>
      </c>
      <c r="F198" s="23" t="str">
        <f t="shared" si="18"/>
        <v/>
      </c>
      <c r="G198" s="20" t="str">
        <f>IF($B198=$B199,"",MAX($G$8:G197)+1)</f>
        <v/>
      </c>
      <c r="H198" s="35"/>
      <c r="I198" s="38" t="str">
        <f t="shared" si="21"/>
        <v/>
      </c>
      <c r="J198" s="22"/>
      <c r="K198" s="21"/>
      <c r="L198" s="23" t="str">
        <f t="shared" si="19"/>
        <v/>
      </c>
    </row>
    <row r="199" spans="1:12" x14ac:dyDescent="0.25">
      <c r="A199" s="36" t="str">
        <f t="shared" si="20"/>
        <v/>
      </c>
      <c r="B199" s="22"/>
      <c r="C199" s="21"/>
      <c r="D199" s="21"/>
      <c r="E199" s="21" t="str">
        <f t="shared" ref="E199" si="25">IF(D199="","",(SUM(D199-C199)))</f>
        <v/>
      </c>
      <c r="F199" s="23" t="str">
        <f t="shared" si="18"/>
        <v/>
      </c>
      <c r="G199" s="20" t="str">
        <f>IF($B199=$B200,"",MAX($G$8:G198)+1)</f>
        <v/>
      </c>
      <c r="H199" s="35"/>
      <c r="I199" s="38" t="str">
        <f t="shared" si="21"/>
        <v/>
      </c>
      <c r="J199" s="22"/>
      <c r="K199" s="21"/>
      <c r="L199" s="23" t="str">
        <f t="shared" si="19"/>
        <v/>
      </c>
    </row>
    <row r="200" spans="1:12" x14ac:dyDescent="0.25">
      <c r="A200" s="36" t="str">
        <f t="shared" si="20"/>
        <v/>
      </c>
      <c r="B200" s="22"/>
      <c r="C200" s="21"/>
      <c r="D200" s="21"/>
      <c r="E200" s="21" t="str">
        <f t="shared" ref="E200:E225" si="26">IF(D200="","",(SUM(D200-C200)))</f>
        <v/>
      </c>
      <c r="F200" s="23" t="str">
        <f t="shared" si="18"/>
        <v/>
      </c>
      <c r="G200" s="20" t="str">
        <f>IF($B200=$B201,"",MAX($G$8:G199)+1)</f>
        <v/>
      </c>
      <c r="H200" s="35"/>
      <c r="I200" s="38" t="str">
        <f t="shared" si="21"/>
        <v/>
      </c>
      <c r="J200" s="22"/>
      <c r="K200" s="21"/>
      <c r="L200" s="23" t="str">
        <f t="shared" si="19"/>
        <v/>
      </c>
    </row>
    <row r="201" spans="1:12" x14ac:dyDescent="0.25">
      <c r="A201" s="36" t="str">
        <f t="shared" si="20"/>
        <v/>
      </c>
      <c r="B201" s="22"/>
      <c r="C201" s="21"/>
      <c r="D201" s="21"/>
      <c r="E201" s="21" t="str">
        <f t="shared" si="26"/>
        <v/>
      </c>
      <c r="F201" s="23" t="str">
        <f t="shared" ref="F201:F264" si="27">IF(E201="","",SUM(E201*($C$2*24)))</f>
        <v/>
      </c>
      <c r="G201" s="20" t="str">
        <f>IF($B201=$B202,"",MAX($G$8:G200)+1)</f>
        <v/>
      </c>
      <c r="H201" s="35"/>
      <c r="I201" s="38" t="str">
        <f t="shared" si="21"/>
        <v/>
      </c>
      <c r="J201" s="22"/>
      <c r="K201" s="21"/>
      <c r="L201" s="23" t="str">
        <f t="shared" ref="L201:L264" si="28">IF(K201="","",SUM(K201*($C$2*24)))</f>
        <v/>
      </c>
    </row>
    <row r="202" spans="1:12" x14ac:dyDescent="0.25">
      <c r="A202" s="36" t="str">
        <f t="shared" ref="A202:A265" si="29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26"/>
        <v/>
      </c>
      <c r="F202" s="23" t="str">
        <f t="shared" si="27"/>
        <v/>
      </c>
      <c r="G202" s="20" t="str">
        <f>IF($B202=$B203,"",MAX($G$8:G201)+1)</f>
        <v/>
      </c>
      <c r="H202" s="35"/>
      <c r="I202" s="38" t="str">
        <f t="shared" ref="I202:I265" si="3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8"/>
        <v/>
      </c>
    </row>
    <row r="203" spans="1:12" x14ac:dyDescent="0.25">
      <c r="A203" s="36" t="str">
        <f t="shared" si="29"/>
        <v/>
      </c>
      <c r="B203" s="22"/>
      <c r="C203" s="21"/>
      <c r="D203" s="21"/>
      <c r="E203" s="21" t="str">
        <f t="shared" si="26"/>
        <v/>
      </c>
      <c r="F203" s="23" t="str">
        <f t="shared" si="27"/>
        <v/>
      </c>
      <c r="G203" s="20" t="str">
        <f>IF($B203=$B204,"",MAX($G$8:G202)+1)</f>
        <v/>
      </c>
      <c r="H203" s="35"/>
      <c r="I203" s="38" t="str">
        <f t="shared" si="30"/>
        <v/>
      </c>
      <c r="J203" s="22"/>
      <c r="K203" s="21"/>
      <c r="L203" s="23" t="str">
        <f t="shared" si="28"/>
        <v/>
      </c>
    </row>
    <row r="204" spans="1:12" x14ac:dyDescent="0.25">
      <c r="A204" s="36" t="str">
        <f t="shared" si="29"/>
        <v/>
      </c>
      <c r="B204" s="22"/>
      <c r="C204" s="21"/>
      <c r="D204" s="21"/>
      <c r="E204" s="21" t="str">
        <f t="shared" si="26"/>
        <v/>
      </c>
      <c r="F204" s="23" t="str">
        <f t="shared" si="27"/>
        <v/>
      </c>
      <c r="G204" s="20" t="str">
        <f>IF($B204=$B205,"",MAX($G$8:G203)+1)</f>
        <v/>
      </c>
      <c r="H204" s="35"/>
      <c r="I204" s="38" t="str">
        <f t="shared" si="30"/>
        <v/>
      </c>
      <c r="J204" s="22"/>
      <c r="K204" s="21"/>
      <c r="L204" s="23" t="str">
        <f t="shared" si="28"/>
        <v/>
      </c>
    </row>
    <row r="205" spans="1:12" x14ac:dyDescent="0.25">
      <c r="A205" s="36" t="str">
        <f t="shared" si="29"/>
        <v/>
      </c>
      <c r="B205" s="22"/>
      <c r="C205" s="21"/>
      <c r="D205" s="21"/>
      <c r="E205" s="21" t="str">
        <f t="shared" si="26"/>
        <v/>
      </c>
      <c r="F205" s="23" t="str">
        <f t="shared" si="27"/>
        <v/>
      </c>
      <c r="G205" s="20" t="str">
        <f>IF($B205=$B206,"",MAX($G$8:G204)+1)</f>
        <v/>
      </c>
      <c r="H205" s="35"/>
      <c r="I205" s="38" t="str">
        <f t="shared" si="30"/>
        <v/>
      </c>
      <c r="J205" s="22"/>
      <c r="K205" s="21"/>
      <c r="L205" s="23" t="str">
        <f t="shared" si="28"/>
        <v/>
      </c>
    </row>
    <row r="206" spans="1:12" x14ac:dyDescent="0.25">
      <c r="A206" s="36" t="str">
        <f t="shared" si="29"/>
        <v/>
      </c>
      <c r="B206" s="22"/>
      <c r="C206" s="21"/>
      <c r="D206" s="21"/>
      <c r="E206" s="21" t="str">
        <f t="shared" si="26"/>
        <v/>
      </c>
      <c r="F206" s="23" t="str">
        <f t="shared" si="27"/>
        <v/>
      </c>
      <c r="G206" s="20" t="str">
        <f>IF($B206=$B207,"",MAX($G$8:G205)+1)</f>
        <v/>
      </c>
      <c r="H206" s="35"/>
      <c r="I206" s="38" t="str">
        <f t="shared" si="30"/>
        <v/>
      </c>
      <c r="J206" s="22"/>
      <c r="K206" s="21"/>
      <c r="L206" s="23" t="str">
        <f t="shared" si="28"/>
        <v/>
      </c>
    </row>
    <row r="207" spans="1:12" x14ac:dyDescent="0.25">
      <c r="A207" s="36" t="str">
        <f t="shared" si="29"/>
        <v/>
      </c>
      <c r="B207" s="22"/>
      <c r="C207" s="21"/>
      <c r="D207" s="21"/>
      <c r="E207" s="21" t="str">
        <f t="shared" si="26"/>
        <v/>
      </c>
      <c r="F207" s="23" t="str">
        <f t="shared" si="27"/>
        <v/>
      </c>
      <c r="G207" s="20" t="str">
        <f>IF($B207=$B208,"",MAX($G$8:G206)+1)</f>
        <v/>
      </c>
      <c r="H207" s="35"/>
      <c r="I207" s="38" t="str">
        <f t="shared" si="30"/>
        <v/>
      </c>
      <c r="J207" s="22"/>
      <c r="K207" s="21"/>
      <c r="L207" s="23" t="str">
        <f t="shared" si="28"/>
        <v/>
      </c>
    </row>
    <row r="208" spans="1:12" x14ac:dyDescent="0.25">
      <c r="A208" s="36" t="str">
        <f t="shared" si="29"/>
        <v/>
      </c>
      <c r="B208" s="22"/>
      <c r="C208" s="21"/>
      <c r="D208" s="21"/>
      <c r="E208" s="21" t="str">
        <f t="shared" si="26"/>
        <v/>
      </c>
      <c r="F208" s="23" t="str">
        <f t="shared" si="27"/>
        <v/>
      </c>
      <c r="G208" s="20" t="str">
        <f>IF($B208=$B209,"",MAX($G$8:G207)+1)</f>
        <v/>
      </c>
      <c r="H208" s="35"/>
      <c r="I208" s="38" t="str">
        <f t="shared" si="30"/>
        <v/>
      </c>
      <c r="J208" s="22"/>
      <c r="K208" s="21"/>
      <c r="L208" s="23" t="str">
        <f t="shared" si="28"/>
        <v/>
      </c>
    </row>
    <row r="209" spans="1:12" x14ac:dyDescent="0.25">
      <c r="A209" s="36" t="str">
        <f t="shared" si="29"/>
        <v/>
      </c>
      <c r="B209" s="22"/>
      <c r="C209" s="21"/>
      <c r="D209" s="21"/>
      <c r="E209" s="21" t="str">
        <f t="shared" si="26"/>
        <v/>
      </c>
      <c r="F209" s="23" t="str">
        <f t="shared" si="27"/>
        <v/>
      </c>
      <c r="G209" s="20" t="str">
        <f>IF($B209=$B210,"",MAX($G$8:G208)+1)</f>
        <v/>
      </c>
      <c r="H209" s="35"/>
      <c r="I209" s="38" t="str">
        <f t="shared" si="30"/>
        <v/>
      </c>
      <c r="J209" s="22"/>
      <c r="K209" s="21"/>
      <c r="L209" s="23" t="str">
        <f t="shared" si="28"/>
        <v/>
      </c>
    </row>
    <row r="210" spans="1:12" x14ac:dyDescent="0.25">
      <c r="A210" s="36" t="str">
        <f t="shared" si="29"/>
        <v/>
      </c>
      <c r="B210" s="22"/>
      <c r="C210" s="21"/>
      <c r="D210" s="21"/>
      <c r="E210" s="21" t="str">
        <f t="shared" si="26"/>
        <v/>
      </c>
      <c r="F210" s="23" t="str">
        <f t="shared" si="27"/>
        <v/>
      </c>
      <c r="G210" s="20" t="str">
        <f>IF($B210=$B211,"",MAX($G$8:G209)+1)</f>
        <v/>
      </c>
      <c r="H210" s="35"/>
      <c r="I210" s="38" t="str">
        <f t="shared" si="30"/>
        <v/>
      </c>
      <c r="J210" s="22"/>
      <c r="K210" s="21"/>
      <c r="L210" s="23" t="str">
        <f t="shared" si="28"/>
        <v/>
      </c>
    </row>
    <row r="211" spans="1:12" x14ac:dyDescent="0.25">
      <c r="A211" s="36" t="str">
        <f t="shared" si="29"/>
        <v/>
      </c>
      <c r="B211" s="22"/>
      <c r="C211" s="21"/>
      <c r="D211" s="21"/>
      <c r="E211" s="21" t="str">
        <f t="shared" si="26"/>
        <v/>
      </c>
      <c r="F211" s="23" t="str">
        <f t="shared" si="27"/>
        <v/>
      </c>
      <c r="G211" s="20" t="str">
        <f>IF($B211=$B212,"",MAX($G$8:G210)+1)</f>
        <v/>
      </c>
      <c r="H211" s="35"/>
      <c r="I211" s="38" t="str">
        <f t="shared" si="30"/>
        <v/>
      </c>
      <c r="J211" s="22"/>
      <c r="K211" s="21"/>
      <c r="L211" s="23" t="str">
        <f t="shared" si="28"/>
        <v/>
      </c>
    </row>
    <row r="212" spans="1:12" x14ac:dyDescent="0.25">
      <c r="A212" s="36" t="str">
        <f t="shared" si="29"/>
        <v/>
      </c>
      <c r="B212" s="22"/>
      <c r="C212" s="21"/>
      <c r="D212" s="21"/>
      <c r="E212" s="21" t="str">
        <f t="shared" si="26"/>
        <v/>
      </c>
      <c r="F212" s="23" t="str">
        <f t="shared" si="27"/>
        <v/>
      </c>
      <c r="G212" s="20" t="str">
        <f>IF($B212=$B213,"",MAX($G$8:G211)+1)</f>
        <v/>
      </c>
      <c r="H212" s="35"/>
      <c r="I212" s="38" t="str">
        <f t="shared" si="30"/>
        <v/>
      </c>
      <c r="J212" s="22"/>
      <c r="K212" s="21"/>
      <c r="L212" s="23" t="str">
        <f t="shared" si="28"/>
        <v/>
      </c>
    </row>
    <row r="213" spans="1:12" x14ac:dyDescent="0.25">
      <c r="A213" s="36" t="str">
        <f t="shared" si="29"/>
        <v/>
      </c>
      <c r="B213" s="22"/>
      <c r="C213" s="21"/>
      <c r="D213" s="21"/>
      <c r="E213" s="21" t="str">
        <f t="shared" si="26"/>
        <v/>
      </c>
      <c r="F213" s="23" t="str">
        <f t="shared" si="27"/>
        <v/>
      </c>
      <c r="G213" s="20" t="str">
        <f>IF($B213=$B214,"",MAX($G$8:G212)+1)</f>
        <v/>
      </c>
      <c r="H213" s="35"/>
      <c r="I213" s="38" t="str">
        <f t="shared" si="30"/>
        <v/>
      </c>
      <c r="J213" s="22"/>
      <c r="K213" s="21"/>
      <c r="L213" s="23" t="str">
        <f t="shared" si="28"/>
        <v/>
      </c>
    </row>
    <row r="214" spans="1:12" x14ac:dyDescent="0.25">
      <c r="A214" s="36" t="str">
        <f t="shared" si="29"/>
        <v/>
      </c>
      <c r="B214" s="22"/>
      <c r="C214" s="21"/>
      <c r="D214" s="21"/>
      <c r="E214" s="21" t="str">
        <f t="shared" si="26"/>
        <v/>
      </c>
      <c r="F214" s="23" t="str">
        <f t="shared" si="27"/>
        <v/>
      </c>
      <c r="G214" s="20" t="str">
        <f>IF($B214=$B215,"",MAX($G$8:G213)+1)</f>
        <v/>
      </c>
      <c r="H214" s="35"/>
      <c r="I214" s="38" t="str">
        <f t="shared" si="30"/>
        <v/>
      </c>
      <c r="J214" s="22"/>
      <c r="K214" s="21"/>
      <c r="L214" s="23" t="str">
        <f t="shared" si="28"/>
        <v/>
      </c>
    </row>
    <row r="215" spans="1:12" x14ac:dyDescent="0.25">
      <c r="A215" s="36" t="str">
        <f t="shared" si="29"/>
        <v/>
      </c>
      <c r="B215" s="22"/>
      <c r="C215" s="21"/>
      <c r="D215" s="21"/>
      <c r="E215" s="21" t="str">
        <f t="shared" si="26"/>
        <v/>
      </c>
      <c r="F215" s="23" t="str">
        <f t="shared" si="27"/>
        <v/>
      </c>
      <c r="G215" s="20" t="str">
        <f>IF($B215=$B216,"",MAX($G$8:G214)+1)</f>
        <v/>
      </c>
      <c r="H215" s="35"/>
      <c r="I215" s="38" t="str">
        <f t="shared" si="30"/>
        <v/>
      </c>
      <c r="J215" s="22"/>
      <c r="K215" s="21"/>
      <c r="L215" s="23" t="str">
        <f t="shared" si="28"/>
        <v/>
      </c>
    </row>
    <row r="216" spans="1:12" x14ac:dyDescent="0.25">
      <c r="A216" s="36" t="str">
        <f t="shared" si="29"/>
        <v/>
      </c>
      <c r="B216" s="22"/>
      <c r="C216" s="21"/>
      <c r="D216" s="21"/>
      <c r="E216" s="21" t="str">
        <f t="shared" si="26"/>
        <v/>
      </c>
      <c r="F216" s="23" t="str">
        <f t="shared" si="27"/>
        <v/>
      </c>
      <c r="G216" s="20" t="str">
        <f>IF($B216=$B217,"",MAX($G$8:G215)+1)</f>
        <v/>
      </c>
      <c r="H216" s="35"/>
      <c r="I216" s="38" t="str">
        <f t="shared" si="30"/>
        <v/>
      </c>
      <c r="J216" s="22"/>
      <c r="K216" s="21"/>
      <c r="L216" s="23" t="str">
        <f t="shared" si="28"/>
        <v/>
      </c>
    </row>
    <row r="217" spans="1:12" x14ac:dyDescent="0.25">
      <c r="A217" s="36" t="str">
        <f t="shared" si="29"/>
        <v/>
      </c>
      <c r="B217" s="22"/>
      <c r="C217" s="21"/>
      <c r="D217" s="21"/>
      <c r="E217" s="21" t="str">
        <f t="shared" si="26"/>
        <v/>
      </c>
      <c r="F217" s="23" t="str">
        <f t="shared" si="27"/>
        <v/>
      </c>
      <c r="G217" s="20" t="str">
        <f>IF($B217=$B218,"",MAX($G$8:G216)+1)</f>
        <v/>
      </c>
      <c r="H217" s="35"/>
      <c r="I217" s="38" t="str">
        <f t="shared" si="30"/>
        <v/>
      </c>
      <c r="J217" s="22"/>
      <c r="K217" s="21"/>
      <c r="L217" s="23" t="str">
        <f t="shared" si="28"/>
        <v/>
      </c>
    </row>
    <row r="218" spans="1:12" x14ac:dyDescent="0.25">
      <c r="A218" s="36" t="str">
        <f t="shared" si="29"/>
        <v/>
      </c>
      <c r="B218" s="22"/>
      <c r="C218" s="21"/>
      <c r="D218" s="21"/>
      <c r="E218" s="21" t="str">
        <f t="shared" si="26"/>
        <v/>
      </c>
      <c r="F218" s="23" t="str">
        <f t="shared" si="27"/>
        <v/>
      </c>
      <c r="G218" s="20" t="str">
        <f>IF($B218=$B219,"",MAX($G$8:G217)+1)</f>
        <v/>
      </c>
      <c r="H218" s="35"/>
      <c r="I218" s="38" t="str">
        <f t="shared" si="30"/>
        <v/>
      </c>
      <c r="J218" s="22"/>
      <c r="K218" s="21"/>
      <c r="L218" s="23" t="str">
        <f t="shared" si="28"/>
        <v/>
      </c>
    </row>
    <row r="219" spans="1:12" x14ac:dyDescent="0.25">
      <c r="A219" s="36" t="str">
        <f t="shared" si="29"/>
        <v/>
      </c>
      <c r="B219" s="22"/>
      <c r="C219" s="21"/>
      <c r="D219" s="21"/>
      <c r="E219" s="21" t="str">
        <f t="shared" si="26"/>
        <v/>
      </c>
      <c r="F219" s="23" t="str">
        <f t="shared" si="27"/>
        <v/>
      </c>
      <c r="G219" s="20" t="str">
        <f>IF($B219=$B220,"",MAX($G$8:G218)+1)</f>
        <v/>
      </c>
      <c r="H219" s="35"/>
      <c r="I219" s="38" t="str">
        <f t="shared" si="30"/>
        <v/>
      </c>
      <c r="J219" s="22"/>
      <c r="K219" s="21"/>
      <c r="L219" s="23" t="str">
        <f t="shared" si="28"/>
        <v/>
      </c>
    </row>
    <row r="220" spans="1:12" x14ac:dyDescent="0.25">
      <c r="A220" s="36" t="str">
        <f t="shared" si="29"/>
        <v/>
      </c>
      <c r="B220" s="22"/>
      <c r="C220" s="21"/>
      <c r="D220" s="21"/>
      <c r="E220" s="21" t="str">
        <f t="shared" si="26"/>
        <v/>
      </c>
      <c r="F220" s="23" t="str">
        <f t="shared" si="27"/>
        <v/>
      </c>
      <c r="G220" s="20" t="str">
        <f>IF($B220=$B221,"",MAX($G$8:G219)+1)</f>
        <v/>
      </c>
      <c r="H220" s="35"/>
      <c r="I220" s="38" t="str">
        <f t="shared" si="30"/>
        <v/>
      </c>
      <c r="J220" s="22"/>
      <c r="K220" s="21"/>
      <c r="L220" s="23" t="str">
        <f t="shared" si="28"/>
        <v/>
      </c>
    </row>
    <row r="221" spans="1:12" x14ac:dyDescent="0.25">
      <c r="A221" s="36" t="str">
        <f t="shared" si="29"/>
        <v/>
      </c>
      <c r="B221" s="22"/>
      <c r="C221" s="21"/>
      <c r="D221" s="21"/>
      <c r="E221" s="21" t="str">
        <f t="shared" si="26"/>
        <v/>
      </c>
      <c r="F221" s="23" t="str">
        <f t="shared" si="27"/>
        <v/>
      </c>
      <c r="G221" s="20" t="str">
        <f>IF($B221=$B222,"",MAX($G$8:G220)+1)</f>
        <v/>
      </c>
      <c r="H221" s="35"/>
      <c r="I221" s="38" t="str">
        <f t="shared" si="30"/>
        <v/>
      </c>
      <c r="J221" s="22"/>
      <c r="K221" s="21"/>
      <c r="L221" s="23" t="str">
        <f t="shared" si="28"/>
        <v/>
      </c>
    </row>
    <row r="222" spans="1:12" x14ac:dyDescent="0.25">
      <c r="A222" s="36" t="str">
        <f t="shared" si="29"/>
        <v/>
      </c>
      <c r="B222" s="22"/>
      <c r="C222" s="21"/>
      <c r="D222" s="21"/>
      <c r="E222" s="21" t="str">
        <f t="shared" si="26"/>
        <v/>
      </c>
      <c r="F222" s="23" t="str">
        <f t="shared" si="27"/>
        <v/>
      </c>
      <c r="G222" s="20" t="str">
        <f>IF($B222=$B223,"",MAX($G$8:G221)+1)</f>
        <v/>
      </c>
      <c r="H222" s="35"/>
      <c r="I222" s="38" t="str">
        <f t="shared" si="30"/>
        <v/>
      </c>
      <c r="J222" s="22"/>
      <c r="K222" s="21"/>
      <c r="L222" s="23" t="str">
        <f t="shared" si="28"/>
        <v/>
      </c>
    </row>
    <row r="223" spans="1:12" x14ac:dyDescent="0.25">
      <c r="A223" s="36" t="str">
        <f t="shared" si="29"/>
        <v/>
      </c>
      <c r="B223" s="22"/>
      <c r="C223" s="21"/>
      <c r="D223" s="21"/>
      <c r="E223" s="21" t="str">
        <f t="shared" si="26"/>
        <v/>
      </c>
      <c r="F223" s="23" t="str">
        <f t="shared" si="27"/>
        <v/>
      </c>
      <c r="G223" s="20" t="str">
        <f>IF($B223=$B224,"",MAX($G$8:G222)+1)</f>
        <v/>
      </c>
      <c r="H223" s="35"/>
      <c r="I223" s="38" t="str">
        <f t="shared" si="30"/>
        <v/>
      </c>
      <c r="J223" s="22"/>
      <c r="K223" s="21"/>
      <c r="L223" s="23" t="str">
        <f t="shared" si="28"/>
        <v/>
      </c>
    </row>
    <row r="224" spans="1:12" x14ac:dyDescent="0.25">
      <c r="A224" s="36" t="str">
        <f t="shared" si="29"/>
        <v/>
      </c>
      <c r="B224" s="22"/>
      <c r="C224" s="21"/>
      <c r="D224" s="21"/>
      <c r="E224" s="21" t="str">
        <f t="shared" si="26"/>
        <v/>
      </c>
      <c r="F224" s="23" t="str">
        <f t="shared" si="27"/>
        <v/>
      </c>
      <c r="G224" s="20" t="str">
        <f>IF($B224=$B225,"",MAX($G$8:G223)+1)</f>
        <v/>
      </c>
      <c r="H224" s="35"/>
      <c r="I224" s="38" t="str">
        <f t="shared" si="30"/>
        <v/>
      </c>
      <c r="J224" s="22"/>
      <c r="K224" s="21"/>
      <c r="L224" s="23" t="str">
        <f t="shared" si="28"/>
        <v/>
      </c>
    </row>
    <row r="225" spans="1:12" x14ac:dyDescent="0.25">
      <c r="A225" s="36" t="str">
        <f t="shared" si="29"/>
        <v/>
      </c>
      <c r="B225" s="22"/>
      <c r="C225" s="21"/>
      <c r="D225" s="21"/>
      <c r="E225" s="21" t="str">
        <f t="shared" si="26"/>
        <v/>
      </c>
      <c r="F225" s="23" t="str">
        <f t="shared" si="27"/>
        <v/>
      </c>
      <c r="G225" s="20" t="str">
        <f>IF($B225=$B226,"",MAX($G$8:G224)+1)</f>
        <v/>
      </c>
      <c r="H225" s="35"/>
      <c r="I225" s="38" t="str">
        <f t="shared" si="30"/>
        <v/>
      </c>
      <c r="J225" s="22"/>
      <c r="K225" s="21"/>
      <c r="L225" s="23" t="str">
        <f t="shared" si="28"/>
        <v/>
      </c>
    </row>
    <row r="226" spans="1:12" x14ac:dyDescent="0.25">
      <c r="A226" s="36" t="str">
        <f t="shared" si="29"/>
        <v/>
      </c>
      <c r="B226" s="22"/>
      <c r="C226" s="21"/>
      <c r="D226" s="21"/>
      <c r="E226" s="21" t="str">
        <f t="shared" ref="E226" si="31">IF(D226="","",(SUM(D226-C226)))</f>
        <v/>
      </c>
      <c r="F226" s="23" t="str">
        <f t="shared" si="27"/>
        <v/>
      </c>
      <c r="G226" s="20" t="str">
        <f>IF($B226=$B227,"",MAX($G$8:G225)+1)</f>
        <v/>
      </c>
      <c r="H226" s="35"/>
      <c r="I226" s="38" t="str">
        <f t="shared" si="30"/>
        <v/>
      </c>
      <c r="J226" s="22"/>
      <c r="K226" s="21"/>
      <c r="L226" s="23" t="str">
        <f t="shared" si="28"/>
        <v/>
      </c>
    </row>
    <row r="227" spans="1:12" x14ac:dyDescent="0.25">
      <c r="A227" s="36" t="str">
        <f t="shared" si="29"/>
        <v/>
      </c>
      <c r="B227" s="22"/>
      <c r="C227" s="21"/>
      <c r="D227" s="21"/>
      <c r="E227" s="21" t="str">
        <f t="shared" ref="E227:E235" si="32">IF(D227="","",(SUM(D227-C227)))</f>
        <v/>
      </c>
      <c r="F227" s="23" t="str">
        <f t="shared" si="27"/>
        <v/>
      </c>
      <c r="G227" s="20" t="str">
        <f>IF($B227=$B228,"",MAX($G$8:G226)+1)</f>
        <v/>
      </c>
      <c r="H227" s="35"/>
      <c r="I227" s="38" t="str">
        <f t="shared" si="30"/>
        <v/>
      </c>
      <c r="J227" s="22"/>
      <c r="K227" s="21"/>
      <c r="L227" s="23" t="str">
        <f t="shared" si="28"/>
        <v/>
      </c>
    </row>
    <row r="228" spans="1:12" x14ac:dyDescent="0.25">
      <c r="A228" s="36" t="str">
        <f t="shared" si="29"/>
        <v/>
      </c>
      <c r="B228" s="22"/>
      <c r="C228" s="21"/>
      <c r="D228" s="21"/>
      <c r="E228" s="21" t="str">
        <f t="shared" si="32"/>
        <v/>
      </c>
      <c r="F228" s="23" t="str">
        <f t="shared" si="27"/>
        <v/>
      </c>
      <c r="G228" s="20" t="str">
        <f>IF($B228=$B229,"",MAX($G$8:G227)+1)</f>
        <v/>
      </c>
      <c r="H228" s="35"/>
      <c r="I228" s="38" t="str">
        <f t="shared" si="30"/>
        <v/>
      </c>
      <c r="J228" s="22"/>
      <c r="K228" s="21"/>
      <c r="L228" s="23" t="str">
        <f t="shared" si="28"/>
        <v/>
      </c>
    </row>
    <row r="229" spans="1:12" x14ac:dyDescent="0.25">
      <c r="A229" s="36" t="str">
        <f t="shared" si="29"/>
        <v/>
      </c>
      <c r="B229" s="22"/>
      <c r="C229" s="21"/>
      <c r="D229" s="21"/>
      <c r="E229" s="21" t="str">
        <f t="shared" si="32"/>
        <v/>
      </c>
      <c r="F229" s="23" t="str">
        <f t="shared" si="27"/>
        <v/>
      </c>
      <c r="G229" s="20" t="str">
        <f>IF($B229=$B230,"",MAX($G$8:G228)+1)</f>
        <v/>
      </c>
      <c r="H229" s="35"/>
      <c r="I229" s="38" t="str">
        <f t="shared" si="30"/>
        <v/>
      </c>
      <c r="J229" s="22"/>
      <c r="K229" s="21"/>
      <c r="L229" s="23" t="str">
        <f t="shared" si="28"/>
        <v/>
      </c>
    </row>
    <row r="230" spans="1:12" x14ac:dyDescent="0.25">
      <c r="A230" s="36" t="str">
        <f t="shared" si="29"/>
        <v/>
      </c>
      <c r="B230" s="22"/>
      <c r="C230" s="21"/>
      <c r="D230" s="21"/>
      <c r="E230" s="21" t="str">
        <f t="shared" si="32"/>
        <v/>
      </c>
      <c r="F230" s="23" t="str">
        <f t="shared" si="27"/>
        <v/>
      </c>
      <c r="G230" s="20" t="str">
        <f>IF($B230=$B231,"",MAX($G$8:G229)+1)</f>
        <v/>
      </c>
      <c r="H230" s="35"/>
      <c r="I230" s="38" t="str">
        <f t="shared" si="30"/>
        <v/>
      </c>
      <c r="J230" s="22"/>
      <c r="K230" s="21"/>
      <c r="L230" s="23" t="str">
        <f t="shared" si="28"/>
        <v/>
      </c>
    </row>
    <row r="231" spans="1:12" x14ac:dyDescent="0.25">
      <c r="A231" s="36" t="str">
        <f t="shared" si="29"/>
        <v/>
      </c>
      <c r="B231" s="22"/>
      <c r="C231" s="21"/>
      <c r="D231" s="21"/>
      <c r="E231" s="21" t="str">
        <f t="shared" si="32"/>
        <v/>
      </c>
      <c r="F231" s="23" t="str">
        <f t="shared" si="27"/>
        <v/>
      </c>
      <c r="G231" s="20" t="str">
        <f>IF($B231=$B232,"",MAX($G$8:G230)+1)</f>
        <v/>
      </c>
      <c r="H231" s="35"/>
      <c r="I231" s="38" t="str">
        <f t="shared" si="30"/>
        <v/>
      </c>
      <c r="J231" s="22"/>
      <c r="K231" s="21"/>
      <c r="L231" s="23" t="str">
        <f t="shared" si="28"/>
        <v/>
      </c>
    </row>
    <row r="232" spans="1:12" x14ac:dyDescent="0.25">
      <c r="A232" s="36" t="str">
        <f t="shared" si="29"/>
        <v/>
      </c>
      <c r="B232" s="22"/>
      <c r="C232" s="21"/>
      <c r="D232" s="21"/>
      <c r="E232" s="21" t="str">
        <f t="shared" si="32"/>
        <v/>
      </c>
      <c r="F232" s="23" t="str">
        <f t="shared" si="27"/>
        <v/>
      </c>
      <c r="G232" s="20" t="str">
        <f>IF($B232=$B233,"",MAX($G$8:G231)+1)</f>
        <v/>
      </c>
      <c r="H232" s="35"/>
      <c r="I232" s="38" t="str">
        <f t="shared" si="30"/>
        <v/>
      </c>
      <c r="J232" s="22"/>
      <c r="K232" s="21"/>
      <c r="L232" s="23" t="str">
        <f t="shared" si="28"/>
        <v/>
      </c>
    </row>
    <row r="233" spans="1:12" x14ac:dyDescent="0.25">
      <c r="A233" s="36" t="str">
        <f t="shared" si="29"/>
        <v/>
      </c>
      <c r="B233" s="22"/>
      <c r="C233" s="21"/>
      <c r="D233" s="21"/>
      <c r="E233" s="21" t="str">
        <f t="shared" si="32"/>
        <v/>
      </c>
      <c r="F233" s="23" t="str">
        <f t="shared" si="27"/>
        <v/>
      </c>
      <c r="G233" s="20" t="str">
        <f>IF($B233=$B234,"",MAX($G$8:G232)+1)</f>
        <v/>
      </c>
      <c r="H233" s="35"/>
      <c r="I233" s="38" t="str">
        <f t="shared" si="30"/>
        <v/>
      </c>
      <c r="J233" s="22"/>
      <c r="K233" s="21"/>
      <c r="L233" s="23" t="str">
        <f t="shared" si="28"/>
        <v/>
      </c>
    </row>
    <row r="234" spans="1:12" x14ac:dyDescent="0.25">
      <c r="A234" s="36" t="str">
        <f t="shared" si="29"/>
        <v/>
      </c>
      <c r="B234" s="22"/>
      <c r="C234" s="21"/>
      <c r="D234" s="21"/>
      <c r="E234" s="21" t="str">
        <f t="shared" si="32"/>
        <v/>
      </c>
      <c r="F234" s="23" t="str">
        <f t="shared" si="27"/>
        <v/>
      </c>
      <c r="G234" s="20" t="str">
        <f>IF($B234=$B235,"",MAX($G$8:G233)+1)</f>
        <v/>
      </c>
      <c r="H234" s="35"/>
      <c r="I234" s="38" t="str">
        <f t="shared" si="30"/>
        <v/>
      </c>
      <c r="J234" s="22"/>
      <c r="K234" s="21"/>
      <c r="L234" s="23" t="str">
        <f t="shared" si="28"/>
        <v/>
      </c>
    </row>
    <row r="235" spans="1:12" x14ac:dyDescent="0.25">
      <c r="A235" s="36" t="str">
        <f t="shared" si="29"/>
        <v/>
      </c>
      <c r="B235" s="22"/>
      <c r="C235" s="21"/>
      <c r="D235" s="21"/>
      <c r="E235" s="21" t="str">
        <f t="shared" si="32"/>
        <v/>
      </c>
      <c r="F235" s="23" t="str">
        <f t="shared" si="27"/>
        <v/>
      </c>
      <c r="G235" s="20" t="str">
        <f>IF($B235=$B236,"",MAX($G$8:G234)+1)</f>
        <v/>
      </c>
      <c r="H235" s="35"/>
      <c r="I235" s="38" t="str">
        <f t="shared" si="30"/>
        <v/>
      </c>
      <c r="J235" s="22"/>
      <c r="K235" s="21"/>
      <c r="L235" s="23" t="str">
        <f t="shared" si="28"/>
        <v/>
      </c>
    </row>
    <row r="236" spans="1:12" x14ac:dyDescent="0.25">
      <c r="A236" s="36" t="str">
        <f t="shared" si="29"/>
        <v/>
      </c>
      <c r="B236" s="22"/>
      <c r="C236" s="21"/>
      <c r="D236" s="21"/>
      <c r="E236" s="21" t="str">
        <f t="shared" ref="E236:E267" si="33">IF(D236="","",(SUM(D236-C236)))</f>
        <v/>
      </c>
      <c r="F236" s="23" t="str">
        <f t="shared" si="27"/>
        <v/>
      </c>
      <c r="G236" s="20" t="str">
        <f>IF($B236=$B237,"",MAX($G$8:G235)+1)</f>
        <v/>
      </c>
      <c r="H236" s="35"/>
      <c r="I236" s="38" t="str">
        <f t="shared" si="30"/>
        <v/>
      </c>
      <c r="J236" s="22"/>
      <c r="K236" s="21"/>
      <c r="L236" s="23" t="str">
        <f t="shared" si="28"/>
        <v/>
      </c>
    </row>
    <row r="237" spans="1:12" x14ac:dyDescent="0.25">
      <c r="A237" s="36" t="str">
        <f t="shared" si="29"/>
        <v/>
      </c>
      <c r="B237" s="22"/>
      <c r="C237" s="21"/>
      <c r="D237" s="21"/>
      <c r="E237" s="21" t="str">
        <f t="shared" si="33"/>
        <v/>
      </c>
      <c r="F237" s="23" t="str">
        <f t="shared" si="27"/>
        <v/>
      </c>
      <c r="G237" s="20" t="str">
        <f>IF($B237=$B238,"",MAX($G$8:G236)+1)</f>
        <v/>
      </c>
      <c r="H237" s="35"/>
      <c r="I237" s="38" t="str">
        <f t="shared" si="30"/>
        <v/>
      </c>
      <c r="J237" s="22"/>
      <c r="K237" s="21"/>
      <c r="L237" s="23" t="str">
        <f t="shared" si="28"/>
        <v/>
      </c>
    </row>
    <row r="238" spans="1:12" x14ac:dyDescent="0.25">
      <c r="A238" s="36" t="str">
        <f t="shared" si="29"/>
        <v/>
      </c>
      <c r="B238" s="22"/>
      <c r="C238" s="21"/>
      <c r="D238" s="21"/>
      <c r="E238" s="21" t="str">
        <f t="shared" si="33"/>
        <v/>
      </c>
      <c r="F238" s="23" t="str">
        <f t="shared" si="27"/>
        <v/>
      </c>
      <c r="G238" s="20" t="str">
        <f>IF($B238=$B239,"",MAX($G$8:G237)+1)</f>
        <v/>
      </c>
      <c r="H238" s="35"/>
      <c r="I238" s="38" t="str">
        <f t="shared" si="30"/>
        <v/>
      </c>
      <c r="J238" s="22"/>
      <c r="K238" s="21"/>
      <c r="L238" s="23" t="str">
        <f t="shared" si="28"/>
        <v/>
      </c>
    </row>
    <row r="239" spans="1:12" x14ac:dyDescent="0.25">
      <c r="A239" s="36" t="str">
        <f t="shared" si="29"/>
        <v/>
      </c>
      <c r="B239" s="22"/>
      <c r="C239" s="21"/>
      <c r="D239" s="21"/>
      <c r="E239" s="21" t="str">
        <f t="shared" si="33"/>
        <v/>
      </c>
      <c r="F239" s="23" t="str">
        <f t="shared" si="27"/>
        <v/>
      </c>
      <c r="G239" s="20" t="str">
        <f>IF($B239=$B240,"",MAX($G$8:G238)+1)</f>
        <v/>
      </c>
      <c r="H239" s="35"/>
      <c r="I239" s="38" t="str">
        <f t="shared" si="30"/>
        <v/>
      </c>
      <c r="J239" s="22"/>
      <c r="K239" s="21"/>
      <c r="L239" s="23" t="str">
        <f t="shared" si="28"/>
        <v/>
      </c>
    </row>
    <row r="240" spans="1:12" x14ac:dyDescent="0.25">
      <c r="A240" s="36" t="str">
        <f t="shared" si="29"/>
        <v/>
      </c>
      <c r="B240" s="22"/>
      <c r="C240" s="21"/>
      <c r="D240" s="21"/>
      <c r="E240" s="21" t="str">
        <f t="shared" si="33"/>
        <v/>
      </c>
      <c r="F240" s="23" t="str">
        <f t="shared" si="27"/>
        <v/>
      </c>
      <c r="G240" s="20" t="str">
        <f>IF($B240=$B241,"",MAX($G$8:G239)+1)</f>
        <v/>
      </c>
      <c r="H240" s="35"/>
      <c r="I240" s="38" t="str">
        <f t="shared" si="30"/>
        <v/>
      </c>
      <c r="J240" s="22"/>
      <c r="K240" s="21"/>
      <c r="L240" s="23" t="str">
        <f t="shared" si="28"/>
        <v/>
      </c>
    </row>
    <row r="241" spans="1:12" x14ac:dyDescent="0.25">
      <c r="A241" s="36" t="str">
        <f t="shared" si="29"/>
        <v/>
      </c>
      <c r="B241" s="22"/>
      <c r="C241" s="21"/>
      <c r="D241" s="21"/>
      <c r="E241" s="21" t="str">
        <f t="shared" si="33"/>
        <v/>
      </c>
      <c r="F241" s="23" t="str">
        <f t="shared" si="27"/>
        <v/>
      </c>
      <c r="G241" s="20" t="str">
        <f>IF($B241=$B242,"",MAX($G$8:G240)+1)</f>
        <v/>
      </c>
      <c r="H241" s="35"/>
      <c r="I241" s="38" t="str">
        <f t="shared" si="30"/>
        <v/>
      </c>
      <c r="J241" s="22"/>
      <c r="K241" s="21"/>
      <c r="L241" s="23" t="str">
        <f t="shared" si="28"/>
        <v/>
      </c>
    </row>
    <row r="242" spans="1:12" x14ac:dyDescent="0.25">
      <c r="A242" s="36" t="str">
        <f t="shared" si="29"/>
        <v/>
      </c>
      <c r="B242" s="22"/>
      <c r="C242" s="21"/>
      <c r="D242" s="21"/>
      <c r="E242" s="21" t="str">
        <f t="shared" si="33"/>
        <v/>
      </c>
      <c r="F242" s="23" t="str">
        <f t="shared" si="27"/>
        <v/>
      </c>
      <c r="G242" s="20" t="str">
        <f>IF($B242=$B243,"",MAX($G$8:G241)+1)</f>
        <v/>
      </c>
      <c r="H242" s="35"/>
      <c r="I242" s="38" t="str">
        <f t="shared" si="30"/>
        <v/>
      </c>
      <c r="J242" s="22"/>
      <c r="K242" s="21"/>
      <c r="L242" s="23" t="str">
        <f t="shared" si="28"/>
        <v/>
      </c>
    </row>
    <row r="243" spans="1:12" x14ac:dyDescent="0.25">
      <c r="A243" s="36" t="str">
        <f t="shared" si="29"/>
        <v/>
      </c>
      <c r="B243" s="22"/>
      <c r="C243" s="21"/>
      <c r="D243" s="21"/>
      <c r="E243" s="21" t="str">
        <f t="shared" si="33"/>
        <v/>
      </c>
      <c r="F243" s="23" t="str">
        <f t="shared" si="27"/>
        <v/>
      </c>
      <c r="G243" s="20" t="str">
        <f>IF($B243=$B244,"",MAX($G$8:G242)+1)</f>
        <v/>
      </c>
      <c r="H243" s="35"/>
      <c r="I243" s="38" t="str">
        <f t="shared" si="30"/>
        <v/>
      </c>
      <c r="J243" s="22"/>
      <c r="K243" s="21"/>
      <c r="L243" s="23" t="str">
        <f t="shared" si="28"/>
        <v/>
      </c>
    </row>
    <row r="244" spans="1:12" x14ac:dyDescent="0.25">
      <c r="A244" s="36" t="str">
        <f t="shared" si="29"/>
        <v/>
      </c>
      <c r="B244" s="22"/>
      <c r="C244" s="21"/>
      <c r="D244" s="21"/>
      <c r="E244" s="21" t="str">
        <f t="shared" si="33"/>
        <v/>
      </c>
      <c r="F244" s="23" t="str">
        <f t="shared" si="27"/>
        <v/>
      </c>
      <c r="G244" s="20" t="str">
        <f>IF($B244=$B245,"",MAX($G$8:G243)+1)</f>
        <v/>
      </c>
      <c r="H244" s="35"/>
      <c r="I244" s="38" t="str">
        <f t="shared" si="30"/>
        <v/>
      </c>
      <c r="J244" s="22"/>
      <c r="K244" s="21"/>
      <c r="L244" s="23" t="str">
        <f t="shared" si="28"/>
        <v/>
      </c>
    </row>
    <row r="245" spans="1:12" x14ac:dyDescent="0.25">
      <c r="A245" s="36" t="str">
        <f t="shared" si="29"/>
        <v/>
      </c>
      <c r="B245" s="22"/>
      <c r="C245" s="21"/>
      <c r="D245" s="21"/>
      <c r="E245" s="21" t="str">
        <f t="shared" si="33"/>
        <v/>
      </c>
      <c r="F245" s="23" t="str">
        <f t="shared" si="27"/>
        <v/>
      </c>
      <c r="G245" s="20" t="str">
        <f>IF($B245=$B246,"",MAX($G$8:G244)+1)</f>
        <v/>
      </c>
      <c r="H245" s="35"/>
      <c r="I245" s="38" t="str">
        <f t="shared" si="30"/>
        <v/>
      </c>
      <c r="J245" s="22"/>
      <c r="K245" s="21"/>
      <c r="L245" s="23" t="str">
        <f t="shared" si="28"/>
        <v/>
      </c>
    </row>
    <row r="246" spans="1:12" x14ac:dyDescent="0.25">
      <c r="A246" s="36" t="str">
        <f t="shared" si="29"/>
        <v/>
      </c>
      <c r="B246" s="22"/>
      <c r="C246" s="21"/>
      <c r="D246" s="21"/>
      <c r="E246" s="21" t="str">
        <f t="shared" si="33"/>
        <v/>
      </c>
      <c r="F246" s="23" t="str">
        <f t="shared" si="27"/>
        <v/>
      </c>
      <c r="G246" s="20" t="str">
        <f>IF($B246=$B247,"",MAX($G$8:G245)+1)</f>
        <v/>
      </c>
      <c r="H246" s="35"/>
      <c r="I246" s="38" t="str">
        <f t="shared" si="30"/>
        <v/>
      </c>
      <c r="J246" s="22"/>
      <c r="K246" s="21"/>
      <c r="L246" s="23" t="str">
        <f t="shared" si="28"/>
        <v/>
      </c>
    </row>
    <row r="247" spans="1:12" x14ac:dyDescent="0.25">
      <c r="A247" s="36" t="str">
        <f t="shared" si="29"/>
        <v/>
      </c>
      <c r="B247" s="22"/>
      <c r="C247" s="21"/>
      <c r="D247" s="21"/>
      <c r="E247" s="21" t="str">
        <f t="shared" si="33"/>
        <v/>
      </c>
      <c r="F247" s="23" t="str">
        <f t="shared" si="27"/>
        <v/>
      </c>
      <c r="G247" s="20" t="str">
        <f>IF($B247=$B248,"",MAX($G$8:G246)+1)</f>
        <v/>
      </c>
      <c r="H247" s="35"/>
      <c r="I247" s="38" t="str">
        <f t="shared" si="30"/>
        <v/>
      </c>
      <c r="J247" s="22"/>
      <c r="K247" s="21"/>
      <c r="L247" s="23" t="str">
        <f t="shared" si="28"/>
        <v/>
      </c>
    </row>
    <row r="248" spans="1:12" x14ac:dyDescent="0.25">
      <c r="A248" s="36" t="str">
        <f t="shared" si="29"/>
        <v/>
      </c>
      <c r="B248" s="22"/>
      <c r="C248" s="21"/>
      <c r="D248" s="21"/>
      <c r="E248" s="21" t="str">
        <f t="shared" si="33"/>
        <v/>
      </c>
      <c r="F248" s="23" t="str">
        <f t="shared" si="27"/>
        <v/>
      </c>
      <c r="G248" s="20" t="str">
        <f>IF($B248=$B249,"",MAX($G$8:G247)+1)</f>
        <v/>
      </c>
      <c r="H248" s="35"/>
      <c r="I248" s="38" t="str">
        <f t="shared" si="30"/>
        <v/>
      </c>
      <c r="J248" s="22"/>
      <c r="K248" s="21"/>
      <c r="L248" s="23" t="str">
        <f t="shared" si="28"/>
        <v/>
      </c>
    </row>
    <row r="249" spans="1:12" x14ac:dyDescent="0.25">
      <c r="A249" s="36" t="str">
        <f t="shared" si="29"/>
        <v/>
      </c>
      <c r="B249" s="22"/>
      <c r="C249" s="21"/>
      <c r="D249" s="21"/>
      <c r="E249" s="21" t="str">
        <f t="shared" si="33"/>
        <v/>
      </c>
      <c r="F249" s="23" t="str">
        <f t="shared" si="27"/>
        <v/>
      </c>
      <c r="G249" s="20" t="str">
        <f>IF($B249=$B250,"",MAX($G$8:G248)+1)</f>
        <v/>
      </c>
      <c r="H249" s="35"/>
      <c r="I249" s="38" t="str">
        <f t="shared" si="30"/>
        <v/>
      </c>
      <c r="J249" s="22"/>
      <c r="K249" s="21"/>
      <c r="L249" s="23" t="str">
        <f t="shared" si="28"/>
        <v/>
      </c>
    </row>
    <row r="250" spans="1:12" x14ac:dyDescent="0.25">
      <c r="A250" s="36" t="str">
        <f t="shared" si="29"/>
        <v/>
      </c>
      <c r="B250" s="22"/>
      <c r="C250" s="21"/>
      <c r="D250" s="21"/>
      <c r="E250" s="21" t="str">
        <f t="shared" si="33"/>
        <v/>
      </c>
      <c r="F250" s="23" t="str">
        <f t="shared" si="27"/>
        <v/>
      </c>
      <c r="G250" s="20" t="str">
        <f>IF($B250=$B251,"",MAX($G$8:G249)+1)</f>
        <v/>
      </c>
      <c r="H250" s="35"/>
      <c r="I250" s="38" t="str">
        <f t="shared" si="30"/>
        <v/>
      </c>
      <c r="J250" s="22"/>
      <c r="K250" s="21"/>
      <c r="L250" s="23" t="str">
        <f t="shared" si="28"/>
        <v/>
      </c>
    </row>
    <row r="251" spans="1:12" x14ac:dyDescent="0.25">
      <c r="A251" s="36" t="str">
        <f t="shared" si="29"/>
        <v/>
      </c>
      <c r="B251" s="22"/>
      <c r="C251" s="21"/>
      <c r="D251" s="21"/>
      <c r="E251" s="21" t="str">
        <f t="shared" si="33"/>
        <v/>
      </c>
      <c r="F251" s="23" t="str">
        <f t="shared" si="27"/>
        <v/>
      </c>
      <c r="G251" s="20" t="str">
        <f>IF($B251=$B252,"",MAX($G$8:G250)+1)</f>
        <v/>
      </c>
      <c r="H251" s="35"/>
      <c r="I251" s="38" t="str">
        <f t="shared" si="30"/>
        <v/>
      </c>
      <c r="J251" s="22"/>
      <c r="K251" s="21"/>
      <c r="L251" s="23" t="str">
        <f t="shared" si="28"/>
        <v/>
      </c>
    </row>
    <row r="252" spans="1:12" x14ac:dyDescent="0.25">
      <c r="A252" s="36" t="str">
        <f t="shared" si="29"/>
        <v/>
      </c>
      <c r="B252" s="22"/>
      <c r="C252" s="21"/>
      <c r="D252" s="21"/>
      <c r="E252" s="21" t="str">
        <f t="shared" si="33"/>
        <v/>
      </c>
      <c r="F252" s="23" t="str">
        <f t="shared" si="27"/>
        <v/>
      </c>
      <c r="G252" s="20" t="str">
        <f>IF($B252=$B253,"",MAX($G$8:G251)+1)</f>
        <v/>
      </c>
      <c r="H252" s="35"/>
      <c r="I252" s="38" t="str">
        <f t="shared" si="30"/>
        <v/>
      </c>
      <c r="J252" s="22"/>
      <c r="K252" s="21"/>
      <c r="L252" s="23" t="str">
        <f t="shared" si="28"/>
        <v/>
      </c>
    </row>
    <row r="253" spans="1:12" x14ac:dyDescent="0.25">
      <c r="A253" s="36" t="str">
        <f t="shared" si="29"/>
        <v/>
      </c>
      <c r="B253" s="22"/>
      <c r="C253" s="21"/>
      <c r="D253" s="21"/>
      <c r="E253" s="21" t="str">
        <f t="shared" si="33"/>
        <v/>
      </c>
      <c r="F253" s="23" t="str">
        <f t="shared" si="27"/>
        <v/>
      </c>
      <c r="G253" s="20" t="str">
        <f>IF($B253=$B254,"",MAX($G$8:G252)+1)</f>
        <v/>
      </c>
      <c r="H253" s="35"/>
      <c r="I253" s="38" t="str">
        <f t="shared" si="30"/>
        <v/>
      </c>
      <c r="J253" s="22"/>
      <c r="K253" s="21"/>
      <c r="L253" s="23" t="str">
        <f t="shared" si="28"/>
        <v/>
      </c>
    </row>
    <row r="254" spans="1:12" x14ac:dyDescent="0.25">
      <c r="A254" s="36" t="str">
        <f t="shared" si="29"/>
        <v/>
      </c>
      <c r="B254" s="22"/>
      <c r="C254" s="21"/>
      <c r="D254" s="21"/>
      <c r="E254" s="21" t="str">
        <f t="shared" si="33"/>
        <v/>
      </c>
      <c r="F254" s="23" t="str">
        <f t="shared" si="27"/>
        <v/>
      </c>
      <c r="G254" s="20" t="str">
        <f>IF($B254=$B255,"",MAX($G$8:G253)+1)</f>
        <v/>
      </c>
      <c r="H254" s="35"/>
      <c r="I254" s="38" t="str">
        <f t="shared" si="30"/>
        <v/>
      </c>
      <c r="J254" s="22"/>
      <c r="K254" s="21"/>
      <c r="L254" s="23" t="str">
        <f t="shared" si="28"/>
        <v/>
      </c>
    </row>
    <row r="255" spans="1:12" x14ac:dyDescent="0.25">
      <c r="A255" s="36" t="str">
        <f t="shared" si="29"/>
        <v/>
      </c>
      <c r="B255" s="22"/>
      <c r="C255" s="21"/>
      <c r="D255" s="21"/>
      <c r="E255" s="21" t="str">
        <f t="shared" si="33"/>
        <v/>
      </c>
      <c r="F255" s="23" t="str">
        <f t="shared" si="27"/>
        <v/>
      </c>
      <c r="G255" s="20" t="str">
        <f>IF($B255=$B256,"",MAX($G$8:G254)+1)</f>
        <v/>
      </c>
      <c r="H255" s="35"/>
      <c r="I255" s="38" t="str">
        <f t="shared" si="30"/>
        <v/>
      </c>
      <c r="J255" s="22"/>
      <c r="K255" s="21"/>
      <c r="L255" s="23" t="str">
        <f t="shared" si="28"/>
        <v/>
      </c>
    </row>
    <row r="256" spans="1:12" x14ac:dyDescent="0.25">
      <c r="A256" s="36" t="str">
        <f t="shared" si="29"/>
        <v/>
      </c>
      <c r="B256" s="22"/>
      <c r="C256" s="21"/>
      <c r="D256" s="21"/>
      <c r="E256" s="21" t="str">
        <f t="shared" si="33"/>
        <v/>
      </c>
      <c r="F256" s="23" t="str">
        <f t="shared" si="27"/>
        <v/>
      </c>
      <c r="G256" s="20" t="str">
        <f>IF($B256=$B257,"",MAX($G$8:G255)+1)</f>
        <v/>
      </c>
      <c r="H256" s="35"/>
      <c r="I256" s="38" t="str">
        <f t="shared" si="30"/>
        <v/>
      </c>
      <c r="J256" s="22"/>
      <c r="K256" s="21"/>
      <c r="L256" s="23" t="str">
        <f t="shared" si="28"/>
        <v/>
      </c>
    </row>
    <row r="257" spans="1:12" x14ac:dyDescent="0.25">
      <c r="A257" s="36" t="str">
        <f t="shared" si="29"/>
        <v/>
      </c>
      <c r="B257" s="22"/>
      <c r="C257" s="21"/>
      <c r="D257" s="21"/>
      <c r="E257" s="21" t="str">
        <f t="shared" si="33"/>
        <v/>
      </c>
      <c r="F257" s="23" t="str">
        <f t="shared" si="27"/>
        <v/>
      </c>
      <c r="G257" s="20" t="str">
        <f>IF($B257=$B258,"",MAX($G$8:G256)+1)</f>
        <v/>
      </c>
      <c r="H257" s="35"/>
      <c r="I257" s="38" t="str">
        <f t="shared" si="30"/>
        <v/>
      </c>
      <c r="J257" s="22"/>
      <c r="K257" s="21"/>
      <c r="L257" s="23" t="str">
        <f t="shared" si="28"/>
        <v/>
      </c>
    </row>
    <row r="258" spans="1:12" x14ac:dyDescent="0.25">
      <c r="A258" s="36" t="str">
        <f t="shared" si="29"/>
        <v/>
      </c>
      <c r="B258" s="22"/>
      <c r="C258" s="21"/>
      <c r="D258" s="21"/>
      <c r="E258" s="21" t="str">
        <f t="shared" si="33"/>
        <v/>
      </c>
      <c r="F258" s="23" t="str">
        <f t="shared" si="27"/>
        <v/>
      </c>
      <c r="G258" s="20" t="str">
        <f>IF($B258=$B259,"",MAX($G$8:G257)+1)</f>
        <v/>
      </c>
      <c r="H258" s="35"/>
      <c r="I258" s="38" t="str">
        <f t="shared" si="30"/>
        <v/>
      </c>
      <c r="J258" s="22"/>
      <c r="K258" s="21"/>
      <c r="L258" s="23" t="str">
        <f t="shared" si="28"/>
        <v/>
      </c>
    </row>
    <row r="259" spans="1:12" x14ac:dyDescent="0.25">
      <c r="A259" s="36" t="str">
        <f t="shared" si="29"/>
        <v/>
      </c>
      <c r="B259" s="22"/>
      <c r="C259" s="21"/>
      <c r="D259" s="21"/>
      <c r="E259" s="21" t="str">
        <f t="shared" si="33"/>
        <v/>
      </c>
      <c r="F259" s="23" t="str">
        <f t="shared" si="27"/>
        <v/>
      </c>
      <c r="G259" s="20" t="str">
        <f>IF($B259=$B260,"",MAX($G$8:G258)+1)</f>
        <v/>
      </c>
      <c r="H259" s="35"/>
      <c r="I259" s="38" t="str">
        <f t="shared" si="30"/>
        <v/>
      </c>
      <c r="J259" s="22"/>
      <c r="K259" s="21"/>
      <c r="L259" s="23" t="str">
        <f t="shared" si="28"/>
        <v/>
      </c>
    </row>
    <row r="260" spans="1:12" x14ac:dyDescent="0.25">
      <c r="A260" s="36" t="str">
        <f t="shared" si="29"/>
        <v/>
      </c>
      <c r="B260" s="22"/>
      <c r="C260" s="21"/>
      <c r="D260" s="21"/>
      <c r="E260" s="21" t="str">
        <f t="shared" si="33"/>
        <v/>
      </c>
      <c r="F260" s="23" t="str">
        <f t="shared" si="27"/>
        <v/>
      </c>
      <c r="G260" s="20" t="str">
        <f>IF($B260=$B261,"",MAX($G$8:G259)+1)</f>
        <v/>
      </c>
      <c r="H260" s="35"/>
      <c r="I260" s="38" t="str">
        <f t="shared" si="30"/>
        <v/>
      </c>
      <c r="J260" s="22"/>
      <c r="K260" s="21"/>
      <c r="L260" s="23" t="str">
        <f t="shared" si="28"/>
        <v/>
      </c>
    </row>
    <row r="261" spans="1:12" x14ac:dyDescent="0.25">
      <c r="A261" s="36" t="str">
        <f t="shared" si="29"/>
        <v/>
      </c>
      <c r="B261" s="22"/>
      <c r="C261" s="21"/>
      <c r="D261" s="21"/>
      <c r="E261" s="21" t="str">
        <f t="shared" si="33"/>
        <v/>
      </c>
      <c r="F261" s="23" t="str">
        <f t="shared" si="27"/>
        <v/>
      </c>
      <c r="G261" s="20" t="str">
        <f>IF($B261=$B262,"",MAX($G$8:G260)+1)</f>
        <v/>
      </c>
      <c r="H261" s="35"/>
      <c r="I261" s="38" t="str">
        <f t="shared" si="30"/>
        <v/>
      </c>
      <c r="J261" s="22"/>
      <c r="K261" s="21"/>
      <c r="L261" s="23" t="str">
        <f t="shared" si="28"/>
        <v/>
      </c>
    </row>
    <row r="262" spans="1:12" x14ac:dyDescent="0.25">
      <c r="A262" s="36" t="str">
        <f t="shared" si="29"/>
        <v/>
      </c>
      <c r="B262" s="22"/>
      <c r="C262" s="21"/>
      <c r="D262" s="21"/>
      <c r="E262" s="21" t="str">
        <f t="shared" si="33"/>
        <v/>
      </c>
      <c r="F262" s="23" t="str">
        <f t="shared" si="27"/>
        <v/>
      </c>
      <c r="G262" s="20" t="str">
        <f>IF($B262=$B263,"",MAX($G$8:G261)+1)</f>
        <v/>
      </c>
      <c r="H262" s="35"/>
      <c r="I262" s="38" t="str">
        <f t="shared" si="30"/>
        <v/>
      </c>
      <c r="J262" s="22"/>
      <c r="K262" s="21"/>
      <c r="L262" s="23" t="str">
        <f t="shared" si="28"/>
        <v/>
      </c>
    </row>
    <row r="263" spans="1:12" x14ac:dyDescent="0.25">
      <c r="A263" s="36" t="str">
        <f t="shared" si="29"/>
        <v/>
      </c>
      <c r="B263" s="22"/>
      <c r="C263" s="21"/>
      <c r="D263" s="21"/>
      <c r="E263" s="21" t="str">
        <f t="shared" si="33"/>
        <v/>
      </c>
      <c r="F263" s="23" t="str">
        <f t="shared" si="27"/>
        <v/>
      </c>
      <c r="G263" s="20" t="str">
        <f>IF($B263=$B264,"",MAX($G$8:G262)+1)</f>
        <v/>
      </c>
      <c r="H263" s="35"/>
      <c r="I263" s="38" t="str">
        <f t="shared" si="30"/>
        <v/>
      </c>
      <c r="J263" s="22"/>
      <c r="K263" s="21"/>
      <c r="L263" s="23" t="str">
        <f t="shared" si="28"/>
        <v/>
      </c>
    </row>
    <row r="264" spans="1:12" x14ac:dyDescent="0.25">
      <c r="A264" s="36" t="str">
        <f t="shared" si="29"/>
        <v/>
      </c>
      <c r="B264" s="22"/>
      <c r="C264" s="21"/>
      <c r="D264" s="21"/>
      <c r="E264" s="21" t="str">
        <f t="shared" si="33"/>
        <v/>
      </c>
      <c r="F264" s="23" t="str">
        <f t="shared" si="27"/>
        <v/>
      </c>
      <c r="G264" s="20" t="str">
        <f>IF($B264=$B265,"",MAX($G$8:G263)+1)</f>
        <v/>
      </c>
      <c r="H264" s="35"/>
      <c r="I264" s="38" t="str">
        <f t="shared" si="30"/>
        <v/>
      </c>
      <c r="J264" s="22"/>
      <c r="K264" s="21"/>
      <c r="L264" s="23" t="str">
        <f t="shared" si="28"/>
        <v/>
      </c>
    </row>
    <row r="265" spans="1:12" x14ac:dyDescent="0.25">
      <c r="A265" s="36" t="str">
        <f t="shared" si="29"/>
        <v/>
      </c>
      <c r="B265" s="22"/>
      <c r="C265" s="21"/>
      <c r="D265" s="21"/>
      <c r="E265" s="21" t="str">
        <f t="shared" si="33"/>
        <v/>
      </c>
      <c r="F265" s="23" t="str">
        <f t="shared" ref="F265:F280" si="34">IF(E265="","",SUM(E265*($C$2*24)))</f>
        <v/>
      </c>
      <c r="G265" s="20" t="str">
        <f>IF($B265=$B266,"",MAX($G$8:G264)+1)</f>
        <v/>
      </c>
      <c r="H265" s="35"/>
      <c r="I265" s="38" t="str">
        <f t="shared" si="30"/>
        <v/>
      </c>
      <c r="J265" s="22"/>
      <c r="K265" s="21"/>
      <c r="L265" s="23" t="str">
        <f t="shared" ref="L265:L280" si="35">IF(K265="","",SUM(K265*($C$2*24)))</f>
        <v/>
      </c>
    </row>
    <row r="266" spans="1:12" x14ac:dyDescent="0.25">
      <c r="A266" s="36" t="str">
        <f t="shared" ref="A266:A280" si="36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33"/>
        <v/>
      </c>
      <c r="F266" s="23" t="str">
        <f t="shared" si="34"/>
        <v/>
      </c>
      <c r="G266" s="20" t="str">
        <f>IF($B266=$B267,"",MAX($G$8:G265)+1)</f>
        <v/>
      </c>
      <c r="H266" s="35"/>
      <c r="I266" s="38" t="str">
        <f t="shared" ref="I266:I278" si="37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35"/>
        <v/>
      </c>
    </row>
    <row r="267" spans="1:12" x14ac:dyDescent="0.25">
      <c r="A267" s="36" t="str">
        <f t="shared" si="36"/>
        <v/>
      </c>
      <c r="B267" s="22"/>
      <c r="C267" s="21"/>
      <c r="D267" s="21"/>
      <c r="E267" s="21" t="str">
        <f t="shared" si="33"/>
        <v/>
      </c>
      <c r="F267" s="23" t="str">
        <f t="shared" si="34"/>
        <v/>
      </c>
      <c r="G267" s="20" t="str">
        <f>IF($B267=$B268,"",MAX($G$8:G266)+1)</f>
        <v/>
      </c>
      <c r="H267" s="35"/>
      <c r="I267" s="38" t="str">
        <f t="shared" si="37"/>
        <v/>
      </c>
      <c r="J267" s="22"/>
      <c r="K267" s="21"/>
      <c r="L267" s="23" t="str">
        <f t="shared" si="35"/>
        <v/>
      </c>
    </row>
    <row r="268" spans="1:12" x14ac:dyDescent="0.25">
      <c r="A268" s="36" t="str">
        <f t="shared" si="36"/>
        <v/>
      </c>
      <c r="B268" s="22"/>
      <c r="C268" s="21"/>
      <c r="D268" s="21"/>
      <c r="E268" s="21" t="str">
        <f t="shared" ref="E268:E299" si="38">IF(D268="","",(SUM(D268-C268)))</f>
        <v/>
      </c>
      <c r="F268" s="23" t="str">
        <f t="shared" si="34"/>
        <v/>
      </c>
      <c r="G268" s="20" t="str">
        <f>IF($B268=$B269,"",MAX($G$8:G267)+1)</f>
        <v/>
      </c>
      <c r="H268" s="35"/>
      <c r="I268" s="38" t="str">
        <f t="shared" si="37"/>
        <v/>
      </c>
      <c r="J268" s="22"/>
      <c r="K268" s="21"/>
      <c r="L268" s="23" t="str">
        <f t="shared" si="35"/>
        <v/>
      </c>
    </row>
    <row r="269" spans="1:12" x14ac:dyDescent="0.25">
      <c r="A269" s="36" t="str">
        <f t="shared" si="36"/>
        <v/>
      </c>
      <c r="B269" s="22"/>
      <c r="C269" s="21"/>
      <c r="D269" s="21"/>
      <c r="E269" s="21" t="str">
        <f t="shared" si="38"/>
        <v/>
      </c>
      <c r="F269" s="23" t="str">
        <f t="shared" si="34"/>
        <v/>
      </c>
      <c r="G269" s="20" t="str">
        <f>IF($B269=$B270,"",MAX($G$8:G268)+1)</f>
        <v/>
      </c>
      <c r="H269" s="35"/>
      <c r="I269" s="38" t="str">
        <f t="shared" si="37"/>
        <v/>
      </c>
      <c r="J269" s="22"/>
      <c r="K269" s="21"/>
      <c r="L269" s="23" t="str">
        <f t="shared" si="35"/>
        <v/>
      </c>
    </row>
    <row r="270" spans="1:12" x14ac:dyDescent="0.25">
      <c r="A270" s="36" t="str">
        <f t="shared" si="36"/>
        <v/>
      </c>
      <c r="B270" s="22"/>
      <c r="C270" s="21"/>
      <c r="D270" s="21"/>
      <c r="E270" s="21" t="str">
        <f t="shared" si="38"/>
        <v/>
      </c>
      <c r="F270" s="23" t="str">
        <f t="shared" si="34"/>
        <v/>
      </c>
      <c r="G270" s="20" t="str">
        <f>IF($B270=$B271,"",MAX($G$8:G269)+1)</f>
        <v/>
      </c>
      <c r="H270" s="35"/>
      <c r="I270" s="38" t="str">
        <f t="shared" si="37"/>
        <v/>
      </c>
      <c r="J270" s="22"/>
      <c r="K270" s="21"/>
      <c r="L270" s="23" t="str">
        <f t="shared" si="35"/>
        <v/>
      </c>
    </row>
    <row r="271" spans="1:12" x14ac:dyDescent="0.25">
      <c r="A271" s="36" t="str">
        <f t="shared" si="36"/>
        <v/>
      </c>
      <c r="B271" s="22"/>
      <c r="C271" s="21"/>
      <c r="D271" s="21"/>
      <c r="E271" s="21" t="str">
        <f t="shared" si="38"/>
        <v/>
      </c>
      <c r="F271" s="23" t="str">
        <f t="shared" si="34"/>
        <v/>
      </c>
      <c r="G271" s="20" t="str">
        <f>IF($B271=$B272,"",MAX($G$8:G270)+1)</f>
        <v/>
      </c>
      <c r="H271" s="35"/>
      <c r="I271" s="38" t="str">
        <f t="shared" si="37"/>
        <v/>
      </c>
      <c r="J271" s="22"/>
      <c r="K271" s="21"/>
      <c r="L271" s="23" t="str">
        <f t="shared" si="35"/>
        <v/>
      </c>
    </row>
    <row r="272" spans="1:12" x14ac:dyDescent="0.25">
      <c r="A272" s="36" t="str">
        <f t="shared" si="36"/>
        <v/>
      </c>
      <c r="B272" s="22"/>
      <c r="C272" s="21"/>
      <c r="D272" s="21"/>
      <c r="E272" s="21" t="str">
        <f t="shared" si="38"/>
        <v/>
      </c>
      <c r="F272" s="23" t="str">
        <f t="shared" si="34"/>
        <v/>
      </c>
      <c r="G272" s="20" t="str">
        <f>IF($B272=$B273,"",MAX($G$8:G271)+1)</f>
        <v/>
      </c>
      <c r="H272" s="35"/>
      <c r="I272" s="38" t="str">
        <f t="shared" si="37"/>
        <v/>
      </c>
      <c r="J272" s="22"/>
      <c r="K272" s="21"/>
      <c r="L272" s="23" t="str">
        <f t="shared" si="35"/>
        <v/>
      </c>
    </row>
    <row r="273" spans="1:12" x14ac:dyDescent="0.25">
      <c r="A273" s="36" t="str">
        <f t="shared" si="36"/>
        <v/>
      </c>
      <c r="B273" s="22"/>
      <c r="C273" s="21"/>
      <c r="D273" s="21"/>
      <c r="E273" s="21" t="str">
        <f t="shared" si="38"/>
        <v/>
      </c>
      <c r="F273" s="23" t="str">
        <f t="shared" si="34"/>
        <v/>
      </c>
      <c r="G273" s="20" t="str">
        <f>IF($B273=$B274,"",MAX($G$8:G272)+1)</f>
        <v/>
      </c>
      <c r="H273" s="35"/>
      <c r="I273" s="38" t="str">
        <f t="shared" si="37"/>
        <v/>
      </c>
      <c r="J273" s="22"/>
      <c r="K273" s="21"/>
      <c r="L273" s="23" t="str">
        <f t="shared" si="35"/>
        <v/>
      </c>
    </row>
    <row r="274" spans="1:12" x14ac:dyDescent="0.25">
      <c r="A274" s="36" t="str">
        <f t="shared" si="36"/>
        <v/>
      </c>
      <c r="B274" s="22"/>
      <c r="C274" s="21"/>
      <c r="D274" s="21"/>
      <c r="E274" s="21" t="str">
        <f t="shared" si="38"/>
        <v/>
      </c>
      <c r="F274" s="23" t="str">
        <f t="shared" si="34"/>
        <v/>
      </c>
      <c r="G274" s="20" t="str">
        <f>IF($B274=$B275,"",MAX($G$8:G273)+1)</f>
        <v/>
      </c>
      <c r="H274" s="35"/>
      <c r="I274" s="38" t="str">
        <f t="shared" si="37"/>
        <v/>
      </c>
      <c r="J274" s="22"/>
      <c r="K274" s="21"/>
      <c r="L274" s="23" t="str">
        <f t="shared" si="35"/>
        <v/>
      </c>
    </row>
    <row r="275" spans="1:12" x14ac:dyDescent="0.25">
      <c r="A275" s="36" t="str">
        <f t="shared" si="36"/>
        <v/>
      </c>
      <c r="B275" s="22"/>
      <c r="C275" s="21"/>
      <c r="D275" s="21"/>
      <c r="E275" s="21" t="str">
        <f t="shared" si="38"/>
        <v/>
      </c>
      <c r="F275" s="23" t="str">
        <f t="shared" si="34"/>
        <v/>
      </c>
      <c r="G275" s="20" t="str">
        <f>IF($B275=$B276,"",MAX($G$8:G274)+1)</f>
        <v/>
      </c>
      <c r="H275" s="35"/>
      <c r="I275" s="38" t="str">
        <f t="shared" si="37"/>
        <v/>
      </c>
      <c r="J275" s="22"/>
      <c r="K275" s="21"/>
      <c r="L275" s="23" t="str">
        <f t="shared" si="35"/>
        <v/>
      </c>
    </row>
    <row r="276" spans="1:12" x14ac:dyDescent="0.25">
      <c r="A276" s="36" t="str">
        <f t="shared" si="36"/>
        <v/>
      </c>
      <c r="B276" s="22"/>
      <c r="C276" s="21"/>
      <c r="D276" s="21"/>
      <c r="E276" s="21" t="str">
        <f t="shared" si="38"/>
        <v/>
      </c>
      <c r="F276" s="23" t="str">
        <f t="shared" si="34"/>
        <v/>
      </c>
      <c r="G276" s="20" t="str">
        <f>IF($B276=$B277,"",MAX($G$8:G275)+1)</f>
        <v/>
      </c>
      <c r="H276" s="35"/>
      <c r="I276" s="38" t="str">
        <f t="shared" si="37"/>
        <v/>
      </c>
      <c r="J276" s="22"/>
      <c r="K276" s="21"/>
      <c r="L276" s="23" t="str">
        <f t="shared" si="35"/>
        <v/>
      </c>
    </row>
    <row r="277" spans="1:12" x14ac:dyDescent="0.25">
      <c r="A277" s="36" t="str">
        <f t="shared" si="36"/>
        <v/>
      </c>
      <c r="B277" s="22"/>
      <c r="C277" s="21"/>
      <c r="D277" s="21"/>
      <c r="E277" s="21" t="str">
        <f t="shared" si="38"/>
        <v/>
      </c>
      <c r="F277" s="23" t="str">
        <f t="shared" si="34"/>
        <v/>
      </c>
      <c r="G277" s="20" t="str">
        <f>IF($B277=$B278,"",MAX($G$8:G276)+1)</f>
        <v/>
      </c>
      <c r="H277" s="35"/>
      <c r="I277" s="38" t="str">
        <f t="shared" si="37"/>
        <v/>
      </c>
      <c r="J277" s="22"/>
      <c r="K277" s="21"/>
      <c r="L277" s="23" t="str">
        <f t="shared" si="35"/>
        <v/>
      </c>
    </row>
    <row r="278" spans="1:12" x14ac:dyDescent="0.25">
      <c r="A278" s="36" t="str">
        <f t="shared" si="36"/>
        <v/>
      </c>
      <c r="B278" s="22"/>
      <c r="C278" s="21"/>
      <c r="D278" s="21"/>
      <c r="E278" s="21" t="str">
        <f t="shared" si="38"/>
        <v/>
      </c>
      <c r="F278" s="23" t="str">
        <f t="shared" si="34"/>
        <v/>
      </c>
      <c r="G278" s="20" t="str">
        <f>IF($B278=$B279,"",MAX($G$8:G277)+1)</f>
        <v/>
      </c>
      <c r="H278" s="35"/>
      <c r="I278" s="38" t="str">
        <f t="shared" si="37"/>
        <v/>
      </c>
      <c r="J278" s="22"/>
      <c r="K278" s="21"/>
      <c r="L278" s="23" t="str">
        <f t="shared" si="35"/>
        <v/>
      </c>
    </row>
    <row r="279" spans="1:12" x14ac:dyDescent="0.25">
      <c r="A279" s="36" t="str">
        <f t="shared" si="36"/>
        <v/>
      </c>
      <c r="B279" s="22"/>
      <c r="C279" s="21"/>
      <c r="D279" s="21"/>
      <c r="E279" s="21" t="str">
        <f t="shared" si="38"/>
        <v/>
      </c>
      <c r="F279" s="23" t="str">
        <f t="shared" si="34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35"/>
        <v/>
      </c>
    </row>
    <row r="280" spans="1:12" x14ac:dyDescent="0.25">
      <c r="A280" s="36" t="str">
        <f t="shared" si="36"/>
        <v/>
      </c>
      <c r="B280" s="22"/>
      <c r="C280" s="21"/>
      <c r="D280" s="21"/>
      <c r="E280" s="21" t="str">
        <f t="shared" si="38"/>
        <v/>
      </c>
      <c r="F280" s="23" t="str">
        <f t="shared" si="34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35"/>
        <v/>
      </c>
    </row>
    <row r="281" spans="1:12" x14ac:dyDescent="0.25">
      <c r="B281" s="9"/>
      <c r="C281" s="4"/>
      <c r="D281" s="5"/>
      <c r="E281" s="6" t="str">
        <f t="shared" si="38"/>
        <v/>
      </c>
      <c r="F281" s="7" t="str">
        <f t="shared" ref="F281:F299" si="39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si="38"/>
        <v/>
      </c>
      <c r="F282" s="7" t="str">
        <f t="shared" si="39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38"/>
        <v/>
      </c>
      <c r="F283" s="7" t="str">
        <f t="shared" si="39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38"/>
        <v/>
      </c>
      <c r="F284" s="7" t="str">
        <f t="shared" si="39"/>
        <v/>
      </c>
      <c r="G284" s="11"/>
    </row>
    <row r="285" spans="1:12" x14ac:dyDescent="0.25">
      <c r="B285" s="9"/>
      <c r="C285" s="4"/>
      <c r="D285" s="5"/>
      <c r="E285" s="6" t="str">
        <f t="shared" si="38"/>
        <v/>
      </c>
      <c r="F285" s="7" t="str">
        <f t="shared" si="39"/>
        <v/>
      </c>
      <c r="G285" s="11"/>
    </row>
    <row r="286" spans="1:12" x14ac:dyDescent="0.25">
      <c r="B286" s="9"/>
      <c r="C286" s="4"/>
      <c r="D286" s="5"/>
      <c r="E286" s="6" t="str">
        <f t="shared" si="38"/>
        <v/>
      </c>
      <c r="F286" s="7" t="str">
        <f t="shared" si="39"/>
        <v/>
      </c>
      <c r="G286" s="11"/>
    </row>
    <row r="287" spans="1:12" x14ac:dyDescent="0.25">
      <c r="B287" s="9"/>
      <c r="C287" s="4"/>
      <c r="D287" s="5"/>
      <c r="E287" s="6" t="str">
        <f t="shared" si="38"/>
        <v/>
      </c>
      <c r="F287" s="7" t="str">
        <f t="shared" si="39"/>
        <v/>
      </c>
      <c r="G287" s="11"/>
    </row>
    <row r="288" spans="1:12" x14ac:dyDescent="0.25">
      <c r="B288" s="9"/>
      <c r="C288" s="4"/>
      <c r="D288" s="5"/>
      <c r="E288" s="6" t="str">
        <f t="shared" si="38"/>
        <v/>
      </c>
      <c r="F288" s="7" t="str">
        <f t="shared" si="39"/>
        <v/>
      </c>
      <c r="G288" s="11"/>
    </row>
    <row r="289" spans="2:7" x14ac:dyDescent="0.25">
      <c r="B289" s="9"/>
      <c r="C289" s="4"/>
      <c r="D289" s="5"/>
      <c r="E289" s="6" t="str">
        <f t="shared" si="38"/>
        <v/>
      </c>
      <c r="F289" s="7" t="str">
        <f t="shared" si="39"/>
        <v/>
      </c>
      <c r="G289" s="11"/>
    </row>
    <row r="290" spans="2:7" x14ac:dyDescent="0.25">
      <c r="B290" s="9"/>
      <c r="C290" s="4"/>
      <c r="D290" s="5"/>
      <c r="E290" s="6" t="str">
        <f t="shared" si="38"/>
        <v/>
      </c>
      <c r="F290" s="7" t="str">
        <f t="shared" si="39"/>
        <v/>
      </c>
      <c r="G290" s="11"/>
    </row>
    <row r="291" spans="2:7" x14ac:dyDescent="0.25">
      <c r="B291" s="9"/>
      <c r="C291" s="4"/>
      <c r="D291" s="5"/>
      <c r="E291" s="6" t="str">
        <f t="shared" si="38"/>
        <v/>
      </c>
      <c r="F291" s="7" t="str">
        <f t="shared" si="39"/>
        <v/>
      </c>
      <c r="G291" s="11"/>
    </row>
    <row r="292" spans="2:7" x14ac:dyDescent="0.25">
      <c r="B292" s="9"/>
      <c r="C292" s="4"/>
      <c r="D292" s="5"/>
      <c r="E292" s="6" t="str">
        <f t="shared" si="38"/>
        <v/>
      </c>
      <c r="F292" s="7" t="str">
        <f t="shared" si="39"/>
        <v/>
      </c>
      <c r="G292" s="11"/>
    </row>
    <row r="293" spans="2:7" x14ac:dyDescent="0.25">
      <c r="B293" s="9"/>
      <c r="C293" s="4"/>
      <c r="D293" s="5"/>
      <c r="E293" s="6" t="str">
        <f t="shared" si="38"/>
        <v/>
      </c>
      <c r="F293" s="7" t="str">
        <f t="shared" si="39"/>
        <v/>
      </c>
      <c r="G293" s="11"/>
    </row>
    <row r="294" spans="2:7" x14ac:dyDescent="0.25">
      <c r="B294" s="9"/>
      <c r="C294" s="4"/>
      <c r="D294" s="5"/>
      <c r="E294" s="6" t="str">
        <f t="shared" si="38"/>
        <v/>
      </c>
      <c r="F294" s="7" t="str">
        <f t="shared" si="39"/>
        <v/>
      </c>
      <c r="G294" s="11"/>
    </row>
    <row r="295" spans="2:7" x14ac:dyDescent="0.25">
      <c r="B295" s="9"/>
      <c r="C295" s="4"/>
      <c r="D295" s="5"/>
      <c r="E295" s="6" t="str">
        <f t="shared" si="38"/>
        <v/>
      </c>
      <c r="F295" s="7" t="str">
        <f t="shared" si="39"/>
        <v/>
      </c>
      <c r="G295" s="11"/>
    </row>
    <row r="296" spans="2:7" x14ac:dyDescent="0.25">
      <c r="B296" s="9"/>
      <c r="C296" s="4"/>
      <c r="D296" s="5"/>
      <c r="E296" s="6" t="str">
        <f t="shared" si="38"/>
        <v/>
      </c>
      <c r="F296" s="7" t="str">
        <f t="shared" si="39"/>
        <v/>
      </c>
      <c r="G296" s="11"/>
    </row>
    <row r="297" spans="2:7" x14ac:dyDescent="0.25">
      <c r="B297" s="9"/>
      <c r="C297" s="4"/>
      <c r="D297" s="5"/>
      <c r="E297" s="6" t="str">
        <f t="shared" si="38"/>
        <v/>
      </c>
      <c r="F297" s="7" t="str">
        <f t="shared" si="39"/>
        <v/>
      </c>
      <c r="G297" s="11"/>
    </row>
    <row r="298" spans="2:7" x14ac:dyDescent="0.25">
      <c r="B298" s="9"/>
      <c r="C298" s="4"/>
      <c r="D298" s="5"/>
      <c r="E298" s="6" t="str">
        <f t="shared" si="38"/>
        <v/>
      </c>
      <c r="F298" s="7" t="str">
        <f t="shared" si="39"/>
        <v/>
      </c>
      <c r="G298" s="11"/>
    </row>
    <row r="299" spans="2:7" x14ac:dyDescent="0.25">
      <c r="B299" s="9"/>
      <c r="C299" s="4"/>
      <c r="D299" s="5"/>
      <c r="E299" s="6" t="str">
        <f t="shared" si="38"/>
        <v/>
      </c>
      <c r="F299" s="7" t="str">
        <f t="shared" si="39"/>
        <v/>
      </c>
      <c r="G299" s="11"/>
    </row>
    <row r="300" spans="2:7" x14ac:dyDescent="0.25">
      <c r="B300" s="9"/>
      <c r="C300" s="4"/>
      <c r="D300" s="5"/>
      <c r="E300" s="6" t="str">
        <f t="shared" ref="E300:E331" si="40">IF(D300="","",(SUM(D300-C300)))</f>
        <v/>
      </c>
      <c r="F300" s="7" t="str">
        <f t="shared" ref="F300:F331" si="41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40"/>
        <v/>
      </c>
      <c r="F301" s="7" t="str">
        <f t="shared" si="41"/>
        <v/>
      </c>
      <c r="G301" s="11"/>
    </row>
    <row r="302" spans="2:7" x14ac:dyDescent="0.25">
      <c r="B302" s="9"/>
      <c r="C302" s="4"/>
      <c r="D302" s="5"/>
      <c r="E302" s="6" t="str">
        <f t="shared" si="40"/>
        <v/>
      </c>
      <c r="F302" s="7" t="str">
        <f t="shared" si="41"/>
        <v/>
      </c>
      <c r="G302" s="11"/>
    </row>
    <row r="303" spans="2:7" x14ac:dyDescent="0.25">
      <c r="B303" s="9"/>
      <c r="C303" s="4"/>
      <c r="D303" s="5"/>
      <c r="E303" s="6" t="str">
        <f t="shared" si="40"/>
        <v/>
      </c>
      <c r="F303" s="7" t="str">
        <f t="shared" si="41"/>
        <v/>
      </c>
      <c r="G303" s="11"/>
    </row>
    <row r="304" spans="2:7" x14ac:dyDescent="0.25">
      <c r="B304" s="9"/>
      <c r="C304" s="4"/>
      <c r="D304" s="5"/>
      <c r="E304" s="6" t="str">
        <f t="shared" si="40"/>
        <v/>
      </c>
      <c r="F304" s="7" t="str">
        <f t="shared" si="41"/>
        <v/>
      </c>
      <c r="G304" s="11"/>
    </row>
    <row r="305" spans="2:7" x14ac:dyDescent="0.25">
      <c r="B305" s="9"/>
      <c r="C305" s="4"/>
      <c r="D305" s="5"/>
      <c r="E305" s="6" t="str">
        <f t="shared" si="40"/>
        <v/>
      </c>
      <c r="F305" s="7" t="str">
        <f t="shared" si="41"/>
        <v/>
      </c>
      <c r="G305" s="11"/>
    </row>
    <row r="306" spans="2:7" x14ac:dyDescent="0.25">
      <c r="B306" s="9"/>
      <c r="C306" s="4"/>
      <c r="D306" s="5"/>
      <c r="E306" s="6" t="str">
        <f t="shared" si="40"/>
        <v/>
      </c>
      <c r="F306" s="7" t="str">
        <f t="shared" si="41"/>
        <v/>
      </c>
      <c r="G306" s="11"/>
    </row>
    <row r="307" spans="2:7" x14ac:dyDescent="0.25">
      <c r="B307" s="9"/>
      <c r="C307" s="4"/>
      <c r="D307" s="5"/>
      <c r="E307" s="6" t="str">
        <f t="shared" si="40"/>
        <v/>
      </c>
      <c r="F307" s="7" t="str">
        <f t="shared" si="41"/>
        <v/>
      </c>
      <c r="G307" s="11"/>
    </row>
    <row r="308" spans="2:7" x14ac:dyDescent="0.25">
      <c r="B308" s="9"/>
      <c r="C308" s="4"/>
      <c r="D308" s="5"/>
      <c r="E308" s="6" t="str">
        <f t="shared" si="40"/>
        <v/>
      </c>
      <c r="F308" s="7" t="str">
        <f t="shared" si="41"/>
        <v/>
      </c>
      <c r="G308" s="11"/>
    </row>
    <row r="309" spans="2:7" x14ac:dyDescent="0.25">
      <c r="B309" s="9"/>
      <c r="C309" s="4"/>
      <c r="D309" s="5"/>
      <c r="E309" s="6" t="str">
        <f t="shared" si="40"/>
        <v/>
      </c>
      <c r="F309" s="7" t="str">
        <f t="shared" si="41"/>
        <v/>
      </c>
      <c r="G309" s="11"/>
    </row>
    <row r="310" spans="2:7" x14ac:dyDescent="0.25">
      <c r="B310" s="9"/>
      <c r="C310" s="4"/>
      <c r="D310" s="5"/>
      <c r="E310" s="6" t="str">
        <f t="shared" si="40"/>
        <v/>
      </c>
      <c r="F310" s="7" t="str">
        <f t="shared" si="41"/>
        <v/>
      </c>
      <c r="G310" s="11"/>
    </row>
    <row r="311" spans="2:7" x14ac:dyDescent="0.25">
      <c r="B311" s="9"/>
      <c r="C311" s="4"/>
      <c r="D311" s="5"/>
      <c r="E311" s="6" t="str">
        <f t="shared" si="40"/>
        <v/>
      </c>
      <c r="F311" s="7" t="str">
        <f t="shared" si="41"/>
        <v/>
      </c>
      <c r="G311" s="11"/>
    </row>
    <row r="312" spans="2:7" x14ac:dyDescent="0.25">
      <c r="B312" s="9"/>
      <c r="C312" s="4"/>
      <c r="D312" s="5"/>
      <c r="E312" s="6" t="str">
        <f t="shared" si="40"/>
        <v/>
      </c>
      <c r="F312" s="7" t="str">
        <f t="shared" si="41"/>
        <v/>
      </c>
      <c r="G312" s="11"/>
    </row>
    <row r="313" spans="2:7" x14ac:dyDescent="0.25">
      <c r="B313" s="9"/>
      <c r="C313" s="4"/>
      <c r="D313" s="5"/>
      <c r="E313" s="6" t="str">
        <f t="shared" si="40"/>
        <v/>
      </c>
      <c r="F313" s="7" t="str">
        <f t="shared" si="41"/>
        <v/>
      </c>
      <c r="G313" s="11"/>
    </row>
    <row r="314" spans="2:7" x14ac:dyDescent="0.25">
      <c r="B314" s="9"/>
      <c r="C314" s="4"/>
      <c r="D314" s="5"/>
      <c r="E314" s="6" t="str">
        <f t="shared" si="40"/>
        <v/>
      </c>
      <c r="F314" s="7" t="str">
        <f t="shared" si="41"/>
        <v/>
      </c>
      <c r="G314" s="11"/>
    </row>
    <row r="315" spans="2:7" x14ac:dyDescent="0.25">
      <c r="B315" s="9"/>
      <c r="C315" s="4"/>
      <c r="D315" s="5"/>
      <c r="E315" s="6" t="str">
        <f t="shared" si="40"/>
        <v/>
      </c>
      <c r="F315" s="7" t="str">
        <f t="shared" si="41"/>
        <v/>
      </c>
      <c r="G315" s="11"/>
    </row>
    <row r="316" spans="2:7" x14ac:dyDescent="0.25">
      <c r="B316" s="9"/>
      <c r="C316" s="4"/>
      <c r="D316" s="5"/>
      <c r="E316" s="6" t="str">
        <f t="shared" si="40"/>
        <v/>
      </c>
      <c r="F316" s="7" t="str">
        <f t="shared" si="41"/>
        <v/>
      </c>
      <c r="G316" s="11"/>
    </row>
    <row r="317" spans="2:7" x14ac:dyDescent="0.25">
      <c r="B317" s="9"/>
      <c r="C317" s="4"/>
      <c r="D317" s="5"/>
      <c r="E317" s="6" t="str">
        <f t="shared" si="40"/>
        <v/>
      </c>
      <c r="F317" s="7" t="str">
        <f t="shared" si="41"/>
        <v/>
      </c>
      <c r="G317" s="11"/>
    </row>
    <row r="318" spans="2:7" x14ac:dyDescent="0.25">
      <c r="B318" s="9"/>
      <c r="C318" s="4"/>
      <c r="D318" s="5"/>
      <c r="E318" s="6" t="str">
        <f t="shared" si="40"/>
        <v/>
      </c>
      <c r="F318" s="7" t="str">
        <f t="shared" si="41"/>
        <v/>
      </c>
      <c r="G318" s="11"/>
    </row>
    <row r="319" spans="2:7" x14ac:dyDescent="0.25">
      <c r="B319" s="9"/>
      <c r="C319" s="4"/>
      <c r="D319" s="5"/>
      <c r="E319" s="6" t="str">
        <f t="shared" si="40"/>
        <v/>
      </c>
      <c r="F319" s="7" t="str">
        <f t="shared" si="41"/>
        <v/>
      </c>
      <c r="G319" s="11"/>
    </row>
    <row r="320" spans="2:7" x14ac:dyDescent="0.25">
      <c r="B320" s="9"/>
      <c r="C320" s="4"/>
      <c r="D320" s="5"/>
      <c r="E320" s="6" t="str">
        <f t="shared" si="40"/>
        <v/>
      </c>
      <c r="F320" s="7" t="str">
        <f t="shared" si="41"/>
        <v/>
      </c>
      <c r="G320" s="11"/>
    </row>
    <row r="321" spans="2:7" x14ac:dyDescent="0.25">
      <c r="B321" s="9"/>
      <c r="C321" s="4"/>
      <c r="D321" s="5"/>
      <c r="E321" s="6" t="str">
        <f t="shared" si="40"/>
        <v/>
      </c>
      <c r="F321" s="7" t="str">
        <f t="shared" si="41"/>
        <v/>
      </c>
      <c r="G321" s="11"/>
    </row>
    <row r="322" spans="2:7" x14ac:dyDescent="0.25">
      <c r="B322" s="9"/>
      <c r="C322" s="4"/>
      <c r="D322" s="5"/>
      <c r="E322" s="6" t="str">
        <f t="shared" si="40"/>
        <v/>
      </c>
      <c r="F322" s="7" t="str">
        <f t="shared" si="41"/>
        <v/>
      </c>
      <c r="G322" s="11"/>
    </row>
    <row r="323" spans="2:7" x14ac:dyDescent="0.25">
      <c r="B323" s="9"/>
      <c r="C323" s="4"/>
      <c r="D323" s="5"/>
      <c r="E323" s="6" t="str">
        <f t="shared" si="40"/>
        <v/>
      </c>
      <c r="F323" s="7" t="str">
        <f t="shared" si="41"/>
        <v/>
      </c>
      <c r="G323" s="11"/>
    </row>
    <row r="324" spans="2:7" x14ac:dyDescent="0.25">
      <c r="B324" s="9"/>
      <c r="C324" s="4"/>
      <c r="D324" s="5"/>
      <c r="E324" s="6" t="str">
        <f t="shared" si="40"/>
        <v/>
      </c>
      <c r="F324" s="7" t="str">
        <f t="shared" si="41"/>
        <v/>
      </c>
      <c r="G324" s="11"/>
    </row>
    <row r="325" spans="2:7" x14ac:dyDescent="0.25">
      <c r="B325" s="9"/>
      <c r="C325" s="4"/>
      <c r="D325" s="5"/>
      <c r="E325" s="6" t="str">
        <f t="shared" si="40"/>
        <v/>
      </c>
      <c r="F325" s="7" t="str">
        <f t="shared" si="41"/>
        <v/>
      </c>
      <c r="G325" s="11"/>
    </row>
    <row r="326" spans="2:7" x14ac:dyDescent="0.25">
      <c r="B326" s="9"/>
      <c r="C326" s="4"/>
      <c r="D326" s="5"/>
      <c r="E326" s="6" t="str">
        <f t="shared" si="40"/>
        <v/>
      </c>
      <c r="F326" s="7" t="str">
        <f t="shared" si="41"/>
        <v/>
      </c>
      <c r="G326" s="11"/>
    </row>
    <row r="327" spans="2:7" x14ac:dyDescent="0.25">
      <c r="B327" s="9"/>
      <c r="C327" s="4"/>
      <c r="D327" s="5"/>
      <c r="E327" s="6" t="str">
        <f t="shared" si="40"/>
        <v/>
      </c>
      <c r="F327" s="7" t="str">
        <f t="shared" si="41"/>
        <v/>
      </c>
      <c r="G327" s="11"/>
    </row>
    <row r="328" spans="2:7" x14ac:dyDescent="0.25">
      <c r="B328" s="9"/>
      <c r="C328" s="4"/>
      <c r="D328" s="5"/>
      <c r="E328" s="6" t="str">
        <f t="shared" si="40"/>
        <v/>
      </c>
      <c r="F328" s="7" t="str">
        <f t="shared" si="41"/>
        <v/>
      </c>
      <c r="G328" s="11"/>
    </row>
    <row r="329" spans="2:7" x14ac:dyDescent="0.25">
      <c r="B329" s="9"/>
      <c r="C329" s="4"/>
      <c r="D329" s="5"/>
      <c r="E329" s="6" t="str">
        <f t="shared" si="40"/>
        <v/>
      </c>
      <c r="F329" s="7" t="str">
        <f t="shared" si="41"/>
        <v/>
      </c>
      <c r="G329" s="11"/>
    </row>
    <row r="330" spans="2:7" x14ac:dyDescent="0.25">
      <c r="B330" s="9"/>
      <c r="C330" s="4"/>
      <c r="D330" s="5"/>
      <c r="E330" s="6" t="str">
        <f t="shared" si="40"/>
        <v/>
      </c>
      <c r="F330" s="7" t="str">
        <f t="shared" si="41"/>
        <v/>
      </c>
      <c r="G330" s="11"/>
    </row>
    <row r="331" spans="2:7" x14ac:dyDescent="0.25">
      <c r="B331" s="9"/>
      <c r="C331" s="4"/>
      <c r="D331" s="5"/>
      <c r="E331" s="6" t="str">
        <f t="shared" si="40"/>
        <v/>
      </c>
      <c r="F331" s="7" t="str">
        <f t="shared" si="41"/>
        <v/>
      </c>
      <c r="G331" s="11"/>
    </row>
    <row r="332" spans="2:7" x14ac:dyDescent="0.25">
      <c r="B332" s="9"/>
      <c r="C332" s="4"/>
      <c r="D332" s="5"/>
      <c r="E332" s="6" t="str">
        <f t="shared" ref="E332:E363" si="42">IF(D332="","",(SUM(D332-C332)))</f>
        <v/>
      </c>
      <c r="F332" s="7" t="str">
        <f t="shared" ref="F332:F363" si="43">IF(E332="","",SUM(E332*($K$17*24)))</f>
        <v/>
      </c>
      <c r="G332" s="11"/>
    </row>
    <row r="333" spans="2:7" x14ac:dyDescent="0.25">
      <c r="B333" s="9"/>
      <c r="C333" s="4"/>
      <c r="D333" s="5"/>
      <c r="E333" s="6" t="str">
        <f t="shared" si="42"/>
        <v/>
      </c>
      <c r="F333" s="7" t="str">
        <f t="shared" si="43"/>
        <v/>
      </c>
      <c r="G333" s="11"/>
    </row>
    <row r="334" spans="2:7" x14ac:dyDescent="0.25">
      <c r="B334" s="9"/>
      <c r="C334" s="4"/>
      <c r="D334" s="5"/>
      <c r="E334" s="6" t="str">
        <f t="shared" si="42"/>
        <v/>
      </c>
      <c r="F334" s="7" t="str">
        <f t="shared" si="43"/>
        <v/>
      </c>
      <c r="G334" s="11"/>
    </row>
    <row r="335" spans="2:7" x14ac:dyDescent="0.25">
      <c r="B335" s="9"/>
      <c r="C335" s="4"/>
      <c r="D335" s="5"/>
      <c r="E335" s="6" t="str">
        <f t="shared" si="42"/>
        <v/>
      </c>
      <c r="F335" s="7" t="str">
        <f t="shared" si="43"/>
        <v/>
      </c>
      <c r="G335" s="11"/>
    </row>
    <row r="336" spans="2:7" x14ac:dyDescent="0.25">
      <c r="B336" s="9"/>
      <c r="C336" s="4"/>
      <c r="D336" s="5"/>
      <c r="E336" s="6" t="str">
        <f t="shared" si="42"/>
        <v/>
      </c>
      <c r="F336" s="7" t="str">
        <f t="shared" si="43"/>
        <v/>
      </c>
      <c r="G336" s="11"/>
    </row>
    <row r="337" spans="2:7" x14ac:dyDescent="0.25">
      <c r="B337" s="9"/>
      <c r="C337" s="4"/>
      <c r="D337" s="5"/>
      <c r="E337" s="6" t="str">
        <f t="shared" si="42"/>
        <v/>
      </c>
      <c r="F337" s="7" t="str">
        <f t="shared" si="43"/>
        <v/>
      </c>
      <c r="G337" s="11"/>
    </row>
    <row r="338" spans="2:7" x14ac:dyDescent="0.25">
      <c r="B338" s="9"/>
      <c r="C338" s="4"/>
      <c r="D338" s="5"/>
      <c r="E338" s="6" t="str">
        <f t="shared" si="42"/>
        <v/>
      </c>
      <c r="F338" s="7" t="str">
        <f t="shared" si="43"/>
        <v/>
      </c>
      <c r="G338" s="11"/>
    </row>
    <row r="339" spans="2:7" x14ac:dyDescent="0.25">
      <c r="B339" s="9"/>
      <c r="C339" s="4"/>
      <c r="D339" s="5"/>
      <c r="E339" s="6" t="str">
        <f t="shared" si="42"/>
        <v/>
      </c>
      <c r="F339" s="7" t="str">
        <f t="shared" si="43"/>
        <v/>
      </c>
      <c r="G339" s="11"/>
    </row>
    <row r="340" spans="2:7" x14ac:dyDescent="0.25">
      <c r="B340" s="9"/>
      <c r="C340" s="4"/>
      <c r="D340" s="5"/>
      <c r="E340" s="6" t="str">
        <f t="shared" si="42"/>
        <v/>
      </c>
      <c r="F340" s="7" t="str">
        <f t="shared" si="43"/>
        <v/>
      </c>
      <c r="G340" s="11"/>
    </row>
    <row r="341" spans="2:7" x14ac:dyDescent="0.25">
      <c r="B341" s="9"/>
      <c r="C341" s="4"/>
      <c r="D341" s="5"/>
      <c r="E341" s="6" t="str">
        <f t="shared" si="42"/>
        <v/>
      </c>
      <c r="F341" s="7" t="str">
        <f t="shared" si="43"/>
        <v/>
      </c>
      <c r="G341" s="11"/>
    </row>
    <row r="342" spans="2:7" x14ac:dyDescent="0.25">
      <c r="B342" s="9"/>
      <c r="C342" s="4"/>
      <c r="D342" s="5"/>
      <c r="E342" s="6" t="str">
        <f t="shared" si="42"/>
        <v/>
      </c>
      <c r="F342" s="7" t="str">
        <f t="shared" si="43"/>
        <v/>
      </c>
      <c r="G342" s="11"/>
    </row>
    <row r="343" spans="2:7" x14ac:dyDescent="0.25">
      <c r="B343" s="9"/>
      <c r="C343" s="4"/>
      <c r="D343" s="5"/>
      <c r="E343" s="6" t="str">
        <f t="shared" si="42"/>
        <v/>
      </c>
      <c r="F343" s="7" t="str">
        <f t="shared" si="43"/>
        <v/>
      </c>
      <c r="G343" s="11"/>
    </row>
    <row r="344" spans="2:7" x14ac:dyDescent="0.25">
      <c r="B344" s="9"/>
      <c r="C344" s="4"/>
      <c r="D344" s="5"/>
      <c r="E344" s="6" t="str">
        <f t="shared" si="42"/>
        <v/>
      </c>
      <c r="F344" s="7" t="str">
        <f t="shared" si="43"/>
        <v/>
      </c>
      <c r="G344" s="11"/>
    </row>
    <row r="345" spans="2:7" x14ac:dyDescent="0.25">
      <c r="B345" s="9"/>
      <c r="C345" s="4"/>
      <c r="D345" s="5"/>
      <c r="E345" s="6" t="str">
        <f t="shared" si="42"/>
        <v/>
      </c>
      <c r="F345" s="7" t="str">
        <f t="shared" si="43"/>
        <v/>
      </c>
      <c r="G345" s="11"/>
    </row>
    <row r="346" spans="2:7" x14ac:dyDescent="0.25">
      <c r="B346" s="9"/>
      <c r="C346" s="4"/>
      <c r="D346" s="5"/>
      <c r="E346" s="6" t="str">
        <f t="shared" si="42"/>
        <v/>
      </c>
      <c r="F346" s="7" t="str">
        <f t="shared" si="43"/>
        <v/>
      </c>
      <c r="G346" s="11"/>
    </row>
    <row r="347" spans="2:7" x14ac:dyDescent="0.25">
      <c r="B347" s="9"/>
      <c r="C347" s="4"/>
      <c r="D347" s="5"/>
      <c r="E347" s="6" t="str">
        <f t="shared" si="42"/>
        <v/>
      </c>
      <c r="F347" s="7" t="str">
        <f t="shared" si="43"/>
        <v/>
      </c>
      <c r="G347" s="11"/>
    </row>
    <row r="348" spans="2:7" x14ac:dyDescent="0.25">
      <c r="B348" s="9"/>
      <c r="C348" s="4"/>
      <c r="D348" s="5"/>
      <c r="E348" s="6" t="str">
        <f t="shared" si="42"/>
        <v/>
      </c>
      <c r="F348" s="7" t="str">
        <f t="shared" si="43"/>
        <v/>
      </c>
      <c r="G348" s="11"/>
    </row>
    <row r="349" spans="2:7" x14ac:dyDescent="0.25">
      <c r="B349" s="9"/>
      <c r="C349" s="4"/>
      <c r="D349" s="5"/>
      <c r="E349" s="6" t="str">
        <f t="shared" si="42"/>
        <v/>
      </c>
      <c r="F349" s="7" t="str">
        <f t="shared" si="43"/>
        <v/>
      </c>
      <c r="G349" s="11"/>
    </row>
    <row r="350" spans="2:7" x14ac:dyDescent="0.25">
      <c r="B350" s="9"/>
      <c r="C350" s="4"/>
      <c r="D350" s="5"/>
      <c r="E350" s="6" t="str">
        <f t="shared" si="42"/>
        <v/>
      </c>
      <c r="F350" s="7" t="str">
        <f t="shared" si="43"/>
        <v/>
      </c>
      <c r="G350" s="11"/>
    </row>
    <row r="351" spans="2:7" x14ac:dyDescent="0.25">
      <c r="B351" s="9"/>
      <c r="C351" s="4"/>
      <c r="D351" s="5"/>
      <c r="E351" s="6" t="str">
        <f t="shared" si="42"/>
        <v/>
      </c>
      <c r="F351" s="7" t="str">
        <f t="shared" si="43"/>
        <v/>
      </c>
      <c r="G351" s="11"/>
    </row>
    <row r="352" spans="2:7" x14ac:dyDescent="0.25">
      <c r="B352" s="9"/>
      <c r="C352" s="4"/>
      <c r="D352" s="5"/>
      <c r="E352" s="6" t="str">
        <f t="shared" si="42"/>
        <v/>
      </c>
      <c r="F352" s="7" t="str">
        <f t="shared" si="43"/>
        <v/>
      </c>
      <c r="G352" s="11"/>
    </row>
    <row r="353" spans="2:7" x14ac:dyDescent="0.25">
      <c r="B353" s="9"/>
      <c r="C353" s="4"/>
      <c r="D353" s="5"/>
      <c r="E353" s="6" t="str">
        <f t="shared" si="42"/>
        <v/>
      </c>
      <c r="F353" s="7" t="str">
        <f t="shared" si="43"/>
        <v/>
      </c>
      <c r="G353" s="11"/>
    </row>
    <row r="354" spans="2:7" x14ac:dyDescent="0.25">
      <c r="B354" s="9"/>
      <c r="C354" s="4"/>
      <c r="D354" s="5"/>
      <c r="E354" s="6" t="str">
        <f t="shared" si="42"/>
        <v/>
      </c>
      <c r="F354" s="7" t="str">
        <f t="shared" si="43"/>
        <v/>
      </c>
      <c r="G354" s="11"/>
    </row>
    <row r="355" spans="2:7" x14ac:dyDescent="0.25">
      <c r="B355" s="9"/>
      <c r="C355" s="4"/>
      <c r="D355" s="5"/>
      <c r="E355" s="6" t="str">
        <f t="shared" si="42"/>
        <v/>
      </c>
      <c r="F355" s="7" t="str">
        <f t="shared" si="43"/>
        <v/>
      </c>
      <c r="G355" s="11"/>
    </row>
    <row r="356" spans="2:7" x14ac:dyDescent="0.25">
      <c r="B356" s="9"/>
      <c r="C356" s="4"/>
      <c r="D356" s="5"/>
      <c r="E356" s="6" t="str">
        <f t="shared" si="42"/>
        <v/>
      </c>
      <c r="F356" s="7" t="str">
        <f t="shared" si="43"/>
        <v/>
      </c>
      <c r="G356" s="11"/>
    </row>
    <row r="357" spans="2:7" x14ac:dyDescent="0.25">
      <c r="B357" s="9"/>
      <c r="C357" s="4"/>
      <c r="D357" s="5"/>
      <c r="E357" s="6" t="str">
        <f t="shared" si="42"/>
        <v/>
      </c>
      <c r="F357" s="7" t="str">
        <f t="shared" si="43"/>
        <v/>
      </c>
      <c r="G357" s="11"/>
    </row>
    <row r="358" spans="2:7" x14ac:dyDescent="0.25">
      <c r="B358" s="9"/>
      <c r="C358" s="4"/>
      <c r="D358" s="5"/>
      <c r="E358" s="6" t="str">
        <f t="shared" si="42"/>
        <v/>
      </c>
      <c r="F358" s="7" t="str">
        <f t="shared" si="43"/>
        <v/>
      </c>
      <c r="G358" s="11"/>
    </row>
    <row r="359" spans="2:7" x14ac:dyDescent="0.25">
      <c r="B359" s="9"/>
      <c r="C359" s="4"/>
      <c r="D359" s="5"/>
      <c r="E359" s="6" t="str">
        <f t="shared" si="42"/>
        <v/>
      </c>
      <c r="F359" s="7" t="str">
        <f t="shared" si="43"/>
        <v/>
      </c>
      <c r="G359" s="11"/>
    </row>
    <row r="360" spans="2:7" x14ac:dyDescent="0.25">
      <c r="B360" s="9"/>
      <c r="C360" s="4"/>
      <c r="D360" s="5"/>
      <c r="E360" s="6" t="str">
        <f t="shared" si="42"/>
        <v/>
      </c>
      <c r="F360" s="7" t="str">
        <f t="shared" si="43"/>
        <v/>
      </c>
      <c r="G360" s="11"/>
    </row>
    <row r="361" spans="2:7" x14ac:dyDescent="0.25">
      <c r="B361" s="9"/>
      <c r="C361" s="4"/>
      <c r="D361" s="5"/>
      <c r="E361" s="6" t="str">
        <f t="shared" si="42"/>
        <v/>
      </c>
      <c r="F361" s="7" t="str">
        <f t="shared" si="43"/>
        <v/>
      </c>
      <c r="G361" s="11"/>
    </row>
    <row r="362" spans="2:7" x14ac:dyDescent="0.25">
      <c r="B362" s="9"/>
      <c r="C362" s="4"/>
      <c r="D362" s="5"/>
      <c r="E362" s="6" t="str">
        <f t="shared" si="42"/>
        <v/>
      </c>
      <c r="F362" s="7" t="str">
        <f t="shared" si="43"/>
        <v/>
      </c>
      <c r="G362" s="11"/>
    </row>
    <row r="363" spans="2:7" x14ac:dyDescent="0.25">
      <c r="B363" s="9"/>
      <c r="C363" s="4"/>
      <c r="D363" s="5"/>
      <c r="E363" s="6" t="str">
        <f t="shared" si="42"/>
        <v/>
      </c>
      <c r="F363" s="7" t="str">
        <f t="shared" si="43"/>
        <v/>
      </c>
      <c r="G363" s="11"/>
    </row>
    <row r="364" spans="2:7" x14ac:dyDescent="0.25">
      <c r="B364" s="9"/>
      <c r="C364" s="4"/>
      <c r="D364" s="5"/>
      <c r="E364" s="6" t="str">
        <f t="shared" ref="E364:E380" si="44">IF(D364="","",(SUM(D364-C364)))</f>
        <v/>
      </c>
      <c r="F364" s="7" t="str">
        <f t="shared" ref="F364:F380" si="45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44"/>
        <v/>
      </c>
      <c r="F365" s="7" t="str">
        <f t="shared" si="45"/>
        <v/>
      </c>
      <c r="G365" s="11"/>
    </row>
    <row r="366" spans="2:7" x14ac:dyDescent="0.25">
      <c r="B366" s="9"/>
      <c r="C366" s="4"/>
      <c r="D366" s="5"/>
      <c r="E366" s="6" t="str">
        <f t="shared" si="44"/>
        <v/>
      </c>
      <c r="F366" s="7" t="str">
        <f t="shared" si="45"/>
        <v/>
      </c>
      <c r="G366" s="11"/>
    </row>
    <row r="367" spans="2:7" x14ac:dyDescent="0.25">
      <c r="B367" s="9"/>
      <c r="C367" s="4"/>
      <c r="D367" s="5"/>
      <c r="E367" s="6" t="str">
        <f t="shared" si="44"/>
        <v/>
      </c>
      <c r="F367" s="7" t="str">
        <f t="shared" si="45"/>
        <v/>
      </c>
      <c r="G367" s="11"/>
    </row>
    <row r="368" spans="2:7" x14ac:dyDescent="0.25">
      <c r="B368" s="9"/>
      <c r="C368" s="4"/>
      <c r="D368" s="5"/>
      <c r="E368" s="6" t="str">
        <f t="shared" si="44"/>
        <v/>
      </c>
      <c r="F368" s="7" t="str">
        <f t="shared" si="45"/>
        <v/>
      </c>
      <c r="G368" s="11"/>
    </row>
    <row r="369" spans="2:7" x14ac:dyDescent="0.25">
      <c r="B369" s="9"/>
      <c r="C369" s="4"/>
      <c r="D369" s="5"/>
      <c r="E369" s="6" t="str">
        <f t="shared" si="44"/>
        <v/>
      </c>
      <c r="F369" s="7" t="str">
        <f t="shared" si="45"/>
        <v/>
      </c>
      <c r="G369" s="11"/>
    </row>
    <row r="370" spans="2:7" x14ac:dyDescent="0.25">
      <c r="B370" s="9"/>
      <c r="C370" s="4"/>
      <c r="D370" s="5"/>
      <c r="E370" s="6" t="str">
        <f t="shared" si="44"/>
        <v/>
      </c>
      <c r="F370" s="7" t="str">
        <f t="shared" si="45"/>
        <v/>
      </c>
      <c r="G370" s="11"/>
    </row>
    <row r="371" spans="2:7" x14ac:dyDescent="0.25">
      <c r="B371" s="9"/>
      <c r="C371" s="4"/>
      <c r="D371" s="5"/>
      <c r="E371" s="6" t="str">
        <f t="shared" si="44"/>
        <v/>
      </c>
      <c r="F371" s="7" t="str">
        <f t="shared" si="45"/>
        <v/>
      </c>
      <c r="G371" s="11"/>
    </row>
    <row r="372" spans="2:7" x14ac:dyDescent="0.25">
      <c r="B372" s="9"/>
      <c r="C372" s="4"/>
      <c r="D372" s="5"/>
      <c r="E372" s="6" t="str">
        <f t="shared" si="44"/>
        <v/>
      </c>
      <c r="F372" s="7" t="str">
        <f t="shared" si="45"/>
        <v/>
      </c>
      <c r="G372" s="11"/>
    </row>
    <row r="373" spans="2:7" x14ac:dyDescent="0.25">
      <c r="B373" s="9"/>
      <c r="C373" s="4"/>
      <c r="D373" s="5"/>
      <c r="E373" s="6" t="str">
        <f t="shared" si="44"/>
        <v/>
      </c>
      <c r="F373" s="7" t="str">
        <f t="shared" si="45"/>
        <v/>
      </c>
      <c r="G373" s="11"/>
    </row>
    <row r="374" spans="2:7" x14ac:dyDescent="0.25">
      <c r="B374" s="9"/>
      <c r="C374" s="4"/>
      <c r="D374" s="5"/>
      <c r="E374" s="6" t="str">
        <f t="shared" si="44"/>
        <v/>
      </c>
      <c r="F374" s="7" t="str">
        <f t="shared" si="45"/>
        <v/>
      </c>
      <c r="G374" s="11"/>
    </row>
    <row r="375" spans="2:7" x14ac:dyDescent="0.25">
      <c r="B375" s="9"/>
      <c r="C375" s="4"/>
      <c r="D375" s="5"/>
      <c r="E375" s="6" t="str">
        <f t="shared" si="44"/>
        <v/>
      </c>
      <c r="F375" s="7" t="str">
        <f t="shared" si="45"/>
        <v/>
      </c>
      <c r="G375" s="11"/>
    </row>
    <row r="376" spans="2:7" x14ac:dyDescent="0.25">
      <c r="B376" s="9"/>
      <c r="C376" s="4"/>
      <c r="D376" s="5"/>
      <c r="E376" s="6" t="str">
        <f t="shared" si="44"/>
        <v/>
      </c>
      <c r="F376" s="7" t="str">
        <f t="shared" si="45"/>
        <v/>
      </c>
      <c r="G376" s="11"/>
    </row>
    <row r="377" spans="2:7" x14ac:dyDescent="0.25">
      <c r="B377" s="9"/>
      <c r="C377" s="4"/>
      <c r="D377" s="5"/>
      <c r="E377" s="6" t="str">
        <f t="shared" si="44"/>
        <v/>
      </c>
      <c r="F377" s="7" t="str">
        <f t="shared" si="45"/>
        <v/>
      </c>
      <c r="G377" s="11"/>
    </row>
    <row r="378" spans="2:7" x14ac:dyDescent="0.25">
      <c r="B378" s="9"/>
      <c r="C378" s="4"/>
      <c r="D378" s="5"/>
      <c r="E378" s="6" t="str">
        <f t="shared" si="44"/>
        <v/>
      </c>
      <c r="F378" s="7" t="str">
        <f t="shared" si="45"/>
        <v/>
      </c>
      <c r="G378" s="11"/>
    </row>
    <row r="379" spans="2:7" x14ac:dyDescent="0.25">
      <c r="B379" s="9"/>
      <c r="C379" s="4"/>
      <c r="D379" s="5"/>
      <c r="E379" s="6" t="str">
        <f t="shared" si="44"/>
        <v/>
      </c>
      <c r="F379" s="7" t="str">
        <f t="shared" si="45"/>
        <v/>
      </c>
      <c r="G379" s="11"/>
    </row>
    <row r="380" spans="2:7" x14ac:dyDescent="0.25">
      <c r="B380" s="9"/>
      <c r="C380" s="4"/>
      <c r="D380" s="5"/>
      <c r="E380" s="6" t="str">
        <f t="shared" si="44"/>
        <v/>
      </c>
      <c r="F380" s="7" t="str">
        <f t="shared" si="45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11" priority="17">
      <formula>$B281=""</formula>
    </cfRule>
  </conditionalFormatting>
  <conditionalFormatting sqref="N9:P53">
    <cfRule type="expression" dxfId="10" priority="22">
      <formula>$P9&gt;0</formula>
    </cfRule>
  </conditionalFormatting>
  <conditionalFormatting sqref="N9:P39">
    <cfRule type="expression" dxfId="9" priority="24">
      <formula>$P9=0</formula>
    </cfRule>
  </conditionalFormatting>
  <conditionalFormatting sqref="B281:F1000">
    <cfRule type="expression" dxfId="8" priority="6">
      <formula>$B281=""</formula>
    </cfRule>
  </conditionalFormatting>
  <conditionalFormatting sqref="M9:M53">
    <cfRule type="expression" dxfId="7" priority="4">
      <formula>$P9&gt;0</formula>
    </cfRule>
  </conditionalFormatting>
  <conditionalFormatting sqref="M9:M39">
    <cfRule type="expression" dxfId="6" priority="5">
      <formula>$P9=0</formula>
    </cfRule>
  </conditionalFormatting>
  <conditionalFormatting sqref="H9:H53">
    <cfRule type="expression" dxfId="5" priority="2">
      <formula>$P9&gt;0</formula>
    </cfRule>
  </conditionalFormatting>
  <conditionalFormatting sqref="H9:H39">
    <cfRule type="expression" dxfId="4" priority="3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99060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2" sqref="B2"/>
    </sheetView>
  </sheetViews>
  <sheetFormatPr defaultRowHeight="13.8" x14ac:dyDescent="0.25"/>
  <cols>
    <col min="1" max="1" width="9.8984375" bestFit="1" customWidth="1"/>
    <col min="2" max="2" width="11" bestFit="1" customWidth="1"/>
    <col min="3" max="3" width="8.796875" bestFit="1" customWidth="1"/>
    <col min="4" max="4" width="15" bestFit="1" customWidth="1"/>
  </cols>
  <sheetData>
    <row r="1" spans="1:3" x14ac:dyDescent="0.25">
      <c r="A1" t="s">
        <v>3</v>
      </c>
      <c r="B1" t="s">
        <v>5</v>
      </c>
      <c r="C1" t="s">
        <v>4</v>
      </c>
    </row>
    <row r="2" spans="1:3" x14ac:dyDescent="0.25">
      <c r="A2" s="45">
        <v>45245</v>
      </c>
      <c r="B2" s="19">
        <v>3.472222222222222E-3</v>
      </c>
      <c r="C2">
        <v>8.3332999999999995</v>
      </c>
    </row>
    <row r="3" spans="1:3" x14ac:dyDescent="0.25">
      <c r="A3" s="45">
        <v>45245</v>
      </c>
      <c r="B3" s="19">
        <v>1.0416666666666666E-2</v>
      </c>
      <c r="C3">
        <v>25</v>
      </c>
    </row>
    <row r="4" spans="1:3" x14ac:dyDescent="0.25">
      <c r="A4" s="45"/>
      <c r="B4" s="19"/>
    </row>
    <row r="5" spans="1:3" x14ac:dyDescent="0.25">
      <c r="A5" s="45"/>
      <c r="B5" s="19"/>
    </row>
    <row r="6" spans="1:3" x14ac:dyDescent="0.25">
      <c r="A6" s="45"/>
      <c r="B6" s="19"/>
    </row>
    <row r="7" spans="1:3" x14ac:dyDescent="0.25">
      <c r="A7" s="45"/>
      <c r="B7" s="19"/>
    </row>
    <row r="8" spans="1:3" x14ac:dyDescent="0.25">
      <c r="A8" s="45"/>
      <c r="B8" s="19"/>
    </row>
    <row r="9" spans="1:3" x14ac:dyDescent="0.25">
      <c r="A9" s="45"/>
      <c r="B9" s="19"/>
    </row>
    <row r="10" spans="1:3" x14ac:dyDescent="0.25">
      <c r="A10" s="45"/>
      <c r="B10" s="19"/>
    </row>
    <row r="11" spans="1:3" x14ac:dyDescent="0.25">
      <c r="A11" s="45"/>
      <c r="B11" s="19"/>
    </row>
    <row r="12" spans="1:3" x14ac:dyDescent="0.25">
      <c r="A12" s="45"/>
      <c r="B12" s="19"/>
    </row>
    <row r="13" spans="1:3" x14ac:dyDescent="0.25">
      <c r="A13" s="45"/>
      <c r="B13" s="19"/>
    </row>
    <row r="14" spans="1:3" x14ac:dyDescent="0.25">
      <c r="A14" s="45"/>
      <c r="B14" s="19"/>
    </row>
    <row r="15" spans="1:3" x14ac:dyDescent="0.25">
      <c r="A15" s="45"/>
      <c r="B15" s="19"/>
    </row>
    <row r="16" spans="1:3" x14ac:dyDescent="0.25">
      <c r="A16" s="45"/>
      <c r="B16" s="19"/>
    </row>
    <row r="17" spans="1:2" x14ac:dyDescent="0.25">
      <c r="A17" s="45"/>
      <c r="B17" s="19"/>
    </row>
    <row r="18" spans="1:2" x14ac:dyDescent="0.25">
      <c r="A18" s="45"/>
      <c r="B18" s="19"/>
    </row>
    <row r="19" spans="1:2" x14ac:dyDescent="0.25">
      <c r="A19" s="45"/>
      <c r="B19" s="19"/>
    </row>
    <row r="20" spans="1:2" x14ac:dyDescent="0.25">
      <c r="A20" s="45"/>
      <c r="B20" s="19"/>
    </row>
    <row r="21" spans="1:2" x14ac:dyDescent="0.25">
      <c r="A21" s="45"/>
      <c r="B21" s="19"/>
    </row>
    <row r="22" spans="1:2" x14ac:dyDescent="0.25">
      <c r="A22" s="45"/>
      <c r="B22" s="19"/>
    </row>
    <row r="23" spans="1:2" x14ac:dyDescent="0.25">
      <c r="A23" s="45"/>
      <c r="B23" s="19"/>
    </row>
    <row r="24" spans="1:2" x14ac:dyDescent="0.25">
      <c r="A24" s="45"/>
      <c r="B24" s="19"/>
    </row>
    <row r="25" spans="1:2" x14ac:dyDescent="0.25">
      <c r="A25" s="45"/>
      <c r="B25" s="19"/>
    </row>
    <row r="26" spans="1:2" x14ac:dyDescent="0.25">
      <c r="A26" s="45"/>
      <c r="B26" s="19"/>
    </row>
    <row r="27" spans="1:2" x14ac:dyDescent="0.25">
      <c r="A27" s="45"/>
      <c r="B27" s="19"/>
    </row>
    <row r="28" spans="1:2" x14ac:dyDescent="0.25">
      <c r="A28" s="45"/>
      <c r="B28" s="19"/>
    </row>
    <row r="29" spans="1:2" x14ac:dyDescent="0.25">
      <c r="A29" s="45"/>
      <c r="B29" s="19"/>
    </row>
    <row r="30" spans="1:2" x14ac:dyDescent="0.25">
      <c r="A30" s="45"/>
      <c r="B30" s="19"/>
    </row>
    <row r="31" spans="1:2" x14ac:dyDescent="0.25">
      <c r="A31" s="45"/>
      <c r="B31" s="19"/>
    </row>
    <row r="32" spans="1:2" x14ac:dyDescent="0.25">
      <c r="A32" s="45"/>
      <c r="B32" s="19"/>
    </row>
    <row r="33" spans="1:2" x14ac:dyDescent="0.25">
      <c r="A33" s="45"/>
      <c r="B33" s="19"/>
    </row>
    <row r="34" spans="1:2" x14ac:dyDescent="0.25">
      <c r="A34" s="45"/>
      <c r="B34" s="19"/>
    </row>
    <row r="35" spans="1:2" x14ac:dyDescent="0.25">
      <c r="A35" s="45"/>
      <c r="B35" s="19"/>
    </row>
    <row r="36" spans="1:2" x14ac:dyDescent="0.25">
      <c r="A36" s="45"/>
      <c r="B36" s="19"/>
    </row>
    <row r="37" spans="1:2" x14ac:dyDescent="0.25">
      <c r="A37" s="45"/>
      <c r="B37" s="19"/>
    </row>
    <row r="38" spans="1:2" x14ac:dyDescent="0.25">
      <c r="A38" s="45"/>
      <c r="B38" s="19"/>
    </row>
    <row r="39" spans="1:2" x14ac:dyDescent="0.25">
      <c r="A39" s="45"/>
      <c r="B39" s="19"/>
    </row>
    <row r="40" spans="1:2" x14ac:dyDescent="0.25">
      <c r="A40" s="45"/>
      <c r="B40" s="19"/>
    </row>
    <row r="41" spans="1:2" x14ac:dyDescent="0.25">
      <c r="A41" s="45"/>
      <c r="B41" s="19"/>
    </row>
    <row r="42" spans="1:2" x14ac:dyDescent="0.25">
      <c r="A42" s="45"/>
      <c r="B42" s="19"/>
    </row>
    <row r="43" spans="1:2" x14ac:dyDescent="0.25">
      <c r="A43" s="45"/>
      <c r="B43" s="19"/>
    </row>
    <row r="44" spans="1:2" x14ac:dyDescent="0.25">
      <c r="A44" s="45"/>
      <c r="B44" s="19"/>
    </row>
    <row r="45" spans="1:2" x14ac:dyDescent="0.25">
      <c r="A45" s="45"/>
      <c r="B45" s="19"/>
    </row>
    <row r="46" spans="1:2" x14ac:dyDescent="0.25">
      <c r="A46" s="45"/>
      <c r="B46" s="19"/>
    </row>
    <row r="47" spans="1:2" x14ac:dyDescent="0.25">
      <c r="A47" s="45"/>
      <c r="B47" s="19"/>
    </row>
    <row r="48" spans="1:2" x14ac:dyDescent="0.25">
      <c r="A48" s="45"/>
      <c r="B48" s="19"/>
    </row>
    <row r="49" spans="1:2" x14ac:dyDescent="0.25">
      <c r="A49" s="45"/>
      <c r="B49" s="19"/>
    </row>
    <row r="50" spans="1:2" x14ac:dyDescent="0.25">
      <c r="A50" s="45"/>
      <c r="B50" s="19"/>
    </row>
    <row r="51" spans="1:2" x14ac:dyDescent="0.25">
      <c r="A51" s="45"/>
      <c r="B51" s="19"/>
    </row>
    <row r="52" spans="1:2" x14ac:dyDescent="0.25">
      <c r="A52" s="45"/>
      <c r="B52" s="19"/>
    </row>
    <row r="53" spans="1:2" x14ac:dyDescent="0.25">
      <c r="A53" s="45"/>
      <c r="B53" s="19"/>
    </row>
    <row r="54" spans="1:2" x14ac:dyDescent="0.25">
      <c r="A54" s="45"/>
      <c r="B54" s="19"/>
    </row>
    <row r="55" spans="1:2" x14ac:dyDescent="0.25">
      <c r="A55" s="45"/>
      <c r="B55" s="19"/>
    </row>
    <row r="56" spans="1:2" x14ac:dyDescent="0.25">
      <c r="A56" s="45"/>
      <c r="B56" s="19"/>
    </row>
    <row r="57" spans="1:2" x14ac:dyDescent="0.25">
      <c r="A57" s="45"/>
      <c r="B57" s="19"/>
    </row>
    <row r="58" spans="1:2" x14ac:dyDescent="0.25">
      <c r="A58" s="45"/>
      <c r="B58" s="19"/>
    </row>
    <row r="59" spans="1:2" x14ac:dyDescent="0.25">
      <c r="A59" s="45"/>
      <c r="B59" s="19"/>
    </row>
    <row r="60" spans="1:2" x14ac:dyDescent="0.25">
      <c r="A60" s="45"/>
      <c r="B60" s="19"/>
    </row>
    <row r="61" spans="1:2" x14ac:dyDescent="0.25">
      <c r="A61" s="45"/>
      <c r="B61" s="19"/>
    </row>
    <row r="62" spans="1:2" x14ac:dyDescent="0.25">
      <c r="A62" s="45"/>
      <c r="B62" s="19"/>
    </row>
    <row r="63" spans="1:2" x14ac:dyDescent="0.25">
      <c r="A63" s="45"/>
      <c r="B63" s="19"/>
    </row>
    <row r="64" spans="1:2" x14ac:dyDescent="0.25">
      <c r="A64" s="45"/>
      <c r="B64" s="19"/>
    </row>
    <row r="65" spans="1:2" x14ac:dyDescent="0.25">
      <c r="A65" s="45"/>
      <c r="B65" s="19"/>
    </row>
    <row r="66" spans="1:2" x14ac:dyDescent="0.25">
      <c r="A66" s="45"/>
      <c r="B66" s="19"/>
    </row>
    <row r="67" spans="1:2" x14ac:dyDescent="0.25">
      <c r="A67" s="45"/>
      <c r="B67" s="19"/>
    </row>
    <row r="68" spans="1:2" x14ac:dyDescent="0.25">
      <c r="A68" s="45"/>
      <c r="B68" s="19"/>
    </row>
    <row r="69" spans="1:2" x14ac:dyDescent="0.25">
      <c r="A69" s="45"/>
      <c r="B69" s="19"/>
    </row>
    <row r="70" spans="1:2" x14ac:dyDescent="0.25">
      <c r="A70" s="45"/>
      <c r="B70" s="19"/>
    </row>
    <row r="71" spans="1:2" x14ac:dyDescent="0.25">
      <c r="A71" s="45"/>
      <c r="B71" s="19"/>
    </row>
    <row r="72" spans="1:2" x14ac:dyDescent="0.25">
      <c r="A72" s="45"/>
      <c r="B72" s="19"/>
    </row>
    <row r="73" spans="1:2" x14ac:dyDescent="0.25">
      <c r="A73" s="45"/>
      <c r="B73" s="19"/>
    </row>
    <row r="74" spans="1:2" x14ac:dyDescent="0.25">
      <c r="A74" s="45"/>
      <c r="B74" s="19"/>
    </row>
    <row r="75" spans="1:2" x14ac:dyDescent="0.25">
      <c r="A75" s="45"/>
      <c r="B75" s="19"/>
    </row>
    <row r="76" spans="1:2" x14ac:dyDescent="0.25">
      <c r="A76" s="45"/>
      <c r="B76" s="19"/>
    </row>
    <row r="77" spans="1:2" x14ac:dyDescent="0.25">
      <c r="A77" s="45"/>
      <c r="B77" s="19"/>
    </row>
    <row r="78" spans="1:2" x14ac:dyDescent="0.25">
      <c r="A78" s="45"/>
      <c r="B78" s="19"/>
    </row>
    <row r="79" spans="1:2" x14ac:dyDescent="0.25">
      <c r="A79" s="45"/>
      <c r="B79" s="19"/>
    </row>
    <row r="80" spans="1:2" x14ac:dyDescent="0.25">
      <c r="A80" s="45"/>
      <c r="B80" s="19"/>
    </row>
    <row r="81" spans="1:2" x14ac:dyDescent="0.25">
      <c r="A81" s="45"/>
      <c r="B81" s="19"/>
    </row>
    <row r="82" spans="1:2" x14ac:dyDescent="0.25">
      <c r="A82" s="45"/>
      <c r="B82" s="19"/>
    </row>
    <row r="83" spans="1:2" x14ac:dyDescent="0.25">
      <c r="A83" s="45"/>
      <c r="B83" s="19"/>
    </row>
    <row r="84" spans="1:2" x14ac:dyDescent="0.25">
      <c r="A84" s="45"/>
      <c r="B84" s="19"/>
    </row>
    <row r="85" spans="1:2" x14ac:dyDescent="0.25">
      <c r="A85" s="45"/>
      <c r="B85" s="19"/>
    </row>
    <row r="86" spans="1:2" x14ac:dyDescent="0.25">
      <c r="A86" s="45"/>
      <c r="B86" s="19"/>
    </row>
    <row r="87" spans="1:2" x14ac:dyDescent="0.25">
      <c r="A87" s="45"/>
      <c r="B87" s="19"/>
    </row>
    <row r="88" spans="1:2" x14ac:dyDescent="0.25">
      <c r="A88" s="45"/>
      <c r="B88" s="19"/>
    </row>
    <row r="89" spans="1:2" x14ac:dyDescent="0.25">
      <c r="A89" s="45"/>
      <c r="B89" s="19"/>
    </row>
    <row r="90" spans="1:2" x14ac:dyDescent="0.25">
      <c r="A90" s="45"/>
      <c r="B90" s="19"/>
    </row>
    <row r="91" spans="1:2" x14ac:dyDescent="0.25">
      <c r="A91" s="45"/>
      <c r="B91" s="19"/>
    </row>
    <row r="92" spans="1:2" x14ac:dyDescent="0.25">
      <c r="A92" s="45"/>
      <c r="B92" s="19"/>
    </row>
    <row r="93" spans="1:2" x14ac:dyDescent="0.25">
      <c r="A93" s="45"/>
      <c r="B93" s="19"/>
    </row>
    <row r="94" spans="1:2" x14ac:dyDescent="0.25">
      <c r="A94" s="45"/>
      <c r="B94" s="19"/>
    </row>
    <row r="95" spans="1:2" x14ac:dyDescent="0.25">
      <c r="A95" s="45"/>
      <c r="B95" s="19"/>
    </row>
    <row r="96" spans="1:2" x14ac:dyDescent="0.25">
      <c r="A96" s="45"/>
      <c r="B96" s="19"/>
    </row>
    <row r="97" spans="1:2" x14ac:dyDescent="0.25">
      <c r="A97" s="45"/>
      <c r="B97" s="19"/>
    </row>
    <row r="98" spans="1:2" x14ac:dyDescent="0.25">
      <c r="A98" s="45"/>
      <c r="B98" s="19"/>
    </row>
    <row r="99" spans="1:2" x14ac:dyDescent="0.25">
      <c r="A99" s="45"/>
      <c r="B99" s="19"/>
    </row>
    <row r="100" spans="1:2" x14ac:dyDescent="0.25">
      <c r="A100" s="45"/>
      <c r="B100" s="19"/>
    </row>
    <row r="101" spans="1:2" x14ac:dyDescent="0.25">
      <c r="A101" s="45"/>
      <c r="B101" s="19"/>
    </row>
    <row r="102" spans="1:2" x14ac:dyDescent="0.25">
      <c r="A102" s="45"/>
      <c r="B102" s="19"/>
    </row>
    <row r="103" spans="1:2" x14ac:dyDescent="0.25">
      <c r="A103" s="45"/>
      <c r="B103" s="19"/>
    </row>
    <row r="104" spans="1:2" x14ac:dyDescent="0.25">
      <c r="A104" s="45"/>
      <c r="B104" s="19"/>
    </row>
    <row r="105" spans="1:2" x14ac:dyDescent="0.25">
      <c r="A105" s="45"/>
      <c r="B105" s="19"/>
    </row>
    <row r="106" spans="1:2" x14ac:dyDescent="0.25">
      <c r="A106" s="45"/>
      <c r="B106" s="19"/>
    </row>
    <row r="107" spans="1:2" x14ac:dyDescent="0.25">
      <c r="A107" s="45"/>
      <c r="B107" s="19"/>
    </row>
    <row r="108" spans="1:2" x14ac:dyDescent="0.25">
      <c r="A108" s="45"/>
      <c r="B108" s="19"/>
    </row>
    <row r="109" spans="1:2" x14ac:dyDescent="0.25">
      <c r="A109" s="45"/>
      <c r="B109" s="19"/>
    </row>
    <row r="110" spans="1:2" x14ac:dyDescent="0.25">
      <c r="A110" s="45"/>
      <c r="B110" s="19"/>
    </row>
    <row r="111" spans="1:2" x14ac:dyDescent="0.25">
      <c r="A111" s="45"/>
      <c r="B111" s="19"/>
    </row>
    <row r="112" spans="1:2" x14ac:dyDescent="0.25">
      <c r="A112" s="45"/>
      <c r="B112" s="19"/>
    </row>
    <row r="113" spans="1:2" x14ac:dyDescent="0.25">
      <c r="A113" s="45"/>
      <c r="B113" s="19"/>
    </row>
    <row r="114" spans="1:2" x14ac:dyDescent="0.25">
      <c r="A114" s="45"/>
      <c r="B114" s="19"/>
    </row>
    <row r="115" spans="1:2" x14ac:dyDescent="0.25">
      <c r="A115" s="45"/>
      <c r="B115" s="19"/>
    </row>
    <row r="116" spans="1:2" x14ac:dyDescent="0.25">
      <c r="A116" s="45"/>
      <c r="B116" s="19"/>
    </row>
    <row r="117" spans="1:2" x14ac:dyDescent="0.25">
      <c r="A117" s="45"/>
      <c r="B117" s="19"/>
    </row>
    <row r="118" spans="1:2" x14ac:dyDescent="0.25">
      <c r="A118" s="45"/>
      <c r="B118" s="19"/>
    </row>
    <row r="119" spans="1:2" x14ac:dyDescent="0.25">
      <c r="A119" s="45"/>
      <c r="B119" s="19"/>
    </row>
    <row r="120" spans="1:2" x14ac:dyDescent="0.25">
      <c r="A120" s="45"/>
      <c r="B120" s="19"/>
    </row>
    <row r="121" spans="1:2" x14ac:dyDescent="0.25">
      <c r="A121" s="45"/>
      <c r="B121" s="19"/>
    </row>
    <row r="122" spans="1:2" x14ac:dyDescent="0.25">
      <c r="A122" s="45"/>
      <c r="B122" s="19"/>
    </row>
    <row r="123" spans="1:2" x14ac:dyDescent="0.25">
      <c r="A123" s="45"/>
      <c r="B123" s="19"/>
    </row>
    <row r="124" spans="1:2" x14ac:dyDescent="0.25">
      <c r="A124" s="45"/>
      <c r="B124" s="19"/>
    </row>
    <row r="125" spans="1:2" x14ac:dyDescent="0.25">
      <c r="A125" s="45"/>
      <c r="B125" s="19"/>
    </row>
    <row r="126" spans="1:2" x14ac:dyDescent="0.25">
      <c r="A126" s="45"/>
      <c r="B126" s="19"/>
    </row>
    <row r="127" spans="1:2" x14ac:dyDescent="0.25">
      <c r="A127" s="45"/>
      <c r="B127" s="19"/>
    </row>
    <row r="128" spans="1:2" x14ac:dyDescent="0.25">
      <c r="A128" s="45"/>
      <c r="B128" s="19"/>
    </row>
    <row r="129" spans="1:2" x14ac:dyDescent="0.25">
      <c r="A129" s="45"/>
      <c r="B129" s="19"/>
    </row>
    <row r="130" spans="1:2" x14ac:dyDescent="0.25">
      <c r="A130" s="45"/>
      <c r="B130" s="19"/>
    </row>
    <row r="131" spans="1:2" x14ac:dyDescent="0.25">
      <c r="A131" s="45"/>
      <c r="B131" s="19"/>
    </row>
    <row r="132" spans="1:2" x14ac:dyDescent="0.25">
      <c r="A132" s="45"/>
      <c r="B132" s="19"/>
    </row>
    <row r="133" spans="1:2" x14ac:dyDescent="0.25">
      <c r="A133" s="45"/>
      <c r="B133" s="19"/>
    </row>
    <row r="134" spans="1:2" x14ac:dyDescent="0.25">
      <c r="A134" s="45"/>
      <c r="B134" s="19"/>
    </row>
    <row r="135" spans="1:2" x14ac:dyDescent="0.25">
      <c r="A135" s="45"/>
      <c r="B135" s="19"/>
    </row>
    <row r="136" spans="1:2" x14ac:dyDescent="0.25">
      <c r="A136" s="45"/>
      <c r="B136" s="19"/>
    </row>
    <row r="137" spans="1:2" x14ac:dyDescent="0.25">
      <c r="A137" s="45"/>
      <c r="B137" s="19"/>
    </row>
    <row r="138" spans="1:2" x14ac:dyDescent="0.25">
      <c r="A138" s="45"/>
      <c r="B138" s="19"/>
    </row>
    <row r="139" spans="1:2" x14ac:dyDescent="0.25">
      <c r="A139" s="45"/>
      <c r="B139" s="19"/>
    </row>
    <row r="140" spans="1:2" x14ac:dyDescent="0.25">
      <c r="A140" s="45"/>
      <c r="B140" s="19"/>
    </row>
    <row r="141" spans="1:2" x14ac:dyDescent="0.25">
      <c r="A141" s="45"/>
      <c r="B141" s="19"/>
    </row>
    <row r="142" spans="1:2" x14ac:dyDescent="0.25">
      <c r="A142" s="45"/>
      <c r="B142" s="19"/>
    </row>
    <row r="143" spans="1:2" x14ac:dyDescent="0.25">
      <c r="A143" s="45"/>
      <c r="B143" s="19"/>
    </row>
    <row r="144" spans="1:2" x14ac:dyDescent="0.25">
      <c r="A144" s="45"/>
      <c r="B144" s="19"/>
    </row>
    <row r="145" spans="1:2" x14ac:dyDescent="0.25">
      <c r="A145" s="45"/>
      <c r="B145" s="19"/>
    </row>
    <row r="146" spans="1:2" x14ac:dyDescent="0.25">
      <c r="A146" s="45"/>
      <c r="B146" s="19"/>
    </row>
    <row r="147" spans="1:2" x14ac:dyDescent="0.25">
      <c r="A147" s="45"/>
      <c r="B147" s="19"/>
    </row>
    <row r="148" spans="1:2" x14ac:dyDescent="0.25">
      <c r="A148" s="45"/>
      <c r="B148" s="19"/>
    </row>
    <row r="149" spans="1:2" x14ac:dyDescent="0.25">
      <c r="A149" s="45"/>
      <c r="B149" s="19"/>
    </row>
    <row r="150" spans="1:2" x14ac:dyDescent="0.25">
      <c r="A150" s="45"/>
      <c r="B150" s="19"/>
    </row>
    <row r="151" spans="1:2" x14ac:dyDescent="0.25">
      <c r="A151" s="45"/>
      <c r="B151" s="19"/>
    </row>
    <row r="152" spans="1:2" x14ac:dyDescent="0.25">
      <c r="A152" s="45"/>
      <c r="B152" s="19"/>
    </row>
    <row r="153" spans="1:2" x14ac:dyDescent="0.25">
      <c r="A153" s="45"/>
      <c r="B153" s="19"/>
    </row>
    <row r="154" spans="1:2" x14ac:dyDescent="0.25">
      <c r="A154" s="45"/>
      <c r="B154" s="19"/>
    </row>
    <row r="155" spans="1:2" x14ac:dyDescent="0.25">
      <c r="A155" s="45"/>
      <c r="B155" s="19"/>
    </row>
    <row r="156" spans="1:2" x14ac:dyDescent="0.25">
      <c r="A156" s="45"/>
      <c r="B156" s="19"/>
    </row>
    <row r="157" spans="1:2" x14ac:dyDescent="0.25">
      <c r="A157" s="45"/>
      <c r="B157" s="19"/>
    </row>
    <row r="158" spans="1:2" x14ac:dyDescent="0.25">
      <c r="A158" s="45"/>
      <c r="B158" s="19"/>
    </row>
    <row r="159" spans="1:2" x14ac:dyDescent="0.25">
      <c r="A159" s="45"/>
      <c r="B159" s="19"/>
    </row>
    <row r="160" spans="1:2" x14ac:dyDescent="0.25">
      <c r="A160" s="45"/>
      <c r="B160" s="19"/>
    </row>
    <row r="161" spans="1:2" x14ac:dyDescent="0.25">
      <c r="A161" s="45"/>
      <c r="B161" s="19"/>
    </row>
    <row r="162" spans="1:2" x14ac:dyDescent="0.25">
      <c r="A162" s="45"/>
      <c r="B162" s="19"/>
    </row>
    <row r="163" spans="1:2" x14ac:dyDescent="0.25">
      <c r="A163" s="45"/>
      <c r="B163" s="19"/>
    </row>
    <row r="164" spans="1:2" x14ac:dyDescent="0.25">
      <c r="A164" s="45"/>
      <c r="B164" s="19"/>
    </row>
    <row r="165" spans="1:2" x14ac:dyDescent="0.25">
      <c r="A165" s="45"/>
      <c r="B165" s="19"/>
    </row>
    <row r="166" spans="1:2" x14ac:dyDescent="0.25">
      <c r="A166" s="45"/>
      <c r="B166" s="19"/>
    </row>
    <row r="167" spans="1:2" x14ac:dyDescent="0.25">
      <c r="A167" s="45"/>
      <c r="B167" s="19"/>
    </row>
    <row r="168" spans="1:2" x14ac:dyDescent="0.25">
      <c r="A168" s="45"/>
      <c r="B168" s="19"/>
    </row>
    <row r="169" spans="1:2" x14ac:dyDescent="0.25">
      <c r="A169" s="45"/>
      <c r="B169" s="19"/>
    </row>
    <row r="170" spans="1:2" x14ac:dyDescent="0.25">
      <c r="A170" s="45"/>
      <c r="B170" s="19"/>
    </row>
    <row r="171" spans="1:2" x14ac:dyDescent="0.25">
      <c r="A171" s="45"/>
      <c r="B171" s="19"/>
    </row>
    <row r="172" spans="1:2" x14ac:dyDescent="0.25">
      <c r="A172" s="45"/>
      <c r="B172" s="19"/>
    </row>
    <row r="173" spans="1:2" x14ac:dyDescent="0.25">
      <c r="A173" s="45"/>
      <c r="B173" s="19"/>
    </row>
    <row r="174" spans="1:2" x14ac:dyDescent="0.25">
      <c r="A174" s="45"/>
      <c r="B174" s="19"/>
    </row>
    <row r="175" spans="1:2" x14ac:dyDescent="0.25">
      <c r="A175" s="45"/>
      <c r="B175" s="19"/>
    </row>
    <row r="176" spans="1:2" x14ac:dyDescent="0.25">
      <c r="A176" s="45"/>
      <c r="B176" s="19"/>
    </row>
    <row r="177" spans="1:2" x14ac:dyDescent="0.25">
      <c r="A177" s="45"/>
      <c r="B177" s="19"/>
    </row>
    <row r="178" spans="1:2" x14ac:dyDescent="0.25">
      <c r="A178" s="45"/>
      <c r="B178" s="19"/>
    </row>
    <row r="179" spans="1:2" x14ac:dyDescent="0.25">
      <c r="A179" s="45"/>
      <c r="B179" s="19"/>
    </row>
    <row r="180" spans="1:2" x14ac:dyDescent="0.25">
      <c r="A180" s="45"/>
      <c r="B180" s="19"/>
    </row>
    <row r="181" spans="1:2" x14ac:dyDescent="0.25">
      <c r="A181" s="45"/>
      <c r="B181" s="19"/>
    </row>
    <row r="182" spans="1:2" x14ac:dyDescent="0.25">
      <c r="A182" s="45"/>
      <c r="B182" s="19"/>
    </row>
    <row r="183" spans="1:2" x14ac:dyDescent="0.25">
      <c r="A183" s="45"/>
      <c r="B183" s="19"/>
    </row>
    <row r="184" spans="1:2" x14ac:dyDescent="0.25">
      <c r="A184" s="45"/>
      <c r="B184" s="19"/>
    </row>
    <row r="185" spans="1:2" x14ac:dyDescent="0.25">
      <c r="A185" s="45"/>
      <c r="B185" s="19"/>
    </row>
    <row r="186" spans="1:2" x14ac:dyDescent="0.25">
      <c r="A186" s="45"/>
      <c r="B186" s="19"/>
    </row>
    <row r="187" spans="1:2" x14ac:dyDescent="0.25">
      <c r="A187" s="45"/>
      <c r="B187" s="19"/>
    </row>
    <row r="188" spans="1:2" x14ac:dyDescent="0.25">
      <c r="A188" s="45"/>
      <c r="B188" s="19"/>
    </row>
    <row r="189" spans="1:2" x14ac:dyDescent="0.25">
      <c r="A189" s="45"/>
      <c r="B189" s="19"/>
    </row>
    <row r="190" spans="1:2" x14ac:dyDescent="0.25">
      <c r="A190" s="45"/>
      <c r="B190" s="19"/>
    </row>
    <row r="191" spans="1:2" x14ac:dyDescent="0.25">
      <c r="A191" s="45"/>
      <c r="B191" s="19"/>
    </row>
    <row r="192" spans="1:2" x14ac:dyDescent="0.25">
      <c r="A192" s="45"/>
      <c r="B192" s="19"/>
    </row>
    <row r="193" spans="1:2" x14ac:dyDescent="0.25">
      <c r="A193" s="45"/>
      <c r="B193" s="19"/>
    </row>
    <row r="194" spans="1:2" x14ac:dyDescent="0.25">
      <c r="A194" s="45"/>
      <c r="B194" s="19"/>
    </row>
    <row r="195" spans="1:2" x14ac:dyDescent="0.25">
      <c r="A195" s="45"/>
      <c r="B195" s="19"/>
    </row>
    <row r="196" spans="1:2" x14ac:dyDescent="0.25">
      <c r="A196" s="45"/>
      <c r="B196" s="19"/>
    </row>
    <row r="197" spans="1:2" x14ac:dyDescent="0.25">
      <c r="A197" s="45"/>
      <c r="B197" s="19"/>
    </row>
    <row r="198" spans="1:2" x14ac:dyDescent="0.25">
      <c r="A198" s="45"/>
      <c r="B198" s="19"/>
    </row>
    <row r="199" spans="1:2" x14ac:dyDescent="0.25">
      <c r="A199" s="45"/>
      <c r="B199" s="19"/>
    </row>
    <row r="200" spans="1:2" x14ac:dyDescent="0.25">
      <c r="A200" s="45"/>
      <c r="B200" s="19"/>
    </row>
    <row r="201" spans="1:2" x14ac:dyDescent="0.25">
      <c r="A201" s="45"/>
      <c r="B201" s="19"/>
    </row>
    <row r="202" spans="1:2" x14ac:dyDescent="0.25">
      <c r="A202" s="45"/>
      <c r="B202" s="19"/>
    </row>
    <row r="203" spans="1:2" x14ac:dyDescent="0.25">
      <c r="A203" s="45"/>
      <c r="B203" s="19"/>
    </row>
    <row r="204" spans="1:2" x14ac:dyDescent="0.25">
      <c r="A204" s="45"/>
      <c r="B204" s="19"/>
    </row>
    <row r="205" spans="1:2" x14ac:dyDescent="0.25">
      <c r="A205" s="45"/>
      <c r="B205" s="19"/>
    </row>
    <row r="206" spans="1:2" x14ac:dyDescent="0.25">
      <c r="A206" s="45"/>
      <c r="B206" s="19"/>
    </row>
    <row r="207" spans="1:2" x14ac:dyDescent="0.25">
      <c r="A207" s="45"/>
      <c r="B207" s="19"/>
    </row>
    <row r="208" spans="1:2" x14ac:dyDescent="0.25">
      <c r="A208" s="45"/>
      <c r="B208" s="19"/>
    </row>
    <row r="209" spans="1:2" x14ac:dyDescent="0.25">
      <c r="A209" s="45"/>
      <c r="B209" s="19"/>
    </row>
    <row r="210" spans="1:2" x14ac:dyDescent="0.25">
      <c r="A210" s="45"/>
      <c r="B210" s="19"/>
    </row>
    <row r="211" spans="1:2" x14ac:dyDescent="0.25">
      <c r="A211" s="45"/>
      <c r="B211" s="19"/>
    </row>
    <row r="212" spans="1:2" x14ac:dyDescent="0.25">
      <c r="A212" s="45"/>
      <c r="B212" s="19"/>
    </row>
    <row r="213" spans="1:2" x14ac:dyDescent="0.25">
      <c r="A213" s="45"/>
      <c r="B213" s="19"/>
    </row>
    <row r="214" spans="1:2" x14ac:dyDescent="0.25">
      <c r="A214" s="45"/>
      <c r="B214" s="19"/>
    </row>
    <row r="215" spans="1:2" x14ac:dyDescent="0.25">
      <c r="A215" s="45"/>
      <c r="B215" s="19"/>
    </row>
    <row r="216" spans="1:2" x14ac:dyDescent="0.25">
      <c r="A216" s="45"/>
      <c r="B216" s="19"/>
    </row>
    <row r="217" spans="1:2" x14ac:dyDescent="0.25">
      <c r="A217" s="45"/>
      <c r="B217" s="19"/>
    </row>
    <row r="218" spans="1:2" x14ac:dyDescent="0.25">
      <c r="A218" s="45"/>
      <c r="B218" s="19"/>
    </row>
    <row r="219" spans="1:2" x14ac:dyDescent="0.25">
      <c r="A219" s="45"/>
      <c r="B219" s="19"/>
    </row>
    <row r="220" spans="1:2" x14ac:dyDescent="0.25">
      <c r="A220" s="45"/>
      <c r="B220" s="19"/>
    </row>
    <row r="221" spans="1:2" x14ac:dyDescent="0.25">
      <c r="A221" s="45"/>
      <c r="B221" s="19"/>
    </row>
    <row r="222" spans="1:2" x14ac:dyDescent="0.25">
      <c r="A222" s="45"/>
      <c r="B222" s="19"/>
    </row>
    <row r="223" spans="1:2" x14ac:dyDescent="0.25">
      <c r="A223" s="45"/>
      <c r="B223" s="19"/>
    </row>
    <row r="224" spans="1:2" x14ac:dyDescent="0.25">
      <c r="A224" s="45"/>
      <c r="B224" s="19"/>
    </row>
    <row r="225" spans="1:2" x14ac:dyDescent="0.25">
      <c r="A225" s="45"/>
      <c r="B225" s="19"/>
    </row>
    <row r="226" spans="1:2" x14ac:dyDescent="0.25">
      <c r="A226" s="45"/>
      <c r="B226" s="19"/>
    </row>
    <row r="227" spans="1:2" x14ac:dyDescent="0.25">
      <c r="A227" s="45"/>
      <c r="B227" s="19"/>
    </row>
    <row r="228" spans="1:2" x14ac:dyDescent="0.25">
      <c r="A228" s="45"/>
      <c r="B228" s="19"/>
    </row>
    <row r="229" spans="1:2" x14ac:dyDescent="0.25">
      <c r="A229" s="45"/>
      <c r="B229" s="19"/>
    </row>
    <row r="230" spans="1:2" x14ac:dyDescent="0.25">
      <c r="A230" s="45"/>
      <c r="B230" s="19"/>
    </row>
    <row r="231" spans="1:2" x14ac:dyDescent="0.25">
      <c r="A231" s="45"/>
      <c r="B231" s="19"/>
    </row>
    <row r="232" spans="1:2" x14ac:dyDescent="0.25">
      <c r="A232" s="45"/>
      <c r="B232" s="19"/>
    </row>
    <row r="233" spans="1:2" x14ac:dyDescent="0.25">
      <c r="A233" s="45"/>
      <c r="B233" s="19"/>
    </row>
    <row r="234" spans="1:2" x14ac:dyDescent="0.25">
      <c r="A234" s="45"/>
      <c r="B234" s="19"/>
    </row>
    <row r="235" spans="1:2" x14ac:dyDescent="0.25">
      <c r="A235" s="45"/>
      <c r="B235" s="19"/>
    </row>
    <row r="236" spans="1:2" x14ac:dyDescent="0.25">
      <c r="A236" s="45"/>
      <c r="B236" s="19"/>
    </row>
    <row r="237" spans="1:2" x14ac:dyDescent="0.25">
      <c r="A237" s="45"/>
      <c r="B237" s="19"/>
    </row>
    <row r="238" spans="1:2" x14ac:dyDescent="0.25">
      <c r="A238" s="45"/>
      <c r="B238" s="19"/>
    </row>
    <row r="239" spans="1:2" x14ac:dyDescent="0.25">
      <c r="A239" s="45"/>
      <c r="B239" s="19"/>
    </row>
    <row r="240" spans="1:2" x14ac:dyDescent="0.25">
      <c r="A240" s="45"/>
      <c r="B240" s="19"/>
    </row>
    <row r="241" spans="1:2" x14ac:dyDescent="0.25">
      <c r="A241" s="45"/>
      <c r="B241" s="19"/>
    </row>
    <row r="242" spans="1:2" x14ac:dyDescent="0.25">
      <c r="A242" s="45"/>
      <c r="B242" s="19"/>
    </row>
    <row r="243" spans="1:2" x14ac:dyDescent="0.25">
      <c r="A243" s="45"/>
      <c r="B243" s="19"/>
    </row>
    <row r="244" spans="1:2" x14ac:dyDescent="0.25">
      <c r="A244" s="45"/>
      <c r="B244" s="19"/>
    </row>
    <row r="245" spans="1:2" x14ac:dyDescent="0.25">
      <c r="A245" s="45"/>
      <c r="B245" s="19"/>
    </row>
    <row r="246" spans="1:2" x14ac:dyDescent="0.25">
      <c r="A246" s="45"/>
      <c r="B246" s="19"/>
    </row>
    <row r="247" spans="1:2" x14ac:dyDescent="0.25">
      <c r="A247" s="45"/>
      <c r="B247" s="19"/>
    </row>
    <row r="248" spans="1:2" x14ac:dyDescent="0.25">
      <c r="A248" s="45"/>
      <c r="B248" s="19"/>
    </row>
    <row r="249" spans="1:2" x14ac:dyDescent="0.25">
      <c r="A249" s="45"/>
      <c r="B249" s="19"/>
    </row>
    <row r="250" spans="1:2" x14ac:dyDescent="0.25">
      <c r="A250" s="45"/>
      <c r="B250" s="19"/>
    </row>
    <row r="251" spans="1:2" x14ac:dyDescent="0.25">
      <c r="A251" s="45"/>
      <c r="B251" s="19"/>
    </row>
    <row r="252" spans="1:2" x14ac:dyDescent="0.25">
      <c r="A252" s="45"/>
      <c r="B252" s="19"/>
    </row>
    <row r="253" spans="1:2" x14ac:dyDescent="0.25">
      <c r="A253" s="45"/>
      <c r="B253" s="19"/>
    </row>
    <row r="254" spans="1:2" x14ac:dyDescent="0.25">
      <c r="A254" s="45"/>
      <c r="B254" s="19"/>
    </row>
    <row r="255" spans="1:2" x14ac:dyDescent="0.25">
      <c r="A255" s="45"/>
      <c r="B255" s="19"/>
    </row>
    <row r="256" spans="1:2" x14ac:dyDescent="0.25">
      <c r="A256" s="45"/>
      <c r="B256" s="19"/>
    </row>
    <row r="257" spans="1:2" x14ac:dyDescent="0.25">
      <c r="A257" s="45"/>
      <c r="B257" s="19"/>
    </row>
    <row r="258" spans="1:2" x14ac:dyDescent="0.25">
      <c r="A258" s="45"/>
      <c r="B258" s="19"/>
    </row>
    <row r="259" spans="1:2" x14ac:dyDescent="0.25">
      <c r="A259" s="45"/>
      <c r="B259" s="19"/>
    </row>
    <row r="260" spans="1:2" x14ac:dyDescent="0.25">
      <c r="A260" s="45"/>
      <c r="B260" s="19"/>
    </row>
    <row r="261" spans="1:2" x14ac:dyDescent="0.25">
      <c r="A261" s="45"/>
      <c r="B261" s="19"/>
    </row>
    <row r="262" spans="1:2" x14ac:dyDescent="0.25">
      <c r="A262" s="45"/>
      <c r="B262" s="19"/>
    </row>
    <row r="263" spans="1:2" x14ac:dyDescent="0.25">
      <c r="A263" s="45"/>
      <c r="B263" s="19"/>
    </row>
    <row r="264" spans="1:2" x14ac:dyDescent="0.25">
      <c r="A264" s="45"/>
      <c r="B264" s="19"/>
    </row>
    <row r="265" spans="1:2" x14ac:dyDescent="0.25">
      <c r="A265" s="45"/>
      <c r="B265" s="19"/>
    </row>
    <row r="266" spans="1:2" x14ac:dyDescent="0.25">
      <c r="A266" s="45"/>
      <c r="B266" s="19"/>
    </row>
    <row r="267" spans="1:2" x14ac:dyDescent="0.25">
      <c r="A267" s="45"/>
      <c r="B267" s="19"/>
    </row>
    <row r="268" spans="1:2" x14ac:dyDescent="0.25">
      <c r="A268" s="45"/>
      <c r="B268" s="19"/>
    </row>
    <row r="269" spans="1:2" x14ac:dyDescent="0.25">
      <c r="A269" s="45"/>
      <c r="B269" s="19"/>
    </row>
    <row r="270" spans="1:2" x14ac:dyDescent="0.25">
      <c r="A270" s="45"/>
      <c r="B270" s="19"/>
    </row>
    <row r="271" spans="1:2" x14ac:dyDescent="0.25">
      <c r="A271" s="45"/>
      <c r="B271" s="19"/>
    </row>
    <row r="272" spans="1:2" x14ac:dyDescent="0.25">
      <c r="A272" s="45"/>
      <c r="B272" s="19"/>
    </row>
    <row r="273" spans="1:2" x14ac:dyDescent="0.25">
      <c r="A273" s="45"/>
      <c r="B273" s="19"/>
    </row>
    <row r="274" spans="1:2" x14ac:dyDescent="0.25">
      <c r="A274" s="45"/>
      <c r="B274" s="19"/>
    </row>
    <row r="275" spans="1:2" x14ac:dyDescent="0.25">
      <c r="A275" s="45"/>
      <c r="B275" s="19"/>
    </row>
    <row r="276" spans="1:2" x14ac:dyDescent="0.25">
      <c r="A276" s="45"/>
      <c r="B276" s="19"/>
    </row>
    <row r="277" spans="1:2" x14ac:dyDescent="0.25">
      <c r="A277" s="45"/>
      <c r="B277" s="19"/>
    </row>
    <row r="278" spans="1:2" x14ac:dyDescent="0.25">
      <c r="A278" s="45"/>
      <c r="B278" s="19"/>
    </row>
    <row r="279" spans="1:2" x14ac:dyDescent="0.25">
      <c r="A279" s="45"/>
      <c r="B279" s="19"/>
    </row>
    <row r="280" spans="1:2" x14ac:dyDescent="0.25">
      <c r="A280" s="45"/>
      <c r="B280" s="19"/>
    </row>
    <row r="281" spans="1:2" x14ac:dyDescent="0.25">
      <c r="A281" s="45"/>
      <c r="B281" s="19"/>
    </row>
    <row r="282" spans="1:2" x14ac:dyDescent="0.25">
      <c r="A282" s="45"/>
      <c r="B282" s="19"/>
    </row>
    <row r="283" spans="1:2" x14ac:dyDescent="0.25">
      <c r="A283" s="45"/>
      <c r="B283" s="19"/>
    </row>
    <row r="284" spans="1:2" x14ac:dyDescent="0.25">
      <c r="A284" s="45"/>
      <c r="B284" s="19"/>
    </row>
    <row r="285" spans="1:2" x14ac:dyDescent="0.25">
      <c r="A285" s="45"/>
      <c r="B285" s="19"/>
    </row>
    <row r="286" spans="1:2" x14ac:dyDescent="0.25">
      <c r="A286" s="45"/>
      <c r="B286" s="19"/>
    </row>
    <row r="287" spans="1:2" x14ac:dyDescent="0.25">
      <c r="A287" s="45"/>
      <c r="B287" s="19"/>
    </row>
    <row r="288" spans="1:2" x14ac:dyDescent="0.25">
      <c r="A288" s="45"/>
      <c r="B288" s="19"/>
    </row>
    <row r="289" spans="1:2" x14ac:dyDescent="0.25">
      <c r="A289" s="45"/>
      <c r="B289" s="19"/>
    </row>
    <row r="290" spans="1:2" x14ac:dyDescent="0.25">
      <c r="A290" s="45"/>
      <c r="B290" s="19"/>
    </row>
    <row r="291" spans="1:2" x14ac:dyDescent="0.25">
      <c r="A291" s="45"/>
      <c r="B291" s="19"/>
    </row>
    <row r="292" spans="1:2" x14ac:dyDescent="0.25">
      <c r="A292" s="45"/>
      <c r="B292" s="19"/>
    </row>
    <row r="293" spans="1:2" x14ac:dyDescent="0.25">
      <c r="A293" s="45"/>
      <c r="B293" s="19"/>
    </row>
    <row r="294" spans="1:2" x14ac:dyDescent="0.25">
      <c r="A294" s="45"/>
      <c r="B294" s="19"/>
    </row>
    <row r="295" spans="1:2" x14ac:dyDescent="0.25">
      <c r="A295" s="45"/>
      <c r="B295" s="19"/>
    </row>
    <row r="296" spans="1:2" x14ac:dyDescent="0.25">
      <c r="A296" s="45"/>
      <c r="B296" s="19"/>
    </row>
    <row r="297" spans="1:2" x14ac:dyDescent="0.25">
      <c r="A297" s="45"/>
      <c r="B297" s="19"/>
    </row>
    <row r="298" spans="1:2" x14ac:dyDescent="0.25">
      <c r="A298" s="45"/>
      <c r="B298" s="19"/>
    </row>
    <row r="299" spans="1:2" x14ac:dyDescent="0.25">
      <c r="A299" s="45"/>
      <c r="B299" s="19"/>
    </row>
    <row r="300" spans="1:2" x14ac:dyDescent="0.25">
      <c r="A300" s="45"/>
      <c r="B300" s="19"/>
    </row>
    <row r="301" spans="1:2" x14ac:dyDescent="0.25">
      <c r="A301" s="45"/>
      <c r="B301" s="19"/>
    </row>
    <row r="302" spans="1:2" x14ac:dyDescent="0.25">
      <c r="A302" s="45"/>
      <c r="B302" s="19"/>
    </row>
    <row r="303" spans="1:2" x14ac:dyDescent="0.25">
      <c r="A303" s="45"/>
      <c r="B303" s="19"/>
    </row>
    <row r="304" spans="1:2" x14ac:dyDescent="0.25">
      <c r="A304" s="45"/>
      <c r="B304" s="19"/>
    </row>
    <row r="305" spans="1:2" x14ac:dyDescent="0.25">
      <c r="A305" s="45"/>
      <c r="B305" s="19"/>
    </row>
    <row r="306" spans="1:2" x14ac:dyDescent="0.25">
      <c r="A306" s="45"/>
      <c r="B306" s="19"/>
    </row>
    <row r="307" spans="1:2" x14ac:dyDescent="0.25">
      <c r="A307" s="45"/>
      <c r="B307" s="19"/>
    </row>
    <row r="308" spans="1:2" x14ac:dyDescent="0.25">
      <c r="A308" s="45"/>
      <c r="B308" s="19"/>
    </row>
    <row r="309" spans="1:2" x14ac:dyDescent="0.25">
      <c r="A309" s="45"/>
      <c r="B309" s="19"/>
    </row>
    <row r="310" spans="1:2" x14ac:dyDescent="0.25">
      <c r="A310" s="45"/>
      <c r="B310" s="19"/>
    </row>
    <row r="311" spans="1:2" x14ac:dyDescent="0.25">
      <c r="A311" s="45"/>
      <c r="B311" s="19"/>
    </row>
    <row r="312" spans="1:2" x14ac:dyDescent="0.25">
      <c r="A312" s="45"/>
      <c r="B312" s="19"/>
    </row>
    <row r="313" spans="1:2" x14ac:dyDescent="0.25">
      <c r="A313" s="45"/>
      <c r="B313" s="19"/>
    </row>
    <row r="314" spans="1:2" x14ac:dyDescent="0.25">
      <c r="A314" s="45"/>
      <c r="B314" s="19"/>
    </row>
    <row r="315" spans="1:2" x14ac:dyDescent="0.25">
      <c r="A315" s="45"/>
      <c r="B315" s="19"/>
    </row>
    <row r="316" spans="1:2" x14ac:dyDescent="0.25">
      <c r="A316" s="45"/>
      <c r="B316" s="19"/>
    </row>
    <row r="317" spans="1:2" x14ac:dyDescent="0.25">
      <c r="A317" s="45"/>
      <c r="B317" s="19"/>
    </row>
    <row r="318" spans="1:2" x14ac:dyDescent="0.25">
      <c r="A318" s="45"/>
      <c r="B318" s="19"/>
    </row>
    <row r="319" spans="1:2" x14ac:dyDescent="0.25">
      <c r="A319" s="45"/>
      <c r="B319" s="19"/>
    </row>
    <row r="320" spans="1:2" x14ac:dyDescent="0.25">
      <c r="A320" s="45"/>
      <c r="B320" s="19"/>
    </row>
    <row r="321" spans="1:2" x14ac:dyDescent="0.25">
      <c r="A321" s="45"/>
      <c r="B321" s="19"/>
    </row>
    <row r="322" spans="1:2" x14ac:dyDescent="0.25">
      <c r="A322" s="45"/>
      <c r="B322" s="19"/>
    </row>
    <row r="323" spans="1:2" x14ac:dyDescent="0.25">
      <c r="A323" s="45"/>
      <c r="B323" s="19"/>
    </row>
    <row r="324" spans="1:2" x14ac:dyDescent="0.25">
      <c r="A324" s="45"/>
      <c r="B324" s="19"/>
    </row>
    <row r="325" spans="1:2" x14ac:dyDescent="0.25">
      <c r="A325" s="45"/>
      <c r="B325" s="19"/>
    </row>
    <row r="326" spans="1:2" x14ac:dyDescent="0.25">
      <c r="A326" s="45"/>
      <c r="B326" s="19"/>
    </row>
    <row r="327" spans="1:2" x14ac:dyDescent="0.25">
      <c r="A327" s="45"/>
      <c r="B327" s="19"/>
    </row>
    <row r="328" spans="1:2" x14ac:dyDescent="0.25">
      <c r="A328" s="45"/>
      <c r="B328" s="19"/>
    </row>
    <row r="329" spans="1:2" x14ac:dyDescent="0.25">
      <c r="A329" s="45"/>
      <c r="B329" s="19"/>
    </row>
    <row r="330" spans="1:2" x14ac:dyDescent="0.25">
      <c r="A330" s="45"/>
      <c r="B330" s="19"/>
    </row>
    <row r="331" spans="1:2" x14ac:dyDescent="0.25">
      <c r="A331" s="45"/>
      <c r="B331" s="19"/>
    </row>
    <row r="332" spans="1:2" x14ac:dyDescent="0.25">
      <c r="A332" s="45"/>
      <c r="B332" s="19"/>
    </row>
    <row r="333" spans="1:2" x14ac:dyDescent="0.25">
      <c r="A333" s="45"/>
      <c r="B333" s="19"/>
    </row>
    <row r="334" spans="1:2" x14ac:dyDescent="0.25">
      <c r="A334" s="45"/>
      <c r="B334" s="19"/>
    </row>
    <row r="335" spans="1:2" x14ac:dyDescent="0.25">
      <c r="A335" s="45"/>
      <c r="B335" s="19"/>
    </row>
    <row r="336" spans="1:2" x14ac:dyDescent="0.25">
      <c r="A336" s="45"/>
      <c r="B336" s="19"/>
    </row>
    <row r="337" spans="1:2" x14ac:dyDescent="0.25">
      <c r="A337" s="45"/>
      <c r="B337" s="19"/>
    </row>
    <row r="338" spans="1:2" x14ac:dyDescent="0.25">
      <c r="A338" s="45"/>
      <c r="B338" s="19"/>
    </row>
    <row r="339" spans="1:2" x14ac:dyDescent="0.25">
      <c r="A339" s="45"/>
      <c r="B339" s="19"/>
    </row>
    <row r="340" spans="1:2" x14ac:dyDescent="0.25">
      <c r="A340" s="45"/>
      <c r="B340" s="19"/>
    </row>
    <row r="341" spans="1:2" x14ac:dyDescent="0.25">
      <c r="A341" s="45"/>
      <c r="B341" s="19"/>
    </row>
    <row r="342" spans="1:2" x14ac:dyDescent="0.25">
      <c r="A342" s="45"/>
      <c r="B342" s="19"/>
    </row>
    <row r="343" spans="1:2" x14ac:dyDescent="0.25">
      <c r="A343" s="45"/>
      <c r="B343" s="19"/>
    </row>
    <row r="344" spans="1:2" x14ac:dyDescent="0.25">
      <c r="A344" s="45"/>
      <c r="B344" s="19"/>
    </row>
    <row r="345" spans="1:2" x14ac:dyDescent="0.25">
      <c r="A345" s="45"/>
      <c r="B345" s="19"/>
    </row>
    <row r="346" spans="1:2" x14ac:dyDescent="0.25">
      <c r="A346" s="45"/>
      <c r="B346" s="19"/>
    </row>
    <row r="347" spans="1:2" x14ac:dyDescent="0.25">
      <c r="A347" s="45"/>
      <c r="B347" s="19"/>
    </row>
    <row r="348" spans="1:2" x14ac:dyDescent="0.25">
      <c r="A348" s="45"/>
      <c r="B348" s="19"/>
    </row>
    <row r="349" spans="1:2" x14ac:dyDescent="0.25">
      <c r="A349" s="45"/>
      <c r="B349" s="19"/>
    </row>
    <row r="350" spans="1:2" x14ac:dyDescent="0.25">
      <c r="A350" s="45"/>
      <c r="B350" s="19"/>
    </row>
    <row r="351" spans="1:2" x14ac:dyDescent="0.25">
      <c r="A351" s="45"/>
      <c r="B351" s="19"/>
    </row>
    <row r="352" spans="1:2" x14ac:dyDescent="0.25">
      <c r="A352" s="45"/>
      <c r="B352" s="19"/>
    </row>
    <row r="353" spans="1:2" x14ac:dyDescent="0.25">
      <c r="A353" s="45"/>
      <c r="B353" s="19"/>
    </row>
    <row r="354" spans="1:2" x14ac:dyDescent="0.25">
      <c r="A354" s="45"/>
      <c r="B354" s="19"/>
    </row>
    <row r="355" spans="1:2" x14ac:dyDescent="0.25">
      <c r="A355" s="45"/>
      <c r="B355" s="19"/>
    </row>
    <row r="356" spans="1:2" x14ac:dyDescent="0.25">
      <c r="A356" s="45"/>
      <c r="B356" s="19"/>
    </row>
    <row r="357" spans="1:2" x14ac:dyDescent="0.25">
      <c r="A357" s="45"/>
      <c r="B357" s="19"/>
    </row>
    <row r="358" spans="1:2" x14ac:dyDescent="0.25">
      <c r="A358" s="45"/>
      <c r="B358" s="19"/>
    </row>
    <row r="359" spans="1:2" x14ac:dyDescent="0.25">
      <c r="A359" s="45"/>
      <c r="B359" s="19"/>
    </row>
    <row r="360" spans="1:2" x14ac:dyDescent="0.25">
      <c r="A360" s="45"/>
      <c r="B360" s="19"/>
    </row>
    <row r="361" spans="1:2" x14ac:dyDescent="0.25">
      <c r="A361" s="45"/>
      <c r="B361" s="19"/>
    </row>
    <row r="362" spans="1:2" x14ac:dyDescent="0.25">
      <c r="A362" s="45"/>
      <c r="B362" s="19"/>
    </row>
    <row r="363" spans="1:2" x14ac:dyDescent="0.25">
      <c r="A363" s="45"/>
      <c r="B363" s="19"/>
    </row>
    <row r="364" spans="1:2" x14ac:dyDescent="0.25">
      <c r="A364" s="45"/>
      <c r="B364" s="19"/>
    </row>
    <row r="365" spans="1:2" x14ac:dyDescent="0.25">
      <c r="A365" s="45"/>
      <c r="B365" s="19"/>
    </row>
    <row r="366" spans="1:2" x14ac:dyDescent="0.25">
      <c r="A366" s="45"/>
      <c r="B366" s="19"/>
    </row>
    <row r="367" spans="1:2" x14ac:dyDescent="0.25">
      <c r="A367" s="45"/>
      <c r="B367" s="19"/>
    </row>
    <row r="368" spans="1:2" x14ac:dyDescent="0.25">
      <c r="A368" s="45"/>
      <c r="B368" s="19"/>
    </row>
    <row r="369" spans="1:2" x14ac:dyDescent="0.25">
      <c r="A369" s="45"/>
      <c r="B369" s="19"/>
    </row>
    <row r="370" spans="1:2" x14ac:dyDescent="0.25">
      <c r="A370" s="45"/>
      <c r="B370" s="19"/>
    </row>
    <row r="371" spans="1:2" x14ac:dyDescent="0.25">
      <c r="A371" s="45"/>
      <c r="B371" s="19"/>
    </row>
    <row r="372" spans="1:2" x14ac:dyDescent="0.25">
      <c r="A372" s="45"/>
      <c r="B372" s="19"/>
    </row>
    <row r="373" spans="1:2" x14ac:dyDescent="0.25">
      <c r="A373" s="45"/>
      <c r="B373" s="19"/>
    </row>
    <row r="374" spans="1:2" x14ac:dyDescent="0.25">
      <c r="A374" s="45"/>
      <c r="B374" s="19"/>
    </row>
    <row r="375" spans="1:2" x14ac:dyDescent="0.25">
      <c r="A375" s="45"/>
      <c r="B375" s="19"/>
    </row>
    <row r="376" spans="1:2" x14ac:dyDescent="0.25">
      <c r="A376" s="45"/>
      <c r="B376" s="19"/>
    </row>
    <row r="377" spans="1:2" x14ac:dyDescent="0.25">
      <c r="A377" s="45"/>
      <c r="B377" s="19"/>
    </row>
    <row r="378" spans="1:2" x14ac:dyDescent="0.25">
      <c r="A378" s="45"/>
      <c r="B378" s="19"/>
    </row>
    <row r="379" spans="1:2" x14ac:dyDescent="0.25">
      <c r="A379" s="45"/>
      <c r="B379" s="19"/>
    </row>
    <row r="380" spans="1:2" x14ac:dyDescent="0.25">
      <c r="A380" s="45"/>
      <c r="B380" s="19"/>
    </row>
    <row r="381" spans="1:2" x14ac:dyDescent="0.25">
      <c r="A381" s="45"/>
      <c r="B381" s="19"/>
    </row>
    <row r="382" spans="1:2" x14ac:dyDescent="0.25">
      <c r="A382" s="45"/>
      <c r="B382" s="19"/>
    </row>
    <row r="383" spans="1:2" x14ac:dyDescent="0.25">
      <c r="A383" s="45"/>
      <c r="B383" s="19"/>
    </row>
    <row r="384" spans="1:2" x14ac:dyDescent="0.25">
      <c r="A384" s="45"/>
      <c r="B384" s="19"/>
    </row>
    <row r="385" spans="1:2" x14ac:dyDescent="0.25">
      <c r="A385" s="45"/>
      <c r="B385" s="19"/>
    </row>
    <row r="386" spans="1:2" x14ac:dyDescent="0.25">
      <c r="A386" s="45"/>
      <c r="B386" s="19"/>
    </row>
    <row r="387" spans="1:2" x14ac:dyDescent="0.25">
      <c r="A387" s="45"/>
      <c r="B387" s="19"/>
    </row>
    <row r="388" spans="1:2" x14ac:dyDescent="0.25">
      <c r="A388" s="45"/>
      <c r="B388" s="19"/>
    </row>
    <row r="389" spans="1:2" x14ac:dyDescent="0.25">
      <c r="A389" s="45"/>
      <c r="B389" s="19"/>
    </row>
    <row r="390" spans="1:2" x14ac:dyDescent="0.25">
      <c r="A390" s="45"/>
      <c r="B390" s="19"/>
    </row>
    <row r="391" spans="1:2" x14ac:dyDescent="0.25">
      <c r="A391" s="45"/>
      <c r="B391" s="19"/>
    </row>
    <row r="392" spans="1:2" x14ac:dyDescent="0.25">
      <c r="A392" s="45"/>
      <c r="B392" s="19"/>
    </row>
    <row r="393" spans="1:2" x14ac:dyDescent="0.25">
      <c r="A393" s="45"/>
      <c r="B393" s="19"/>
    </row>
    <row r="394" spans="1:2" x14ac:dyDescent="0.25">
      <c r="A394" s="45"/>
      <c r="B394" s="19"/>
    </row>
    <row r="395" spans="1:2" x14ac:dyDescent="0.25">
      <c r="A395" s="45"/>
      <c r="B395" s="19"/>
    </row>
    <row r="396" spans="1:2" x14ac:dyDescent="0.25">
      <c r="A396" s="45"/>
      <c r="B396" s="19"/>
    </row>
    <row r="397" spans="1:2" x14ac:dyDescent="0.25">
      <c r="A397" s="45"/>
      <c r="B397" s="19"/>
    </row>
    <row r="398" spans="1:2" x14ac:dyDescent="0.25">
      <c r="A398" s="45"/>
      <c r="B398" s="19"/>
    </row>
    <row r="399" spans="1:2" x14ac:dyDescent="0.25">
      <c r="A399" s="45"/>
      <c r="B399" s="19"/>
    </row>
    <row r="400" spans="1:2" x14ac:dyDescent="0.25">
      <c r="A400" s="45"/>
      <c r="B400" s="19"/>
    </row>
    <row r="401" spans="1:2" x14ac:dyDescent="0.25">
      <c r="A401" s="45"/>
      <c r="B401" s="19"/>
    </row>
    <row r="402" spans="1:2" x14ac:dyDescent="0.25">
      <c r="A402" s="45"/>
      <c r="B402" s="19"/>
    </row>
    <row r="403" spans="1:2" x14ac:dyDescent="0.25">
      <c r="A403" s="45"/>
      <c r="B403" s="19"/>
    </row>
    <row r="404" spans="1:2" x14ac:dyDescent="0.25">
      <c r="A404" s="45"/>
      <c r="B404" s="19"/>
    </row>
    <row r="405" spans="1:2" x14ac:dyDescent="0.25">
      <c r="A405" s="45"/>
      <c r="B405" s="19"/>
    </row>
    <row r="406" spans="1:2" x14ac:dyDescent="0.25">
      <c r="A406" s="45"/>
      <c r="B406" s="19"/>
    </row>
    <row r="407" spans="1:2" x14ac:dyDescent="0.25">
      <c r="A407" s="45"/>
      <c r="B407" s="19"/>
    </row>
    <row r="408" spans="1:2" x14ac:dyDescent="0.25">
      <c r="A408" s="45"/>
      <c r="B408" s="19"/>
    </row>
    <row r="409" spans="1:2" x14ac:dyDescent="0.25">
      <c r="A409" s="45"/>
      <c r="B409" s="19"/>
    </row>
    <row r="410" spans="1:2" x14ac:dyDescent="0.25">
      <c r="A410" s="45"/>
      <c r="B410" s="19"/>
    </row>
    <row r="411" spans="1:2" x14ac:dyDescent="0.25">
      <c r="A411" s="45"/>
      <c r="B411" s="19"/>
    </row>
    <row r="412" spans="1:2" x14ac:dyDescent="0.25">
      <c r="A412" s="45"/>
      <c r="B412" s="19"/>
    </row>
    <row r="413" spans="1:2" x14ac:dyDescent="0.25">
      <c r="A413" s="45"/>
      <c r="B413" s="19"/>
    </row>
    <row r="414" spans="1:2" x14ac:dyDescent="0.25">
      <c r="A414" s="45"/>
      <c r="B414" s="19"/>
    </row>
    <row r="415" spans="1:2" x14ac:dyDescent="0.25">
      <c r="A415" s="45"/>
      <c r="B415" s="19"/>
    </row>
    <row r="416" spans="1:2" x14ac:dyDescent="0.25">
      <c r="A416" s="45"/>
      <c r="B416" s="19"/>
    </row>
    <row r="417" spans="1:2" x14ac:dyDescent="0.25">
      <c r="A417" s="45"/>
      <c r="B417" s="19"/>
    </row>
    <row r="418" spans="1:2" x14ac:dyDescent="0.25">
      <c r="A418" s="45"/>
      <c r="B418" s="19"/>
    </row>
    <row r="419" spans="1:2" x14ac:dyDescent="0.25">
      <c r="A419" s="45"/>
      <c r="B419" s="19"/>
    </row>
    <row r="420" spans="1:2" x14ac:dyDescent="0.25">
      <c r="A420" s="45"/>
      <c r="B420" s="19"/>
    </row>
    <row r="421" spans="1:2" x14ac:dyDescent="0.25">
      <c r="A421" s="45"/>
      <c r="B421" s="19"/>
    </row>
    <row r="422" spans="1:2" x14ac:dyDescent="0.25">
      <c r="A422" s="45"/>
      <c r="B422" s="19"/>
    </row>
    <row r="423" spans="1:2" x14ac:dyDescent="0.25">
      <c r="A423" s="45"/>
      <c r="B423" s="19"/>
    </row>
    <row r="424" spans="1:2" x14ac:dyDescent="0.25">
      <c r="A424" s="45"/>
      <c r="B424" s="19"/>
    </row>
    <row r="425" spans="1:2" x14ac:dyDescent="0.25">
      <c r="A425" s="45"/>
      <c r="B425" s="19"/>
    </row>
    <row r="426" spans="1:2" x14ac:dyDescent="0.25">
      <c r="A426" s="45"/>
      <c r="B426" s="19"/>
    </row>
    <row r="427" spans="1:2" x14ac:dyDescent="0.25">
      <c r="A427" s="45"/>
      <c r="B427" s="19"/>
    </row>
    <row r="428" spans="1:2" x14ac:dyDescent="0.25">
      <c r="A428" s="45"/>
      <c r="B428" s="19"/>
    </row>
    <row r="429" spans="1:2" x14ac:dyDescent="0.25">
      <c r="A429" s="45"/>
      <c r="B429" s="19"/>
    </row>
    <row r="430" spans="1:2" x14ac:dyDescent="0.25">
      <c r="A430" s="45"/>
      <c r="B430" s="19"/>
    </row>
    <row r="431" spans="1:2" x14ac:dyDescent="0.25">
      <c r="A431" s="45"/>
      <c r="B431" s="19"/>
    </row>
    <row r="432" spans="1:2" x14ac:dyDescent="0.25">
      <c r="A432" s="45"/>
      <c r="B432" s="19"/>
    </row>
    <row r="433" spans="1:2" x14ac:dyDescent="0.25">
      <c r="A433" s="45"/>
      <c r="B433" s="19"/>
    </row>
    <row r="434" spans="1:2" x14ac:dyDescent="0.25">
      <c r="A434" s="45"/>
      <c r="B434" s="19"/>
    </row>
    <row r="435" spans="1:2" x14ac:dyDescent="0.25">
      <c r="A435" s="45"/>
      <c r="B435" s="19"/>
    </row>
    <row r="436" spans="1:2" x14ac:dyDescent="0.25">
      <c r="A436" s="45"/>
      <c r="B436" s="19"/>
    </row>
    <row r="437" spans="1:2" x14ac:dyDescent="0.25">
      <c r="A437" s="45"/>
      <c r="B437" s="19"/>
    </row>
    <row r="438" spans="1:2" x14ac:dyDescent="0.25">
      <c r="A438" s="45"/>
      <c r="B438" s="19"/>
    </row>
    <row r="439" spans="1:2" x14ac:dyDescent="0.25">
      <c r="A439" s="45"/>
      <c r="B439" s="19"/>
    </row>
    <row r="440" spans="1:2" x14ac:dyDescent="0.25">
      <c r="A440" s="45"/>
      <c r="B440" s="19"/>
    </row>
    <row r="441" spans="1:2" x14ac:dyDescent="0.25">
      <c r="A441" s="45"/>
      <c r="B441" s="19"/>
    </row>
    <row r="442" spans="1:2" x14ac:dyDescent="0.25">
      <c r="A442" s="45"/>
      <c r="B442" s="19"/>
    </row>
    <row r="443" spans="1:2" x14ac:dyDescent="0.25">
      <c r="A443" s="45"/>
      <c r="B443" s="19"/>
    </row>
    <row r="444" spans="1:2" x14ac:dyDescent="0.25">
      <c r="A444" s="45"/>
      <c r="B444" s="19"/>
    </row>
    <row r="445" spans="1:2" x14ac:dyDescent="0.25">
      <c r="A445" s="45"/>
      <c r="B445" s="19"/>
    </row>
    <row r="446" spans="1:2" x14ac:dyDescent="0.25">
      <c r="A446" s="45"/>
      <c r="B446" s="19"/>
    </row>
    <row r="447" spans="1:2" x14ac:dyDescent="0.25">
      <c r="A447" s="45"/>
      <c r="B447" s="19"/>
    </row>
    <row r="448" spans="1:2" x14ac:dyDescent="0.25">
      <c r="A448" s="45"/>
      <c r="B448" s="19"/>
    </row>
    <row r="449" spans="1:2" x14ac:dyDescent="0.25">
      <c r="A449" s="45"/>
      <c r="B449" s="19"/>
    </row>
    <row r="450" spans="1:2" x14ac:dyDescent="0.25">
      <c r="A450" s="45"/>
      <c r="B450" s="19"/>
    </row>
    <row r="451" spans="1:2" x14ac:dyDescent="0.25">
      <c r="A451" s="45"/>
      <c r="B451" s="19"/>
    </row>
    <row r="452" spans="1:2" x14ac:dyDescent="0.25">
      <c r="A452" s="45"/>
      <c r="B452" s="19"/>
    </row>
    <row r="453" spans="1:2" x14ac:dyDescent="0.25">
      <c r="A453" s="45"/>
      <c r="B453" s="19"/>
    </row>
    <row r="454" spans="1:2" x14ac:dyDescent="0.25">
      <c r="A454" s="45"/>
      <c r="B454" s="19"/>
    </row>
    <row r="455" spans="1:2" x14ac:dyDescent="0.25">
      <c r="A455" s="45"/>
      <c r="B455" s="19"/>
    </row>
    <row r="456" spans="1:2" x14ac:dyDescent="0.25">
      <c r="A456" s="45"/>
      <c r="B456" s="19"/>
    </row>
    <row r="457" spans="1:2" x14ac:dyDescent="0.25">
      <c r="A457" s="45"/>
      <c r="B457" s="19"/>
    </row>
    <row r="458" spans="1:2" x14ac:dyDescent="0.25">
      <c r="A458" s="45"/>
      <c r="B458" s="19"/>
    </row>
    <row r="459" spans="1:2" x14ac:dyDescent="0.25">
      <c r="A459" s="45"/>
      <c r="B459" s="19"/>
    </row>
    <row r="460" spans="1:2" x14ac:dyDescent="0.25">
      <c r="A460" s="45"/>
      <c r="B460" s="19"/>
    </row>
    <row r="461" spans="1:2" x14ac:dyDescent="0.25">
      <c r="A461" s="45"/>
      <c r="B461" s="19"/>
    </row>
    <row r="462" spans="1:2" x14ac:dyDescent="0.25">
      <c r="A462" s="45"/>
      <c r="B462" s="19"/>
    </row>
    <row r="463" spans="1:2" x14ac:dyDescent="0.25">
      <c r="A463" s="45"/>
      <c r="B463" s="19"/>
    </row>
    <row r="464" spans="1:2" x14ac:dyDescent="0.25">
      <c r="A464" s="45"/>
      <c r="B464" s="19"/>
    </row>
    <row r="465" spans="1:2" x14ac:dyDescent="0.25">
      <c r="A465" s="45"/>
      <c r="B465" s="19"/>
    </row>
    <row r="466" spans="1:2" x14ac:dyDescent="0.25">
      <c r="A466" s="45"/>
      <c r="B466" s="19"/>
    </row>
    <row r="467" spans="1:2" x14ac:dyDescent="0.25">
      <c r="A467" s="45"/>
      <c r="B467" s="19"/>
    </row>
    <row r="468" spans="1:2" x14ac:dyDescent="0.25">
      <c r="A468" s="45"/>
      <c r="B468" s="19"/>
    </row>
    <row r="469" spans="1:2" x14ac:dyDescent="0.25">
      <c r="A469" s="45"/>
      <c r="B469" s="19"/>
    </row>
    <row r="470" spans="1:2" x14ac:dyDescent="0.25">
      <c r="A470" s="45"/>
      <c r="B470" s="19"/>
    </row>
    <row r="471" spans="1:2" x14ac:dyDescent="0.25">
      <c r="A471" s="45"/>
      <c r="B471" s="19"/>
    </row>
    <row r="472" spans="1:2" x14ac:dyDescent="0.25">
      <c r="A472" s="45"/>
      <c r="B472" s="19"/>
    </row>
    <row r="473" spans="1:2" x14ac:dyDescent="0.25">
      <c r="A473" s="45"/>
      <c r="B473" s="19"/>
    </row>
    <row r="474" spans="1:2" x14ac:dyDescent="0.25">
      <c r="A474" s="45"/>
      <c r="B474" s="19"/>
    </row>
    <row r="475" spans="1:2" x14ac:dyDescent="0.25">
      <c r="A475" s="45"/>
      <c r="B475" s="19"/>
    </row>
    <row r="476" spans="1:2" x14ac:dyDescent="0.25">
      <c r="A476" s="45"/>
      <c r="B476" s="19"/>
    </row>
    <row r="477" spans="1:2" x14ac:dyDescent="0.25">
      <c r="A477" s="45"/>
      <c r="B477" s="19"/>
    </row>
    <row r="478" spans="1:2" x14ac:dyDescent="0.25">
      <c r="A478" s="45"/>
      <c r="B478" s="19"/>
    </row>
    <row r="479" spans="1:2" x14ac:dyDescent="0.25">
      <c r="A479" s="45"/>
      <c r="B479" s="19"/>
    </row>
    <row r="480" spans="1:2" x14ac:dyDescent="0.25">
      <c r="A480" s="45"/>
      <c r="B480" s="19"/>
    </row>
    <row r="481" spans="1:2" x14ac:dyDescent="0.25">
      <c r="A481" s="45"/>
      <c r="B481" s="19"/>
    </row>
    <row r="482" spans="1:2" x14ac:dyDescent="0.25">
      <c r="A482" s="45"/>
      <c r="B482" s="19"/>
    </row>
    <row r="483" spans="1:2" x14ac:dyDescent="0.25">
      <c r="A483" s="45"/>
      <c r="B483" s="19"/>
    </row>
    <row r="484" spans="1:2" x14ac:dyDescent="0.25">
      <c r="A484" s="45"/>
      <c r="B484" s="19"/>
    </row>
    <row r="485" spans="1:2" x14ac:dyDescent="0.25">
      <c r="A485" s="45"/>
      <c r="B485" s="19"/>
    </row>
    <row r="486" spans="1:2" x14ac:dyDescent="0.25">
      <c r="A486" s="45"/>
      <c r="B486" s="19"/>
    </row>
    <row r="487" spans="1:2" x14ac:dyDescent="0.25">
      <c r="A487" s="45"/>
      <c r="B487" s="19"/>
    </row>
    <row r="488" spans="1:2" x14ac:dyDescent="0.25">
      <c r="A488" s="45"/>
      <c r="B488" s="19"/>
    </row>
    <row r="489" spans="1:2" x14ac:dyDescent="0.25">
      <c r="A489" s="45"/>
      <c r="B489" s="19"/>
    </row>
    <row r="490" spans="1:2" x14ac:dyDescent="0.25">
      <c r="A490" s="45"/>
      <c r="B490" s="19"/>
    </row>
    <row r="491" spans="1:2" x14ac:dyDescent="0.25">
      <c r="A491" s="45"/>
      <c r="B491" s="19"/>
    </row>
    <row r="492" spans="1:2" x14ac:dyDescent="0.25">
      <c r="A492" s="45"/>
      <c r="B492" s="19"/>
    </row>
    <row r="493" spans="1:2" x14ac:dyDescent="0.25">
      <c r="A493" s="45"/>
      <c r="B493" s="19"/>
    </row>
    <row r="494" spans="1:2" x14ac:dyDescent="0.25">
      <c r="A494" s="45"/>
      <c r="B494" s="19"/>
    </row>
    <row r="495" spans="1:2" x14ac:dyDescent="0.25">
      <c r="A495" s="45"/>
      <c r="B495" s="19"/>
    </row>
    <row r="496" spans="1:2" x14ac:dyDescent="0.25">
      <c r="A496" s="45"/>
      <c r="B496" s="19"/>
    </row>
    <row r="497" spans="1:2" x14ac:dyDescent="0.25">
      <c r="A497" s="45"/>
      <c r="B497" s="19"/>
    </row>
    <row r="498" spans="1:2" x14ac:dyDescent="0.25">
      <c r="A498" s="45"/>
      <c r="B498" s="19"/>
    </row>
    <row r="499" spans="1:2" x14ac:dyDescent="0.25">
      <c r="A499" s="45"/>
      <c r="B499" s="19"/>
    </row>
    <row r="500" spans="1:2" x14ac:dyDescent="0.25">
      <c r="A500" s="45"/>
      <c r="B500" s="19"/>
    </row>
    <row r="501" spans="1:2" x14ac:dyDescent="0.25">
      <c r="A501" s="45"/>
      <c r="B501" s="19"/>
    </row>
    <row r="502" spans="1:2" x14ac:dyDescent="0.25">
      <c r="A502" s="45"/>
      <c r="B502" s="19"/>
    </row>
    <row r="503" spans="1:2" x14ac:dyDescent="0.25">
      <c r="A503" s="45"/>
      <c r="B503" s="19"/>
    </row>
    <row r="504" spans="1:2" x14ac:dyDescent="0.25">
      <c r="A504" s="45"/>
      <c r="B504" s="19"/>
    </row>
    <row r="505" spans="1:2" x14ac:dyDescent="0.25">
      <c r="A505" s="45"/>
      <c r="B505" s="19"/>
    </row>
    <row r="506" spans="1:2" x14ac:dyDescent="0.25">
      <c r="A506" s="45"/>
      <c r="B506" s="19"/>
    </row>
    <row r="507" spans="1:2" x14ac:dyDescent="0.25">
      <c r="A507" s="45"/>
      <c r="B507" s="19"/>
    </row>
    <row r="508" spans="1:2" x14ac:dyDescent="0.25">
      <c r="A508" s="45"/>
      <c r="B508" s="19"/>
    </row>
    <row r="509" spans="1:2" x14ac:dyDescent="0.25">
      <c r="A509" s="45"/>
      <c r="B509" s="19"/>
    </row>
    <row r="510" spans="1:2" x14ac:dyDescent="0.25">
      <c r="A510" s="45"/>
      <c r="B510" s="19"/>
    </row>
    <row r="511" spans="1:2" x14ac:dyDescent="0.25">
      <c r="A511" s="45"/>
      <c r="B511" s="19"/>
    </row>
    <row r="512" spans="1:2" x14ac:dyDescent="0.25">
      <c r="A512" s="45"/>
      <c r="B512" s="19"/>
    </row>
    <row r="513" spans="1:2" x14ac:dyDescent="0.25">
      <c r="A513" s="45"/>
      <c r="B513" s="19"/>
    </row>
    <row r="514" spans="1:2" x14ac:dyDescent="0.25">
      <c r="A514" s="45"/>
      <c r="B514" s="19"/>
    </row>
    <row r="515" spans="1:2" x14ac:dyDescent="0.25">
      <c r="A515" s="45"/>
      <c r="B515" s="19"/>
    </row>
    <row r="516" spans="1:2" x14ac:dyDescent="0.25">
      <c r="A516" s="45"/>
      <c r="B516" s="19"/>
    </row>
    <row r="517" spans="1:2" x14ac:dyDescent="0.25">
      <c r="A517" s="45"/>
      <c r="B517" s="19"/>
    </row>
    <row r="518" spans="1:2" x14ac:dyDescent="0.25">
      <c r="A518" s="45"/>
      <c r="B518" s="19"/>
    </row>
    <row r="519" spans="1:2" x14ac:dyDescent="0.25">
      <c r="A519" s="45"/>
      <c r="B519" s="19"/>
    </row>
    <row r="520" spans="1:2" x14ac:dyDescent="0.25">
      <c r="A520" s="45"/>
      <c r="B520" s="19"/>
    </row>
    <row r="521" spans="1:2" x14ac:dyDescent="0.25">
      <c r="A521" s="45"/>
      <c r="B521" s="19"/>
    </row>
    <row r="522" spans="1:2" x14ac:dyDescent="0.25">
      <c r="A522" s="45"/>
      <c r="B522" s="19"/>
    </row>
    <row r="523" spans="1:2" x14ac:dyDescent="0.25">
      <c r="A523" s="45"/>
      <c r="B523" s="19"/>
    </row>
    <row r="524" spans="1:2" x14ac:dyDescent="0.25">
      <c r="A524" s="45"/>
      <c r="B524" s="19"/>
    </row>
    <row r="525" spans="1:2" x14ac:dyDescent="0.25">
      <c r="A525" s="45"/>
      <c r="B525" s="19"/>
    </row>
    <row r="526" spans="1:2" x14ac:dyDescent="0.25">
      <c r="A526" s="45"/>
      <c r="B526" s="19"/>
    </row>
    <row r="527" spans="1:2" x14ac:dyDescent="0.25">
      <c r="A527" s="45"/>
      <c r="B527" s="19"/>
    </row>
    <row r="528" spans="1:2" x14ac:dyDescent="0.25">
      <c r="A528" s="45"/>
      <c r="B528" s="19"/>
    </row>
    <row r="529" spans="1:2" x14ac:dyDescent="0.25">
      <c r="A529" s="45"/>
      <c r="B529" s="19"/>
    </row>
    <row r="530" spans="1:2" x14ac:dyDescent="0.25">
      <c r="A530" s="45"/>
      <c r="B530" s="19"/>
    </row>
    <row r="531" spans="1:2" x14ac:dyDescent="0.25">
      <c r="A531" s="45"/>
      <c r="B531" s="19"/>
    </row>
    <row r="532" spans="1:2" x14ac:dyDescent="0.25">
      <c r="A532" s="45"/>
      <c r="B532" s="19"/>
    </row>
    <row r="533" spans="1:2" x14ac:dyDescent="0.25">
      <c r="A533" s="45"/>
      <c r="B533" s="19"/>
    </row>
    <row r="534" spans="1:2" x14ac:dyDescent="0.25">
      <c r="A534" s="45"/>
      <c r="B534" s="19"/>
    </row>
    <row r="535" spans="1:2" x14ac:dyDescent="0.25">
      <c r="A535" s="45"/>
      <c r="B535" s="19"/>
    </row>
    <row r="536" spans="1:2" x14ac:dyDescent="0.25">
      <c r="A536" s="45"/>
      <c r="B536" s="19"/>
    </row>
    <row r="537" spans="1:2" x14ac:dyDescent="0.25">
      <c r="A537" s="45"/>
      <c r="B537" s="19"/>
    </row>
    <row r="538" spans="1:2" x14ac:dyDescent="0.25">
      <c r="A538" s="45"/>
      <c r="B538" s="19"/>
    </row>
    <row r="539" spans="1:2" x14ac:dyDescent="0.25">
      <c r="A539" s="45"/>
      <c r="B539" s="19"/>
    </row>
    <row r="540" spans="1:2" x14ac:dyDescent="0.25">
      <c r="A540" s="45"/>
      <c r="B540" s="19"/>
    </row>
    <row r="541" spans="1:2" x14ac:dyDescent="0.25">
      <c r="A541" s="45"/>
      <c r="B541" s="19"/>
    </row>
    <row r="542" spans="1:2" x14ac:dyDescent="0.25">
      <c r="A542" s="45"/>
      <c r="B542" s="19"/>
    </row>
    <row r="543" spans="1:2" x14ac:dyDescent="0.25">
      <c r="A543" s="45"/>
      <c r="B543" s="19"/>
    </row>
    <row r="544" spans="1:2" x14ac:dyDescent="0.25">
      <c r="A544" s="45"/>
      <c r="B544" s="19"/>
    </row>
    <row r="545" spans="1:3" x14ac:dyDescent="0.25">
      <c r="A545" s="45"/>
      <c r="B545" s="19"/>
    </row>
    <row r="546" spans="1:3" x14ac:dyDescent="0.25">
      <c r="A546" s="45">
        <v>45272</v>
      </c>
      <c r="B546" s="19">
        <v>6.9444444444444441E-3</v>
      </c>
      <c r="C546">
        <v>20</v>
      </c>
    </row>
    <row r="547" spans="1:3" x14ac:dyDescent="0.25">
      <c r="A547" s="45">
        <v>45273</v>
      </c>
      <c r="B547" s="19">
        <v>6.9444444444444441E-3</v>
      </c>
      <c r="C547">
        <v>20</v>
      </c>
    </row>
    <row r="548" spans="1:3" x14ac:dyDescent="0.25">
      <c r="A548" s="45"/>
      <c r="B548" s="19"/>
    </row>
    <row r="549" spans="1:3" x14ac:dyDescent="0.25">
      <c r="A549" s="45"/>
      <c r="B549" s="19"/>
    </row>
    <row r="550" spans="1:3" x14ac:dyDescent="0.25">
      <c r="A550" s="45"/>
      <c r="B550" s="19"/>
    </row>
    <row r="551" spans="1:3" x14ac:dyDescent="0.25">
      <c r="A551" s="45"/>
      <c r="B551" s="19"/>
    </row>
    <row r="552" spans="1:3" x14ac:dyDescent="0.25">
      <c r="A552" s="45"/>
      <c r="B552" s="19"/>
    </row>
    <row r="553" spans="1:3" x14ac:dyDescent="0.25">
      <c r="A553" s="45"/>
      <c r="B553" s="19"/>
    </row>
    <row r="554" spans="1:3" x14ac:dyDescent="0.25">
      <c r="A554" s="45"/>
      <c r="B554" s="19"/>
    </row>
    <row r="555" spans="1:3" x14ac:dyDescent="0.25">
      <c r="A555" s="45"/>
      <c r="B555" s="19"/>
    </row>
    <row r="556" spans="1:3" x14ac:dyDescent="0.25">
      <c r="A556" s="45"/>
      <c r="B556" s="19"/>
    </row>
    <row r="557" spans="1:3" x14ac:dyDescent="0.25">
      <c r="A557" s="45"/>
      <c r="B557" s="19"/>
    </row>
    <row r="558" spans="1:3" x14ac:dyDescent="0.25">
      <c r="A558" s="45"/>
      <c r="B558" s="19"/>
    </row>
    <row r="559" spans="1:3" x14ac:dyDescent="0.25">
      <c r="A559" s="45"/>
      <c r="B559" s="19"/>
    </row>
    <row r="560" spans="1:3" x14ac:dyDescent="0.25">
      <c r="A560" s="45"/>
      <c r="B560" s="19"/>
    </row>
    <row r="561" spans="1:2" x14ac:dyDescent="0.25">
      <c r="A561" s="45"/>
      <c r="B561" s="19"/>
    </row>
    <row r="562" spans="1:2" x14ac:dyDescent="0.25">
      <c r="A562" s="45"/>
      <c r="B562" s="19"/>
    </row>
    <row r="563" spans="1:2" x14ac:dyDescent="0.25">
      <c r="A563" s="45"/>
      <c r="B563" s="19"/>
    </row>
    <row r="564" spans="1:2" x14ac:dyDescent="0.25">
      <c r="A564" s="45"/>
      <c r="B564" s="19"/>
    </row>
    <row r="565" spans="1:2" x14ac:dyDescent="0.25">
      <c r="A565" s="45"/>
      <c r="B565" s="19"/>
    </row>
    <row r="566" spans="1:2" x14ac:dyDescent="0.25">
      <c r="A566" s="45"/>
      <c r="B566" s="19"/>
    </row>
    <row r="567" spans="1:2" x14ac:dyDescent="0.25">
      <c r="A567" s="45"/>
      <c r="B567" s="19"/>
    </row>
    <row r="568" spans="1:2" x14ac:dyDescent="0.25">
      <c r="A568" s="45"/>
      <c r="B568" s="19"/>
    </row>
    <row r="569" spans="1:2" x14ac:dyDescent="0.25">
      <c r="A569" s="45"/>
      <c r="B569" s="19"/>
    </row>
    <row r="570" spans="1:2" x14ac:dyDescent="0.25">
      <c r="A570" s="45"/>
      <c r="B570" s="19"/>
    </row>
    <row r="571" spans="1:2" x14ac:dyDescent="0.25">
      <c r="A571" s="45"/>
      <c r="B571" s="19"/>
    </row>
    <row r="572" spans="1:2" x14ac:dyDescent="0.25">
      <c r="A572" s="45"/>
      <c r="B572" s="19"/>
    </row>
    <row r="573" spans="1:2" x14ac:dyDescent="0.25">
      <c r="A573" s="45"/>
      <c r="B573" s="19"/>
    </row>
    <row r="574" spans="1:2" x14ac:dyDescent="0.25">
      <c r="A574" s="45"/>
      <c r="B574" s="19"/>
    </row>
    <row r="575" spans="1:2" x14ac:dyDescent="0.25">
      <c r="A575" s="45"/>
      <c r="B575" s="19"/>
    </row>
    <row r="576" spans="1:2" x14ac:dyDescent="0.25">
      <c r="A576" s="45"/>
      <c r="B576" s="19"/>
    </row>
    <row r="577" spans="1:2" x14ac:dyDescent="0.25">
      <c r="A577" s="45"/>
      <c r="B577" s="19"/>
    </row>
    <row r="578" spans="1:2" x14ac:dyDescent="0.25">
      <c r="A578" s="45"/>
      <c r="B578" s="19"/>
    </row>
    <row r="579" spans="1:2" x14ac:dyDescent="0.25">
      <c r="A579" s="45"/>
      <c r="B579" s="19"/>
    </row>
    <row r="580" spans="1:2" x14ac:dyDescent="0.25">
      <c r="A580" s="45"/>
      <c r="B580" s="19"/>
    </row>
    <row r="581" spans="1:2" x14ac:dyDescent="0.25">
      <c r="A581" s="45"/>
      <c r="B581" s="19"/>
    </row>
    <row r="582" spans="1:2" x14ac:dyDescent="0.25">
      <c r="A582" s="45"/>
      <c r="B582" s="19"/>
    </row>
    <row r="583" spans="1:2" x14ac:dyDescent="0.25">
      <c r="A583" s="45"/>
      <c r="B583" s="19"/>
    </row>
    <row r="584" spans="1:2" x14ac:dyDescent="0.25">
      <c r="A584" s="45"/>
      <c r="B584" s="19"/>
    </row>
    <row r="585" spans="1:2" x14ac:dyDescent="0.25">
      <c r="A585" s="45"/>
      <c r="B585" s="19"/>
    </row>
    <row r="586" spans="1:2" x14ac:dyDescent="0.25">
      <c r="A586" s="45"/>
      <c r="B586" s="19"/>
    </row>
    <row r="587" spans="1:2" x14ac:dyDescent="0.25">
      <c r="A587" s="45"/>
      <c r="B587" s="19"/>
    </row>
    <row r="588" spans="1:2" x14ac:dyDescent="0.25">
      <c r="A588" s="45"/>
      <c r="B588" s="19"/>
    </row>
    <row r="589" spans="1:2" x14ac:dyDescent="0.25">
      <c r="A589" s="45"/>
      <c r="B589" s="19"/>
    </row>
    <row r="590" spans="1:2" x14ac:dyDescent="0.25">
      <c r="A590" s="45"/>
      <c r="B590" s="19"/>
    </row>
    <row r="591" spans="1:2" x14ac:dyDescent="0.25">
      <c r="A591" s="45"/>
      <c r="B591" s="19"/>
    </row>
    <row r="592" spans="1:2" x14ac:dyDescent="0.25">
      <c r="A592" s="45"/>
      <c r="B592" s="19"/>
    </row>
    <row r="593" spans="1:2" x14ac:dyDescent="0.25">
      <c r="A593" s="45"/>
      <c r="B593" s="19"/>
    </row>
    <row r="594" spans="1:2" x14ac:dyDescent="0.25">
      <c r="A594" s="45"/>
      <c r="B594" s="19"/>
    </row>
    <row r="595" spans="1:2" x14ac:dyDescent="0.25">
      <c r="A595" s="45"/>
      <c r="B595" s="19"/>
    </row>
    <row r="596" spans="1:2" x14ac:dyDescent="0.25">
      <c r="A596" s="45"/>
      <c r="B596" s="19"/>
    </row>
    <row r="597" spans="1:2" x14ac:dyDescent="0.25">
      <c r="A597" s="45"/>
      <c r="B597" s="19"/>
    </row>
    <row r="598" spans="1:2" x14ac:dyDescent="0.25">
      <c r="A598" s="45"/>
      <c r="B598" s="19"/>
    </row>
    <row r="599" spans="1:2" x14ac:dyDescent="0.25">
      <c r="A599" s="45"/>
      <c r="B599" s="19"/>
    </row>
    <row r="600" spans="1:2" x14ac:dyDescent="0.25">
      <c r="A600" s="45"/>
      <c r="B600" s="19"/>
    </row>
    <row r="601" spans="1:2" x14ac:dyDescent="0.25">
      <c r="A601" s="45"/>
      <c r="B601" s="19"/>
    </row>
    <row r="602" spans="1:2" x14ac:dyDescent="0.25">
      <c r="A602" s="45"/>
      <c r="B602" s="19"/>
    </row>
    <row r="603" spans="1:2" x14ac:dyDescent="0.25">
      <c r="A603" s="45"/>
      <c r="B603" s="19"/>
    </row>
    <row r="604" spans="1:2" x14ac:dyDescent="0.25">
      <c r="A604" s="45"/>
      <c r="B604" s="19"/>
    </row>
    <row r="605" spans="1:2" x14ac:dyDescent="0.25">
      <c r="A605" s="45"/>
      <c r="B605" s="19"/>
    </row>
    <row r="606" spans="1:2" x14ac:dyDescent="0.25">
      <c r="A606" s="45"/>
      <c r="B606" s="19"/>
    </row>
    <row r="607" spans="1:2" x14ac:dyDescent="0.25">
      <c r="A607" s="45"/>
      <c r="B607" s="19"/>
    </row>
    <row r="608" spans="1:2" x14ac:dyDescent="0.25">
      <c r="A608" s="45"/>
      <c r="B608" s="19"/>
    </row>
    <row r="609" spans="1:2" x14ac:dyDescent="0.25">
      <c r="A609" s="45"/>
      <c r="B609" s="19"/>
    </row>
    <row r="610" spans="1:2" x14ac:dyDescent="0.25">
      <c r="A610" s="45"/>
      <c r="B610" s="19"/>
    </row>
    <row r="611" spans="1:2" x14ac:dyDescent="0.25">
      <c r="A611" s="45"/>
      <c r="B611" s="19"/>
    </row>
    <row r="612" spans="1:2" x14ac:dyDescent="0.25">
      <c r="A612" s="45"/>
      <c r="B612" s="19"/>
    </row>
    <row r="613" spans="1:2" x14ac:dyDescent="0.25">
      <c r="A613" s="45"/>
      <c r="B613" s="19"/>
    </row>
    <row r="614" spans="1:2" x14ac:dyDescent="0.25">
      <c r="A614" s="45"/>
      <c r="B614" s="19"/>
    </row>
    <row r="615" spans="1:2" x14ac:dyDescent="0.25">
      <c r="A615" s="45"/>
      <c r="B615" s="19"/>
    </row>
    <row r="616" spans="1:2" x14ac:dyDescent="0.25">
      <c r="A616" s="45"/>
      <c r="B616" s="19"/>
    </row>
    <row r="617" spans="1:2" x14ac:dyDescent="0.25">
      <c r="A617" s="45"/>
      <c r="B617" s="19"/>
    </row>
    <row r="618" spans="1:2" x14ac:dyDescent="0.25">
      <c r="A618" s="45"/>
      <c r="B618" s="19"/>
    </row>
    <row r="619" spans="1:2" x14ac:dyDescent="0.25">
      <c r="A619" s="45"/>
      <c r="B619" s="19"/>
    </row>
    <row r="620" spans="1:2" x14ac:dyDescent="0.25">
      <c r="A620" s="45"/>
      <c r="B620" s="19"/>
    </row>
    <row r="621" spans="1:2" x14ac:dyDescent="0.25">
      <c r="A621" s="45"/>
      <c r="B621" s="19"/>
    </row>
    <row r="622" spans="1:2" x14ac:dyDescent="0.25">
      <c r="A622" s="45"/>
      <c r="B622" s="19"/>
    </row>
    <row r="623" spans="1:2" x14ac:dyDescent="0.25">
      <c r="A623" s="45"/>
      <c r="B623" s="19"/>
    </row>
    <row r="624" spans="1:2" x14ac:dyDescent="0.25">
      <c r="A624" s="45"/>
      <c r="B624" s="19"/>
    </row>
    <row r="625" spans="1:2" x14ac:dyDescent="0.25">
      <c r="A625" s="45"/>
      <c r="B625" s="19"/>
    </row>
    <row r="626" spans="1:2" x14ac:dyDescent="0.25">
      <c r="A626" s="45"/>
      <c r="B626" s="19"/>
    </row>
    <row r="627" spans="1:2" x14ac:dyDescent="0.25">
      <c r="A627" s="45"/>
      <c r="B627" s="19"/>
    </row>
    <row r="628" spans="1:2" x14ac:dyDescent="0.25">
      <c r="A628" s="45"/>
      <c r="B628" s="19"/>
    </row>
    <row r="629" spans="1:2" x14ac:dyDescent="0.25">
      <c r="A629" s="45"/>
      <c r="B629" s="19"/>
    </row>
    <row r="630" spans="1:2" x14ac:dyDescent="0.25">
      <c r="A630" s="45"/>
      <c r="B630" s="19"/>
    </row>
    <row r="631" spans="1:2" x14ac:dyDescent="0.25">
      <c r="A631" s="45"/>
      <c r="B631" s="19"/>
    </row>
    <row r="632" spans="1:2" x14ac:dyDescent="0.25">
      <c r="A632" s="45"/>
      <c r="B632" s="19"/>
    </row>
    <row r="633" spans="1:2" x14ac:dyDescent="0.25">
      <c r="A633" s="45"/>
      <c r="B633" s="19"/>
    </row>
    <row r="634" spans="1:2" x14ac:dyDescent="0.25">
      <c r="A634" s="45"/>
      <c r="B634" s="19"/>
    </row>
    <row r="635" spans="1:2" x14ac:dyDescent="0.25">
      <c r="A635" s="45"/>
      <c r="B635" s="19"/>
    </row>
    <row r="636" spans="1:2" x14ac:dyDescent="0.25">
      <c r="A636" s="45"/>
      <c r="B636" s="19"/>
    </row>
    <row r="637" spans="1:2" x14ac:dyDescent="0.25">
      <c r="A637" s="45"/>
      <c r="B637" s="19"/>
    </row>
    <row r="638" spans="1:2" x14ac:dyDescent="0.25">
      <c r="A638" s="45"/>
      <c r="B638" s="19"/>
    </row>
    <row r="639" spans="1:2" x14ac:dyDescent="0.25">
      <c r="A639" s="45"/>
      <c r="B639" s="19"/>
    </row>
    <row r="640" spans="1:2" x14ac:dyDescent="0.25">
      <c r="A640" s="45"/>
      <c r="B640" s="19"/>
    </row>
    <row r="641" spans="1:2" x14ac:dyDescent="0.25">
      <c r="A641" s="45"/>
      <c r="B641" s="19"/>
    </row>
    <row r="642" spans="1:2" x14ac:dyDescent="0.25">
      <c r="A642" s="45"/>
      <c r="B642" s="19"/>
    </row>
    <row r="643" spans="1:2" x14ac:dyDescent="0.25">
      <c r="A643" s="45"/>
      <c r="B643" s="19"/>
    </row>
    <row r="644" spans="1:2" x14ac:dyDescent="0.25">
      <c r="A644" s="45"/>
      <c r="B644" s="19"/>
    </row>
    <row r="645" spans="1:2" x14ac:dyDescent="0.25">
      <c r="A645" s="45"/>
      <c r="B645" s="19"/>
    </row>
    <row r="646" spans="1:2" x14ac:dyDescent="0.25">
      <c r="A646" s="45"/>
      <c r="B646" s="19"/>
    </row>
    <row r="647" spans="1:2" x14ac:dyDescent="0.25">
      <c r="A647" s="45"/>
      <c r="B647" s="19"/>
    </row>
    <row r="648" spans="1:2" x14ac:dyDescent="0.25">
      <c r="A648" s="45"/>
      <c r="B648" s="19"/>
    </row>
    <row r="649" spans="1:2" x14ac:dyDescent="0.25">
      <c r="A649" s="45"/>
      <c r="B649" s="19"/>
    </row>
    <row r="650" spans="1:2" x14ac:dyDescent="0.25">
      <c r="A650" s="45"/>
      <c r="B650" s="19"/>
    </row>
    <row r="651" spans="1:2" x14ac:dyDescent="0.25">
      <c r="A651" s="45"/>
      <c r="B651" s="19"/>
    </row>
    <row r="652" spans="1:2" x14ac:dyDescent="0.25">
      <c r="A652" s="45"/>
      <c r="B652" s="19"/>
    </row>
    <row r="653" spans="1:2" x14ac:dyDescent="0.25">
      <c r="A653" s="45"/>
      <c r="B653" s="19"/>
    </row>
    <row r="654" spans="1:2" x14ac:dyDescent="0.25">
      <c r="A654" s="45"/>
      <c r="B654" s="19"/>
    </row>
    <row r="655" spans="1:2" x14ac:dyDescent="0.25">
      <c r="A655" s="45"/>
      <c r="B655" s="19"/>
    </row>
    <row r="656" spans="1:2" x14ac:dyDescent="0.25">
      <c r="A656" s="45"/>
      <c r="B656" s="19"/>
    </row>
    <row r="657" spans="1:2" x14ac:dyDescent="0.25">
      <c r="A657" s="45"/>
      <c r="B657" s="19"/>
    </row>
    <row r="658" spans="1:2" x14ac:dyDescent="0.25">
      <c r="A658" s="45"/>
      <c r="B658" s="19"/>
    </row>
    <row r="659" spans="1:2" x14ac:dyDescent="0.25">
      <c r="A659" s="45"/>
      <c r="B659" s="19"/>
    </row>
    <row r="660" spans="1:2" x14ac:dyDescent="0.25">
      <c r="A660" s="45"/>
      <c r="B660" s="19"/>
    </row>
    <row r="661" spans="1:2" x14ac:dyDescent="0.25">
      <c r="A661" s="45"/>
      <c r="B661" s="19"/>
    </row>
    <row r="662" spans="1:2" x14ac:dyDescent="0.25">
      <c r="A662" s="45"/>
      <c r="B662" s="19"/>
    </row>
    <row r="663" spans="1:2" x14ac:dyDescent="0.25">
      <c r="A663" s="45"/>
      <c r="B663" s="19"/>
    </row>
    <row r="664" spans="1:2" x14ac:dyDescent="0.25">
      <c r="A664" s="45"/>
      <c r="B664" s="19"/>
    </row>
    <row r="665" spans="1:2" x14ac:dyDescent="0.25">
      <c r="A665" s="45"/>
      <c r="B665" s="19"/>
    </row>
    <row r="666" spans="1:2" x14ac:dyDescent="0.25">
      <c r="A666" s="45"/>
      <c r="B666" s="19"/>
    </row>
    <row r="667" spans="1:2" x14ac:dyDescent="0.25">
      <c r="A667" s="45"/>
      <c r="B667" s="19"/>
    </row>
    <row r="668" spans="1:2" x14ac:dyDescent="0.25">
      <c r="A668" s="45"/>
      <c r="B668" s="19"/>
    </row>
    <row r="669" spans="1:2" x14ac:dyDescent="0.25">
      <c r="A669" s="45"/>
      <c r="B669" s="19"/>
    </row>
    <row r="670" spans="1:2" x14ac:dyDescent="0.25">
      <c r="A670" s="45"/>
      <c r="B670" s="19"/>
    </row>
    <row r="671" spans="1:2" x14ac:dyDescent="0.25">
      <c r="A671" s="45"/>
      <c r="B671" s="19"/>
    </row>
    <row r="672" spans="1:2" x14ac:dyDescent="0.25">
      <c r="A672" s="45"/>
      <c r="B672" s="19"/>
    </row>
    <row r="673" spans="1:2" x14ac:dyDescent="0.25">
      <c r="A673" s="45"/>
      <c r="B673" s="19"/>
    </row>
    <row r="674" spans="1:2" x14ac:dyDescent="0.25">
      <c r="A674" s="45"/>
      <c r="B674" s="19"/>
    </row>
    <row r="675" spans="1:2" x14ac:dyDescent="0.25">
      <c r="A675" s="45"/>
      <c r="B675" s="19"/>
    </row>
    <row r="676" spans="1:2" x14ac:dyDescent="0.25">
      <c r="A676" s="45"/>
      <c r="B676" s="19"/>
    </row>
    <row r="677" spans="1:2" x14ac:dyDescent="0.25">
      <c r="A677" s="45"/>
      <c r="B677" s="19"/>
    </row>
    <row r="678" spans="1:2" x14ac:dyDescent="0.25">
      <c r="A678" s="45"/>
      <c r="B678" s="19"/>
    </row>
    <row r="679" spans="1:2" x14ac:dyDescent="0.25">
      <c r="A679" s="45"/>
      <c r="B679" s="19"/>
    </row>
    <row r="680" spans="1:2" x14ac:dyDescent="0.25">
      <c r="A680" s="45"/>
      <c r="B680" s="19"/>
    </row>
    <row r="681" spans="1:2" x14ac:dyDescent="0.25">
      <c r="A681" s="45"/>
      <c r="B681" s="19"/>
    </row>
    <row r="682" spans="1:2" x14ac:dyDescent="0.25">
      <c r="A682" s="45"/>
      <c r="B682" s="19"/>
    </row>
    <row r="683" spans="1:2" x14ac:dyDescent="0.25">
      <c r="A683" s="45"/>
      <c r="B683" s="19"/>
    </row>
    <row r="684" spans="1:2" x14ac:dyDescent="0.25">
      <c r="A684" s="45"/>
      <c r="B684" s="19"/>
    </row>
    <row r="685" spans="1:2" x14ac:dyDescent="0.25">
      <c r="A685" s="45"/>
      <c r="B685" s="19"/>
    </row>
    <row r="686" spans="1:2" x14ac:dyDescent="0.25">
      <c r="A686" s="45"/>
      <c r="B686" s="19"/>
    </row>
    <row r="687" spans="1:2" x14ac:dyDescent="0.25">
      <c r="A687" s="45"/>
      <c r="B687" s="19"/>
    </row>
    <row r="688" spans="1:2" x14ac:dyDescent="0.25">
      <c r="A688" s="45"/>
      <c r="B688" s="19"/>
    </row>
    <row r="689" spans="1:2" x14ac:dyDescent="0.25">
      <c r="A689" s="45"/>
      <c r="B689" s="19"/>
    </row>
    <row r="690" spans="1:2" x14ac:dyDescent="0.25">
      <c r="A690" s="45"/>
      <c r="B690" s="19"/>
    </row>
    <row r="691" spans="1:2" x14ac:dyDescent="0.25">
      <c r="A691" s="45"/>
      <c r="B691" s="19"/>
    </row>
    <row r="692" spans="1:2" x14ac:dyDescent="0.25">
      <c r="A692" s="45"/>
      <c r="B692" s="19"/>
    </row>
    <row r="693" spans="1:2" x14ac:dyDescent="0.25">
      <c r="A693" s="45"/>
      <c r="B693" s="19"/>
    </row>
    <row r="694" spans="1:2" x14ac:dyDescent="0.25">
      <c r="A694" s="45"/>
      <c r="B694" s="19"/>
    </row>
    <row r="695" spans="1:2" x14ac:dyDescent="0.25">
      <c r="A695" s="45"/>
      <c r="B695" s="19"/>
    </row>
    <row r="696" spans="1:2" x14ac:dyDescent="0.25">
      <c r="A696" s="45"/>
      <c r="B696" s="19"/>
    </row>
    <row r="697" spans="1:2" x14ac:dyDescent="0.25">
      <c r="A697" s="45"/>
      <c r="B697" s="19"/>
    </row>
    <row r="698" spans="1:2" x14ac:dyDescent="0.25">
      <c r="A698" s="45"/>
      <c r="B698" s="19"/>
    </row>
    <row r="699" spans="1:2" x14ac:dyDescent="0.25">
      <c r="A699" s="45"/>
      <c r="B699" s="19"/>
    </row>
    <row r="700" spans="1:2" x14ac:dyDescent="0.25">
      <c r="A700" s="45"/>
      <c r="B700" s="19"/>
    </row>
    <row r="701" spans="1:2" x14ac:dyDescent="0.25">
      <c r="A701" s="45"/>
      <c r="B701" s="19"/>
    </row>
    <row r="702" spans="1:2" x14ac:dyDescent="0.25">
      <c r="A702" s="45"/>
      <c r="B702" s="19"/>
    </row>
    <row r="703" spans="1:2" x14ac:dyDescent="0.25">
      <c r="A703" s="45"/>
      <c r="B703" s="19"/>
    </row>
    <row r="704" spans="1:2" x14ac:dyDescent="0.25">
      <c r="A704" s="45"/>
      <c r="B704" s="19"/>
    </row>
    <row r="705" spans="1:2" x14ac:dyDescent="0.25">
      <c r="A705" s="45"/>
      <c r="B705" s="19"/>
    </row>
    <row r="706" spans="1:2" x14ac:dyDescent="0.25">
      <c r="A706" s="45"/>
      <c r="B706" s="19"/>
    </row>
    <row r="707" spans="1:2" x14ac:dyDescent="0.25">
      <c r="A707" s="45"/>
      <c r="B707" s="19"/>
    </row>
    <row r="708" spans="1:2" x14ac:dyDescent="0.25">
      <c r="A708" s="45"/>
      <c r="B708" s="19"/>
    </row>
    <row r="709" spans="1:2" x14ac:dyDescent="0.25">
      <c r="A709" s="45"/>
      <c r="B709" s="19"/>
    </row>
    <row r="710" spans="1:2" x14ac:dyDescent="0.25">
      <c r="A710" s="45"/>
      <c r="B710" s="19"/>
    </row>
    <row r="711" spans="1:2" x14ac:dyDescent="0.25">
      <c r="A711" s="45"/>
      <c r="B711" s="19"/>
    </row>
    <row r="712" spans="1:2" x14ac:dyDescent="0.25">
      <c r="A712" s="45"/>
      <c r="B712" s="19"/>
    </row>
    <row r="713" spans="1:2" x14ac:dyDescent="0.25">
      <c r="A713" s="45"/>
      <c r="B713" s="19"/>
    </row>
    <row r="714" spans="1:2" x14ac:dyDescent="0.25">
      <c r="A714" s="45"/>
      <c r="B714" s="19"/>
    </row>
    <row r="715" spans="1:2" x14ac:dyDescent="0.25">
      <c r="A715" s="45"/>
      <c r="B715" s="19"/>
    </row>
    <row r="716" spans="1:2" x14ac:dyDescent="0.25">
      <c r="A716" s="45"/>
      <c r="B716" s="19"/>
    </row>
    <row r="717" spans="1:2" x14ac:dyDescent="0.25">
      <c r="A717" s="45"/>
      <c r="B717" s="19"/>
    </row>
    <row r="718" spans="1:2" x14ac:dyDescent="0.25">
      <c r="A718" s="45"/>
      <c r="B718" s="19"/>
    </row>
    <row r="719" spans="1:2" x14ac:dyDescent="0.25">
      <c r="A719" s="45"/>
      <c r="B719" s="19"/>
    </row>
    <row r="720" spans="1:2" x14ac:dyDescent="0.25">
      <c r="A720" s="45"/>
      <c r="B720" s="19"/>
    </row>
    <row r="721" spans="1:2" x14ac:dyDescent="0.25">
      <c r="A721" s="45"/>
      <c r="B721" s="19"/>
    </row>
    <row r="722" spans="1:2" x14ac:dyDescent="0.25">
      <c r="A722" s="45"/>
      <c r="B722" s="19"/>
    </row>
    <row r="723" spans="1:2" x14ac:dyDescent="0.25">
      <c r="A723" s="45"/>
      <c r="B723" s="19"/>
    </row>
    <row r="724" spans="1:2" x14ac:dyDescent="0.25">
      <c r="A724" s="45"/>
      <c r="B724" s="19"/>
    </row>
    <row r="725" spans="1:2" x14ac:dyDescent="0.25">
      <c r="A725" s="45"/>
      <c r="B725" s="19"/>
    </row>
    <row r="726" spans="1:2" x14ac:dyDescent="0.25">
      <c r="A726" s="45"/>
      <c r="B726" s="19"/>
    </row>
    <row r="727" spans="1:2" x14ac:dyDescent="0.25">
      <c r="A727" s="45"/>
      <c r="B727" s="19"/>
    </row>
    <row r="728" spans="1:2" x14ac:dyDescent="0.25">
      <c r="A728" s="45"/>
      <c r="B728" s="19"/>
    </row>
    <row r="729" spans="1:2" x14ac:dyDescent="0.25">
      <c r="A729" s="45"/>
      <c r="B729" s="19"/>
    </row>
    <row r="730" spans="1:2" x14ac:dyDescent="0.25">
      <c r="A730" s="45"/>
      <c r="B730" s="19"/>
    </row>
    <row r="731" spans="1:2" x14ac:dyDescent="0.25">
      <c r="A731" s="45"/>
      <c r="B731" s="19"/>
    </row>
    <row r="732" spans="1:2" x14ac:dyDescent="0.25">
      <c r="A732" s="45"/>
      <c r="B732" s="19"/>
    </row>
    <row r="733" spans="1:2" x14ac:dyDescent="0.25">
      <c r="A733" s="45"/>
      <c r="B733" s="19"/>
    </row>
    <row r="734" spans="1:2" x14ac:dyDescent="0.25">
      <c r="A734" s="45"/>
      <c r="B734" s="19"/>
    </row>
    <row r="735" spans="1:2" x14ac:dyDescent="0.25">
      <c r="A735" s="45"/>
      <c r="B735" s="19"/>
    </row>
    <row r="736" spans="1:2" x14ac:dyDescent="0.25">
      <c r="A736" s="45"/>
      <c r="B736" s="19"/>
    </row>
    <row r="737" spans="1:2" x14ac:dyDescent="0.25">
      <c r="A737" s="45"/>
      <c r="B737" s="19"/>
    </row>
    <row r="738" spans="1:2" x14ac:dyDescent="0.25">
      <c r="A738" s="45"/>
      <c r="B738" s="19"/>
    </row>
    <row r="739" spans="1:2" x14ac:dyDescent="0.25">
      <c r="A739" s="45"/>
      <c r="B739" s="19"/>
    </row>
    <row r="740" spans="1:2" x14ac:dyDescent="0.25">
      <c r="A740" s="45"/>
      <c r="B740" s="19"/>
    </row>
    <row r="741" spans="1:2" x14ac:dyDescent="0.25">
      <c r="A741" s="45"/>
      <c r="B741" s="19"/>
    </row>
    <row r="742" spans="1:2" x14ac:dyDescent="0.25">
      <c r="A742" s="45"/>
      <c r="B742" s="19"/>
    </row>
    <row r="743" spans="1:2" x14ac:dyDescent="0.25">
      <c r="A743" s="45"/>
      <c r="B743" s="19"/>
    </row>
    <row r="744" spans="1:2" x14ac:dyDescent="0.25">
      <c r="A744" s="45"/>
      <c r="B744" s="19"/>
    </row>
    <row r="745" spans="1:2" x14ac:dyDescent="0.25">
      <c r="A745" s="45"/>
      <c r="B745" s="19"/>
    </row>
    <row r="746" spans="1:2" x14ac:dyDescent="0.25">
      <c r="A746" s="45"/>
      <c r="B746" s="19"/>
    </row>
    <row r="747" spans="1:2" x14ac:dyDescent="0.25">
      <c r="A747" s="45"/>
      <c r="B747" s="19"/>
    </row>
    <row r="748" spans="1:2" x14ac:dyDescent="0.25">
      <c r="A748" s="45"/>
      <c r="B748" s="19"/>
    </row>
    <row r="749" spans="1:2" x14ac:dyDescent="0.25">
      <c r="A749" s="45"/>
      <c r="B749" s="19"/>
    </row>
    <row r="750" spans="1:2" x14ac:dyDescent="0.25">
      <c r="A750" s="45"/>
      <c r="B750" s="19"/>
    </row>
    <row r="751" spans="1:2" x14ac:dyDescent="0.25">
      <c r="A751" s="45"/>
      <c r="B751" s="19"/>
    </row>
    <row r="752" spans="1:2" x14ac:dyDescent="0.25">
      <c r="A752" s="45"/>
      <c r="B752" s="19"/>
    </row>
    <row r="753" spans="1:2" x14ac:dyDescent="0.25">
      <c r="A753" s="45"/>
      <c r="B753" s="19"/>
    </row>
    <row r="754" spans="1:2" x14ac:dyDescent="0.25">
      <c r="A754" s="45"/>
      <c r="B754" s="19"/>
    </row>
    <row r="755" spans="1:2" x14ac:dyDescent="0.25">
      <c r="A755" s="45"/>
      <c r="B755" s="19"/>
    </row>
    <row r="756" spans="1:2" x14ac:dyDescent="0.25">
      <c r="A756" s="45"/>
      <c r="B756" s="19"/>
    </row>
    <row r="757" spans="1:2" x14ac:dyDescent="0.25">
      <c r="A757" s="45"/>
      <c r="B757" s="19"/>
    </row>
    <row r="758" spans="1:2" x14ac:dyDescent="0.25">
      <c r="A758" s="45"/>
      <c r="B758" s="19"/>
    </row>
    <row r="759" spans="1:2" x14ac:dyDescent="0.25">
      <c r="A759" s="45"/>
      <c r="B759" s="19"/>
    </row>
    <row r="760" spans="1:2" x14ac:dyDescent="0.25">
      <c r="A760" s="45"/>
      <c r="B760" s="19"/>
    </row>
    <row r="761" spans="1:2" x14ac:dyDescent="0.25">
      <c r="A761" s="45"/>
      <c r="B761" s="19"/>
    </row>
    <row r="762" spans="1:2" x14ac:dyDescent="0.25">
      <c r="A762" s="45"/>
      <c r="B762" s="19"/>
    </row>
    <row r="763" spans="1:2" x14ac:dyDescent="0.25">
      <c r="A763" s="45"/>
      <c r="B763" s="19"/>
    </row>
    <row r="764" spans="1:2" x14ac:dyDescent="0.25">
      <c r="A764" s="45"/>
      <c r="B764" s="19"/>
    </row>
    <row r="765" spans="1:2" x14ac:dyDescent="0.25">
      <c r="A765" s="45"/>
      <c r="B765" s="19"/>
    </row>
    <row r="766" spans="1:2" x14ac:dyDescent="0.25">
      <c r="A766" s="45"/>
      <c r="B766" s="19"/>
    </row>
    <row r="767" spans="1:2" x14ac:dyDescent="0.25">
      <c r="A767" s="45"/>
      <c r="B767" s="19"/>
    </row>
    <row r="768" spans="1:2" x14ac:dyDescent="0.25">
      <c r="A768" s="45"/>
      <c r="B768" s="19"/>
    </row>
    <row r="769" spans="1:2" x14ac:dyDescent="0.25">
      <c r="A769" s="45"/>
      <c r="B769" s="19"/>
    </row>
    <row r="770" spans="1:2" x14ac:dyDescent="0.25">
      <c r="A770" s="45"/>
      <c r="B770" s="19"/>
    </row>
    <row r="771" spans="1:2" x14ac:dyDescent="0.25">
      <c r="A771" s="45"/>
      <c r="B771" s="19"/>
    </row>
    <row r="772" spans="1:2" x14ac:dyDescent="0.25">
      <c r="A772" s="45"/>
      <c r="B772" s="19"/>
    </row>
    <row r="773" spans="1:2" x14ac:dyDescent="0.25">
      <c r="A773" s="45"/>
      <c r="B773" s="19"/>
    </row>
    <row r="774" spans="1:2" x14ac:dyDescent="0.25">
      <c r="A774" s="45"/>
      <c r="B774" s="19"/>
    </row>
    <row r="775" spans="1:2" x14ac:dyDescent="0.25">
      <c r="A775" s="45"/>
      <c r="B775" s="19"/>
    </row>
    <row r="776" spans="1:2" x14ac:dyDescent="0.25">
      <c r="A776" s="45"/>
      <c r="B776" s="19"/>
    </row>
    <row r="777" spans="1:2" x14ac:dyDescent="0.25">
      <c r="A777" s="45"/>
      <c r="B777" s="19"/>
    </row>
    <row r="778" spans="1:2" x14ac:dyDescent="0.25">
      <c r="A778" s="45"/>
      <c r="B778" s="19"/>
    </row>
    <row r="779" spans="1:2" x14ac:dyDescent="0.25">
      <c r="A779" s="45"/>
      <c r="B779" s="19"/>
    </row>
    <row r="780" spans="1:2" x14ac:dyDescent="0.25">
      <c r="A780" s="45"/>
      <c r="B780" s="19"/>
    </row>
    <row r="781" spans="1:2" x14ac:dyDescent="0.25">
      <c r="A781" s="45"/>
      <c r="B781" s="19"/>
    </row>
    <row r="782" spans="1:2" x14ac:dyDescent="0.25">
      <c r="A782" s="45"/>
      <c r="B782" s="19"/>
    </row>
    <row r="783" spans="1:2" x14ac:dyDescent="0.25">
      <c r="A783" s="45"/>
      <c r="B783" s="19"/>
    </row>
    <row r="784" spans="1:2" x14ac:dyDescent="0.25">
      <c r="A784" s="45"/>
      <c r="B784" s="19"/>
    </row>
    <row r="785" spans="1:2" x14ac:dyDescent="0.25">
      <c r="A785" s="45"/>
      <c r="B785" s="19"/>
    </row>
    <row r="786" spans="1:2" x14ac:dyDescent="0.25">
      <c r="A786" s="45"/>
      <c r="B786" s="19"/>
    </row>
    <row r="787" spans="1:2" x14ac:dyDescent="0.25">
      <c r="A787" s="45"/>
      <c r="B787" s="19"/>
    </row>
    <row r="788" spans="1:2" x14ac:dyDescent="0.25">
      <c r="A788" s="45"/>
      <c r="B788" s="19"/>
    </row>
    <row r="789" spans="1:2" x14ac:dyDescent="0.25">
      <c r="A789" s="45"/>
      <c r="B789" s="19"/>
    </row>
    <row r="790" spans="1:2" x14ac:dyDescent="0.25">
      <c r="A790" s="45"/>
      <c r="B790" s="19"/>
    </row>
    <row r="791" spans="1:2" x14ac:dyDescent="0.25">
      <c r="A791" s="45"/>
      <c r="B791" s="19"/>
    </row>
    <row r="792" spans="1:2" x14ac:dyDescent="0.25">
      <c r="A792" s="45"/>
      <c r="B792" s="19"/>
    </row>
    <row r="793" spans="1:2" x14ac:dyDescent="0.25">
      <c r="A793" s="45"/>
      <c r="B793" s="19"/>
    </row>
    <row r="794" spans="1:2" x14ac:dyDescent="0.25">
      <c r="A794" s="45"/>
      <c r="B794" s="19"/>
    </row>
    <row r="795" spans="1:2" x14ac:dyDescent="0.25">
      <c r="A795" s="45"/>
      <c r="B795" s="19"/>
    </row>
    <row r="796" spans="1:2" x14ac:dyDescent="0.25">
      <c r="A796" s="45"/>
      <c r="B796" s="19"/>
    </row>
    <row r="797" spans="1:2" x14ac:dyDescent="0.25">
      <c r="A797" s="45"/>
      <c r="B797" s="19"/>
    </row>
    <row r="798" spans="1:2" x14ac:dyDescent="0.25">
      <c r="A798" s="45"/>
      <c r="B798" s="19"/>
    </row>
    <row r="799" spans="1:2" x14ac:dyDescent="0.25">
      <c r="A799" s="45"/>
      <c r="B799" s="19"/>
    </row>
    <row r="800" spans="1:2" x14ac:dyDescent="0.25">
      <c r="A800" s="45"/>
      <c r="B800" s="19"/>
    </row>
    <row r="801" spans="1:2" x14ac:dyDescent="0.25">
      <c r="A801" s="45"/>
      <c r="B801" s="19"/>
    </row>
    <row r="802" spans="1:2" x14ac:dyDescent="0.25">
      <c r="A802" s="45"/>
      <c r="B802" s="19"/>
    </row>
    <row r="803" spans="1:2" x14ac:dyDescent="0.25">
      <c r="A803" s="45"/>
      <c r="B803" s="19"/>
    </row>
    <row r="804" spans="1:2" x14ac:dyDescent="0.25">
      <c r="A804" s="45"/>
      <c r="B804" s="19"/>
    </row>
    <row r="805" spans="1:2" x14ac:dyDescent="0.25">
      <c r="A805" s="45"/>
      <c r="B805" s="19"/>
    </row>
    <row r="806" spans="1:2" x14ac:dyDescent="0.25">
      <c r="A806" s="45"/>
      <c r="B806" s="19"/>
    </row>
    <row r="807" spans="1:2" x14ac:dyDescent="0.25">
      <c r="A807" s="45"/>
      <c r="B807" s="19"/>
    </row>
    <row r="808" spans="1:2" x14ac:dyDescent="0.25">
      <c r="A808" s="45"/>
      <c r="B808" s="19"/>
    </row>
    <row r="809" spans="1:2" x14ac:dyDescent="0.25">
      <c r="A809" s="45"/>
      <c r="B809" s="19"/>
    </row>
    <row r="810" spans="1:2" x14ac:dyDescent="0.25">
      <c r="A810" s="45"/>
      <c r="B810" s="19"/>
    </row>
    <row r="811" spans="1:2" x14ac:dyDescent="0.25">
      <c r="A811" s="45"/>
      <c r="B811" s="19"/>
    </row>
    <row r="812" spans="1:2" x14ac:dyDescent="0.25">
      <c r="A812" s="45"/>
      <c r="B812" s="19"/>
    </row>
    <row r="813" spans="1:2" x14ac:dyDescent="0.25">
      <c r="A813" s="45"/>
      <c r="B813" s="19"/>
    </row>
    <row r="814" spans="1:2" x14ac:dyDescent="0.25">
      <c r="A814" s="45"/>
      <c r="B814" s="19"/>
    </row>
    <row r="815" spans="1:2" x14ac:dyDescent="0.25">
      <c r="A815" s="45"/>
      <c r="B815" s="19"/>
    </row>
    <row r="816" spans="1:2" x14ac:dyDescent="0.25">
      <c r="A816" s="45"/>
      <c r="B816" s="19"/>
    </row>
    <row r="817" spans="1:2" x14ac:dyDescent="0.25">
      <c r="A817" s="45"/>
      <c r="B817" s="19"/>
    </row>
    <row r="818" spans="1:2" x14ac:dyDescent="0.25">
      <c r="A818" s="45"/>
      <c r="B818" s="19"/>
    </row>
    <row r="819" spans="1:2" x14ac:dyDescent="0.25">
      <c r="A819" s="45"/>
      <c r="B819" s="19"/>
    </row>
    <row r="820" spans="1:2" x14ac:dyDescent="0.25">
      <c r="A820" s="45"/>
      <c r="B820" s="19"/>
    </row>
    <row r="821" spans="1:2" x14ac:dyDescent="0.25">
      <c r="A821" s="45"/>
      <c r="B821" s="19"/>
    </row>
    <row r="822" spans="1:2" x14ac:dyDescent="0.25">
      <c r="A822" s="45"/>
      <c r="B822" s="19"/>
    </row>
    <row r="823" spans="1:2" x14ac:dyDescent="0.25">
      <c r="A823" s="45"/>
      <c r="B823" s="19"/>
    </row>
    <row r="824" spans="1:2" x14ac:dyDescent="0.25">
      <c r="A824" s="45"/>
      <c r="B824" s="19"/>
    </row>
    <row r="825" spans="1:2" x14ac:dyDescent="0.25">
      <c r="A825" s="45"/>
      <c r="B825" s="19"/>
    </row>
    <row r="826" spans="1:2" x14ac:dyDescent="0.25">
      <c r="A826" s="45"/>
      <c r="B826" s="19"/>
    </row>
    <row r="827" spans="1:2" x14ac:dyDescent="0.25">
      <c r="A827" s="45"/>
      <c r="B827" s="19"/>
    </row>
    <row r="828" spans="1:2" x14ac:dyDescent="0.25">
      <c r="A828" s="45"/>
      <c r="B828" s="19"/>
    </row>
    <row r="829" spans="1:2" x14ac:dyDescent="0.25">
      <c r="A829" s="45"/>
      <c r="B829" s="19"/>
    </row>
    <row r="830" spans="1:2" x14ac:dyDescent="0.25">
      <c r="A830" s="45"/>
      <c r="B830" s="19"/>
    </row>
    <row r="831" spans="1:2" x14ac:dyDescent="0.25">
      <c r="A831" s="45"/>
      <c r="B831" s="19"/>
    </row>
    <row r="832" spans="1:2" x14ac:dyDescent="0.25">
      <c r="A832" s="45"/>
      <c r="B832" s="19"/>
    </row>
    <row r="833" spans="1:2" x14ac:dyDescent="0.25">
      <c r="A833" s="45"/>
      <c r="B833" s="19"/>
    </row>
    <row r="834" spans="1:2" x14ac:dyDescent="0.25">
      <c r="A834" s="45"/>
      <c r="B834" s="19"/>
    </row>
    <row r="835" spans="1:2" x14ac:dyDescent="0.25">
      <c r="A835" s="45"/>
      <c r="B835" s="19"/>
    </row>
    <row r="836" spans="1:2" x14ac:dyDescent="0.25">
      <c r="A836" s="45"/>
      <c r="B836" s="19"/>
    </row>
    <row r="837" spans="1:2" x14ac:dyDescent="0.25">
      <c r="A837" s="45"/>
      <c r="B837" s="19"/>
    </row>
    <row r="838" spans="1:2" x14ac:dyDescent="0.25">
      <c r="A838" s="45"/>
      <c r="B838" s="19"/>
    </row>
    <row r="839" spans="1:2" x14ac:dyDescent="0.25">
      <c r="A839" s="45"/>
      <c r="B839" s="19"/>
    </row>
    <row r="840" spans="1:2" x14ac:dyDescent="0.25">
      <c r="A840" s="45"/>
      <c r="B840" s="19"/>
    </row>
    <row r="841" spans="1:2" x14ac:dyDescent="0.25">
      <c r="A841" s="45"/>
      <c r="B841" s="19"/>
    </row>
    <row r="842" spans="1:2" x14ac:dyDescent="0.25">
      <c r="A842" s="45"/>
      <c r="B842" s="19"/>
    </row>
    <row r="843" spans="1:2" x14ac:dyDescent="0.25">
      <c r="A843" s="45"/>
      <c r="B843" s="19"/>
    </row>
    <row r="844" spans="1:2" x14ac:dyDescent="0.25">
      <c r="A844" s="45"/>
      <c r="B844" s="19"/>
    </row>
    <row r="845" spans="1:2" x14ac:dyDescent="0.25">
      <c r="A845" s="45"/>
      <c r="B845" s="19"/>
    </row>
    <row r="846" spans="1:2" x14ac:dyDescent="0.25">
      <c r="A846" s="45"/>
      <c r="B846" s="19"/>
    </row>
    <row r="847" spans="1:2" x14ac:dyDescent="0.25">
      <c r="A847" s="45"/>
      <c r="B847" s="19"/>
    </row>
    <row r="848" spans="1:2" x14ac:dyDescent="0.25">
      <c r="A848" s="45"/>
      <c r="B848" s="19"/>
    </row>
    <row r="849" spans="1:2" x14ac:dyDescent="0.25">
      <c r="A849" s="45"/>
      <c r="B849" s="19"/>
    </row>
    <row r="850" spans="1:2" x14ac:dyDescent="0.25">
      <c r="A850" s="45"/>
      <c r="B850" s="19"/>
    </row>
    <row r="851" spans="1:2" x14ac:dyDescent="0.25">
      <c r="A851" s="45"/>
      <c r="B851" s="19"/>
    </row>
    <row r="852" spans="1:2" x14ac:dyDescent="0.25">
      <c r="A852" s="45"/>
      <c r="B852" s="19"/>
    </row>
    <row r="853" spans="1:2" x14ac:dyDescent="0.25">
      <c r="A853" s="45"/>
      <c r="B853" s="19"/>
    </row>
    <row r="854" spans="1:2" x14ac:dyDescent="0.25">
      <c r="A854" s="45"/>
      <c r="B854" s="19"/>
    </row>
    <row r="855" spans="1:2" x14ac:dyDescent="0.25">
      <c r="A855" s="45"/>
      <c r="B855" s="19"/>
    </row>
    <row r="856" spans="1:2" x14ac:dyDescent="0.25">
      <c r="A856" s="45"/>
      <c r="B856" s="19"/>
    </row>
    <row r="857" spans="1:2" x14ac:dyDescent="0.25">
      <c r="A857" s="45"/>
      <c r="B857" s="19"/>
    </row>
    <row r="858" spans="1:2" x14ac:dyDescent="0.25">
      <c r="A858" s="45"/>
      <c r="B858" s="19"/>
    </row>
    <row r="859" spans="1:2" x14ac:dyDescent="0.25">
      <c r="A859" s="45"/>
      <c r="B859" s="19"/>
    </row>
    <row r="860" spans="1:2" x14ac:dyDescent="0.25">
      <c r="A860" s="45"/>
      <c r="B860" s="19"/>
    </row>
    <row r="861" spans="1:2" x14ac:dyDescent="0.25">
      <c r="A861" s="45"/>
      <c r="B861" s="19"/>
    </row>
    <row r="862" spans="1:2" x14ac:dyDescent="0.25">
      <c r="A862" s="45"/>
      <c r="B862" s="19"/>
    </row>
    <row r="863" spans="1:2" x14ac:dyDescent="0.25">
      <c r="A863" s="45"/>
      <c r="B863" s="19"/>
    </row>
    <row r="864" spans="1:2" x14ac:dyDescent="0.25">
      <c r="A864" s="45"/>
      <c r="B864" s="19"/>
    </row>
    <row r="865" spans="1:2" x14ac:dyDescent="0.25">
      <c r="A865" s="45"/>
      <c r="B865" s="19"/>
    </row>
    <row r="866" spans="1:2" x14ac:dyDescent="0.25">
      <c r="A866" s="45"/>
      <c r="B866" s="19"/>
    </row>
    <row r="867" spans="1:2" x14ac:dyDescent="0.25">
      <c r="A867" s="45"/>
      <c r="B867" s="19"/>
    </row>
    <row r="868" spans="1:2" x14ac:dyDescent="0.25">
      <c r="A868" s="45"/>
      <c r="B868" s="19"/>
    </row>
    <row r="869" spans="1:2" x14ac:dyDescent="0.25">
      <c r="A869" s="45"/>
      <c r="B869" s="19"/>
    </row>
    <row r="870" spans="1:2" x14ac:dyDescent="0.25">
      <c r="A870" s="45"/>
      <c r="B870" s="19"/>
    </row>
    <row r="871" spans="1:2" x14ac:dyDescent="0.25">
      <c r="A871" s="45"/>
      <c r="B871" s="19"/>
    </row>
    <row r="872" spans="1:2" x14ac:dyDescent="0.25">
      <c r="A872" s="45"/>
      <c r="B872" s="19"/>
    </row>
    <row r="873" spans="1:2" x14ac:dyDescent="0.25">
      <c r="A873" s="45"/>
      <c r="B873" s="19"/>
    </row>
    <row r="874" spans="1:2" x14ac:dyDescent="0.25">
      <c r="A874" s="45"/>
      <c r="B874" s="19"/>
    </row>
    <row r="875" spans="1:2" x14ac:dyDescent="0.25">
      <c r="A875" s="45"/>
      <c r="B875" s="19"/>
    </row>
    <row r="876" spans="1:2" x14ac:dyDescent="0.25">
      <c r="A876" s="45"/>
      <c r="B876" s="19"/>
    </row>
    <row r="877" spans="1:2" x14ac:dyDescent="0.25">
      <c r="A877" s="45"/>
      <c r="B877" s="19"/>
    </row>
    <row r="878" spans="1:2" x14ac:dyDescent="0.25">
      <c r="A878" s="45"/>
      <c r="B878" s="19"/>
    </row>
    <row r="879" spans="1:2" x14ac:dyDescent="0.25">
      <c r="A879" s="45"/>
      <c r="B879" s="19"/>
    </row>
    <row r="880" spans="1:2" x14ac:dyDescent="0.25">
      <c r="A880" s="45"/>
      <c r="B880" s="19"/>
    </row>
    <row r="881" spans="1:2" x14ac:dyDescent="0.25">
      <c r="A881" s="45"/>
      <c r="B881" s="19"/>
    </row>
    <row r="882" spans="1:2" x14ac:dyDescent="0.25">
      <c r="A882" s="45"/>
      <c r="B882" s="19"/>
    </row>
    <row r="883" spans="1:2" x14ac:dyDescent="0.25">
      <c r="A883" s="45"/>
      <c r="B883" s="19"/>
    </row>
    <row r="884" spans="1:2" x14ac:dyDescent="0.25">
      <c r="A884" s="45"/>
      <c r="B884" s="19"/>
    </row>
    <row r="885" spans="1:2" x14ac:dyDescent="0.25">
      <c r="A885" s="45"/>
      <c r="B885" s="19"/>
    </row>
    <row r="886" spans="1:2" x14ac:dyDescent="0.25">
      <c r="A886" s="45"/>
      <c r="B886" s="19"/>
    </row>
    <row r="887" spans="1:2" x14ac:dyDescent="0.25">
      <c r="A887" s="45"/>
      <c r="B887" s="19"/>
    </row>
    <row r="888" spans="1:2" x14ac:dyDescent="0.25">
      <c r="A888" s="45"/>
      <c r="B888" s="19"/>
    </row>
    <row r="889" spans="1:2" x14ac:dyDescent="0.25">
      <c r="A889" s="45"/>
      <c r="B889" s="19"/>
    </row>
    <row r="890" spans="1:2" x14ac:dyDescent="0.25">
      <c r="A890" s="45"/>
      <c r="B890" s="19"/>
    </row>
    <row r="891" spans="1:2" x14ac:dyDescent="0.25">
      <c r="A891" s="45"/>
      <c r="B891" s="19"/>
    </row>
    <row r="892" spans="1:2" x14ac:dyDescent="0.25">
      <c r="A892" s="45"/>
      <c r="B892" s="19"/>
    </row>
    <row r="893" spans="1:2" x14ac:dyDescent="0.25">
      <c r="A893" s="45"/>
      <c r="B893" s="19"/>
    </row>
    <row r="894" spans="1:2" x14ac:dyDescent="0.25">
      <c r="A894" s="45"/>
      <c r="B894" s="19"/>
    </row>
    <row r="895" spans="1:2" x14ac:dyDescent="0.25">
      <c r="A895" s="45"/>
      <c r="B895" s="19"/>
    </row>
    <row r="896" spans="1:2" x14ac:dyDescent="0.25">
      <c r="A896" s="45"/>
      <c r="B896" s="19"/>
    </row>
    <row r="897" spans="1:2" x14ac:dyDescent="0.25">
      <c r="A897" s="45"/>
      <c r="B897" s="19"/>
    </row>
    <row r="898" spans="1:2" x14ac:dyDescent="0.25">
      <c r="A898" s="45"/>
      <c r="B898" s="19"/>
    </row>
    <row r="899" spans="1:2" x14ac:dyDescent="0.25">
      <c r="A899" s="45"/>
      <c r="B899" s="19"/>
    </row>
    <row r="900" spans="1:2" x14ac:dyDescent="0.25">
      <c r="A900" s="45"/>
      <c r="B900" s="19"/>
    </row>
    <row r="901" spans="1:2" x14ac:dyDescent="0.25">
      <c r="A901" s="45"/>
      <c r="B901" s="19"/>
    </row>
    <row r="902" spans="1:2" x14ac:dyDescent="0.25">
      <c r="A902" s="45"/>
      <c r="B902" s="19"/>
    </row>
    <row r="903" spans="1:2" x14ac:dyDescent="0.25">
      <c r="A903" s="45"/>
      <c r="B903" s="19"/>
    </row>
    <row r="904" spans="1:2" x14ac:dyDescent="0.25">
      <c r="A904" s="45"/>
      <c r="B904" s="19"/>
    </row>
    <row r="905" spans="1:2" x14ac:dyDescent="0.25">
      <c r="A905" s="45"/>
      <c r="B905" s="19"/>
    </row>
    <row r="906" spans="1:2" x14ac:dyDescent="0.25">
      <c r="A906" s="45"/>
      <c r="B906" s="19"/>
    </row>
    <row r="907" spans="1:2" x14ac:dyDescent="0.25">
      <c r="A907" s="45"/>
      <c r="B907" s="19"/>
    </row>
    <row r="908" spans="1:2" x14ac:dyDescent="0.25">
      <c r="A908" s="45"/>
      <c r="B908" s="19"/>
    </row>
    <row r="909" spans="1:2" x14ac:dyDescent="0.25">
      <c r="A909" s="45"/>
      <c r="B909" s="19"/>
    </row>
    <row r="910" spans="1:2" x14ac:dyDescent="0.25">
      <c r="A910" s="45"/>
      <c r="B910" s="19"/>
    </row>
    <row r="911" spans="1:2" x14ac:dyDescent="0.25">
      <c r="A911" s="45"/>
      <c r="B911" s="19"/>
    </row>
    <row r="912" spans="1:2" x14ac:dyDescent="0.25">
      <c r="A912" s="45"/>
      <c r="B912" s="19"/>
    </row>
    <row r="913" spans="1:2" x14ac:dyDescent="0.25">
      <c r="A913" s="45"/>
      <c r="B913" s="19"/>
    </row>
    <row r="914" spans="1:2" x14ac:dyDescent="0.25">
      <c r="A914" s="45"/>
      <c r="B914" s="19"/>
    </row>
    <row r="915" spans="1:2" x14ac:dyDescent="0.25">
      <c r="A915" s="45"/>
      <c r="B915" s="19"/>
    </row>
    <row r="916" spans="1:2" x14ac:dyDescent="0.25">
      <c r="A916" s="45"/>
      <c r="B916" s="19"/>
    </row>
    <row r="917" spans="1:2" x14ac:dyDescent="0.25">
      <c r="A917" s="45"/>
      <c r="B917" s="19"/>
    </row>
    <row r="918" spans="1:2" x14ac:dyDescent="0.25">
      <c r="A918" s="45"/>
      <c r="B918" s="19"/>
    </row>
    <row r="919" spans="1:2" x14ac:dyDescent="0.25">
      <c r="A919" s="45"/>
      <c r="B919" s="19"/>
    </row>
    <row r="920" spans="1:2" x14ac:dyDescent="0.25">
      <c r="A920" s="45"/>
      <c r="B920" s="19"/>
    </row>
    <row r="921" spans="1:2" x14ac:dyDescent="0.25">
      <c r="A921" s="45"/>
      <c r="B921" s="19"/>
    </row>
    <row r="922" spans="1:2" x14ac:dyDescent="0.25">
      <c r="A922" s="45"/>
      <c r="B922" s="19"/>
    </row>
    <row r="923" spans="1:2" x14ac:dyDescent="0.25">
      <c r="A923" s="45"/>
      <c r="B923" s="19"/>
    </row>
    <row r="924" spans="1:2" x14ac:dyDescent="0.25">
      <c r="A924" s="45"/>
      <c r="B924" s="19"/>
    </row>
    <row r="925" spans="1:2" x14ac:dyDescent="0.25">
      <c r="A925" s="45"/>
      <c r="B925" s="19"/>
    </row>
    <row r="926" spans="1:2" x14ac:dyDescent="0.25">
      <c r="A926" s="45"/>
      <c r="B926" s="19"/>
    </row>
    <row r="927" spans="1:2" x14ac:dyDescent="0.25">
      <c r="A927" s="45"/>
      <c r="B927" s="19"/>
    </row>
    <row r="928" spans="1:2" x14ac:dyDescent="0.25">
      <c r="A928" s="45"/>
      <c r="B928" s="19"/>
    </row>
    <row r="929" spans="1:2" x14ac:dyDescent="0.25">
      <c r="A929" s="45"/>
      <c r="B929" s="19"/>
    </row>
    <row r="930" spans="1:2" x14ac:dyDescent="0.25">
      <c r="A930" s="45"/>
      <c r="B930" s="19"/>
    </row>
    <row r="931" spans="1:2" x14ac:dyDescent="0.25">
      <c r="A931" s="45"/>
      <c r="B931" s="19"/>
    </row>
    <row r="932" spans="1:2" x14ac:dyDescent="0.25">
      <c r="A932" s="45"/>
      <c r="B932" s="19"/>
    </row>
    <row r="933" spans="1:2" x14ac:dyDescent="0.25">
      <c r="A933" s="45"/>
      <c r="B933" s="19"/>
    </row>
    <row r="934" spans="1:2" x14ac:dyDescent="0.25">
      <c r="A934" s="45"/>
      <c r="B934" s="19"/>
    </row>
    <row r="935" spans="1:2" x14ac:dyDescent="0.25">
      <c r="A935" s="45"/>
      <c r="B935" s="19"/>
    </row>
    <row r="936" spans="1:2" x14ac:dyDescent="0.25">
      <c r="A936" s="45"/>
      <c r="B936" s="19"/>
    </row>
    <row r="937" spans="1:2" x14ac:dyDescent="0.25">
      <c r="A937" s="45"/>
      <c r="B937" s="19"/>
    </row>
    <row r="938" spans="1:2" x14ac:dyDescent="0.25">
      <c r="A938" s="45"/>
      <c r="B938" s="19"/>
    </row>
    <row r="939" spans="1:2" x14ac:dyDescent="0.25">
      <c r="A939" s="45"/>
      <c r="B939" s="19"/>
    </row>
    <row r="940" spans="1:2" x14ac:dyDescent="0.25">
      <c r="A940" s="45"/>
      <c r="B940" s="19"/>
    </row>
    <row r="941" spans="1:2" x14ac:dyDescent="0.25">
      <c r="A941" s="45"/>
      <c r="B941" s="19"/>
    </row>
    <row r="942" spans="1:2" x14ac:dyDescent="0.25">
      <c r="A942" s="45"/>
      <c r="B942" s="19"/>
    </row>
    <row r="943" spans="1:2" x14ac:dyDescent="0.25">
      <c r="A943" s="45"/>
      <c r="B943" s="19"/>
    </row>
    <row r="944" spans="1:2" x14ac:dyDescent="0.25">
      <c r="A944" s="45"/>
      <c r="B944" s="19"/>
    </row>
    <row r="945" spans="1:2" x14ac:dyDescent="0.25">
      <c r="A945" s="45"/>
      <c r="B945" s="19"/>
    </row>
    <row r="946" spans="1:2" x14ac:dyDescent="0.25">
      <c r="A946" s="45"/>
      <c r="B946" s="19"/>
    </row>
    <row r="947" spans="1:2" x14ac:dyDescent="0.25">
      <c r="A947" s="45"/>
      <c r="B947" s="19"/>
    </row>
    <row r="948" spans="1:2" x14ac:dyDescent="0.25">
      <c r="A948" s="45"/>
      <c r="B948" s="19"/>
    </row>
    <row r="949" spans="1:2" x14ac:dyDescent="0.25">
      <c r="A949" s="45"/>
      <c r="B949" s="19"/>
    </row>
    <row r="950" spans="1:2" x14ac:dyDescent="0.25">
      <c r="A950" s="45"/>
      <c r="B950" s="19"/>
    </row>
    <row r="951" spans="1:2" x14ac:dyDescent="0.25">
      <c r="A951" s="45"/>
      <c r="B951" s="19"/>
    </row>
    <row r="952" spans="1:2" x14ac:dyDescent="0.25">
      <c r="A952" s="45"/>
      <c r="B952" s="19"/>
    </row>
    <row r="953" spans="1:2" x14ac:dyDescent="0.25">
      <c r="A953" s="45"/>
      <c r="B953" s="19"/>
    </row>
    <row r="954" spans="1:2" x14ac:dyDescent="0.25">
      <c r="A954" s="45"/>
      <c r="B954" s="19"/>
    </row>
    <row r="955" spans="1:2" x14ac:dyDescent="0.25">
      <c r="A955" s="45"/>
      <c r="B955" s="19"/>
    </row>
    <row r="956" spans="1:2" x14ac:dyDescent="0.25">
      <c r="A956" s="45"/>
      <c r="B956" s="19"/>
    </row>
    <row r="957" spans="1:2" x14ac:dyDescent="0.25">
      <c r="A957" s="45"/>
      <c r="B957" s="19"/>
    </row>
    <row r="958" spans="1:2" x14ac:dyDescent="0.25">
      <c r="A958" s="45"/>
      <c r="B958" s="19"/>
    </row>
    <row r="959" spans="1:2" x14ac:dyDescent="0.25">
      <c r="A959" s="45"/>
      <c r="B959" s="19"/>
    </row>
    <row r="960" spans="1:2" x14ac:dyDescent="0.25">
      <c r="A960" s="45"/>
      <c r="B960" s="19"/>
    </row>
    <row r="961" spans="1:2" x14ac:dyDescent="0.25">
      <c r="A961" s="45"/>
      <c r="B961" s="19"/>
    </row>
    <row r="962" spans="1:2" x14ac:dyDescent="0.25">
      <c r="A962" s="45"/>
      <c r="B962" s="19"/>
    </row>
    <row r="963" spans="1:2" x14ac:dyDescent="0.25">
      <c r="A963" s="45"/>
      <c r="B963" s="19"/>
    </row>
    <row r="964" spans="1:2" x14ac:dyDescent="0.25">
      <c r="A964" s="45"/>
      <c r="B964" s="19"/>
    </row>
    <row r="965" spans="1:2" x14ac:dyDescent="0.25">
      <c r="A965" s="45"/>
      <c r="B965" s="19"/>
    </row>
    <row r="966" spans="1:2" x14ac:dyDescent="0.25">
      <c r="A966" s="45"/>
      <c r="B966" s="19"/>
    </row>
    <row r="967" spans="1:2" x14ac:dyDescent="0.25">
      <c r="A967" s="45"/>
      <c r="B967" s="19"/>
    </row>
    <row r="968" spans="1:2" x14ac:dyDescent="0.25">
      <c r="A968" s="45"/>
      <c r="B968" s="19"/>
    </row>
    <row r="969" spans="1:2" x14ac:dyDescent="0.25">
      <c r="A969" s="45"/>
      <c r="B969" s="19"/>
    </row>
    <row r="970" spans="1:2" x14ac:dyDescent="0.25">
      <c r="A970" s="45"/>
      <c r="B970" s="19"/>
    </row>
    <row r="971" spans="1:2" x14ac:dyDescent="0.25">
      <c r="A971" s="45"/>
      <c r="B971" s="19"/>
    </row>
    <row r="972" spans="1:2" x14ac:dyDescent="0.25">
      <c r="A972" s="45"/>
      <c r="B972" s="19"/>
    </row>
    <row r="973" spans="1:2" x14ac:dyDescent="0.25">
      <c r="A973" s="45"/>
      <c r="B973" s="19"/>
    </row>
    <row r="974" spans="1:2" x14ac:dyDescent="0.25">
      <c r="A974" s="45"/>
      <c r="B974" s="19"/>
    </row>
    <row r="975" spans="1:2" x14ac:dyDescent="0.25">
      <c r="A975" s="45"/>
      <c r="B975" s="19"/>
    </row>
    <row r="976" spans="1:2" x14ac:dyDescent="0.25">
      <c r="A976" s="45"/>
      <c r="B976" s="19"/>
    </row>
    <row r="977" spans="1:2" x14ac:dyDescent="0.25">
      <c r="A977" s="45"/>
      <c r="B977" s="19"/>
    </row>
    <row r="978" spans="1:2" x14ac:dyDescent="0.25">
      <c r="A978" s="45"/>
      <c r="B978" s="19"/>
    </row>
    <row r="979" spans="1:2" x14ac:dyDescent="0.25">
      <c r="A979" s="45"/>
      <c r="B979" s="19"/>
    </row>
    <row r="980" spans="1:2" x14ac:dyDescent="0.25">
      <c r="A980" s="45"/>
      <c r="B980" s="19"/>
    </row>
    <row r="981" spans="1:2" x14ac:dyDescent="0.25">
      <c r="A981" s="45"/>
      <c r="B981" s="19"/>
    </row>
    <row r="982" spans="1:2" x14ac:dyDescent="0.25">
      <c r="A982" s="45"/>
      <c r="B982" s="19"/>
    </row>
    <row r="983" spans="1:2" x14ac:dyDescent="0.25">
      <c r="A983" s="45"/>
      <c r="B983" s="19"/>
    </row>
    <row r="984" spans="1:2" x14ac:dyDescent="0.25">
      <c r="A984" s="45"/>
      <c r="B984" s="19"/>
    </row>
    <row r="985" spans="1:2" x14ac:dyDescent="0.25">
      <c r="A985" s="45"/>
      <c r="B985" s="19"/>
    </row>
    <row r="986" spans="1:2" x14ac:dyDescent="0.25">
      <c r="A986" s="45"/>
      <c r="B986" s="19"/>
    </row>
    <row r="987" spans="1:2" x14ac:dyDescent="0.25">
      <c r="A987" s="45"/>
      <c r="B987" s="19"/>
    </row>
    <row r="988" spans="1:2" x14ac:dyDescent="0.25">
      <c r="A988" s="45"/>
      <c r="B988" s="19"/>
    </row>
    <row r="989" spans="1:2" x14ac:dyDescent="0.25">
      <c r="A989" s="45"/>
      <c r="B989" s="19"/>
    </row>
    <row r="990" spans="1:2" x14ac:dyDescent="0.25">
      <c r="A990" s="45"/>
      <c r="B990" s="19"/>
    </row>
    <row r="991" spans="1:2" x14ac:dyDescent="0.25">
      <c r="A991" s="45"/>
      <c r="B991" s="19"/>
    </row>
    <row r="992" spans="1:2" x14ac:dyDescent="0.25">
      <c r="A992" s="45"/>
      <c r="B992" s="19"/>
    </row>
    <row r="993" spans="1:2" x14ac:dyDescent="0.25">
      <c r="A993" s="45"/>
      <c r="B993" s="19"/>
    </row>
    <row r="994" spans="1:2" x14ac:dyDescent="0.25">
      <c r="A994" s="45"/>
      <c r="B994" s="19"/>
    </row>
    <row r="995" spans="1:2" x14ac:dyDescent="0.25">
      <c r="A995" s="45"/>
      <c r="B995" s="19"/>
    </row>
    <row r="996" spans="1:2" x14ac:dyDescent="0.25">
      <c r="A996" s="45"/>
      <c r="B996" s="19"/>
    </row>
    <row r="997" spans="1:2" x14ac:dyDescent="0.25">
      <c r="A997" s="45"/>
      <c r="B997" s="19"/>
    </row>
    <row r="998" spans="1:2" x14ac:dyDescent="0.25">
      <c r="A998" s="45"/>
      <c r="B998" s="19"/>
    </row>
    <row r="999" spans="1:2" x14ac:dyDescent="0.25">
      <c r="A999" s="45"/>
      <c r="B999" s="19"/>
    </row>
    <row r="1000" spans="1:2" x14ac:dyDescent="0.25">
      <c r="A1000" s="45"/>
      <c r="B1000" s="19"/>
    </row>
    <row r="1001" spans="1:2" x14ac:dyDescent="0.25">
      <c r="A1001" s="45"/>
      <c r="B1001" s="19"/>
    </row>
    <row r="1002" spans="1:2" x14ac:dyDescent="0.25">
      <c r="A1002" s="45"/>
      <c r="B1002" s="19"/>
    </row>
    <row r="1003" spans="1:2" x14ac:dyDescent="0.25">
      <c r="A1003" s="45"/>
      <c r="B1003" s="19"/>
    </row>
    <row r="1004" spans="1:2" x14ac:dyDescent="0.25">
      <c r="A1004" s="45"/>
      <c r="B1004" s="19"/>
    </row>
    <row r="1005" spans="1:2" x14ac:dyDescent="0.25">
      <c r="A1005" s="45"/>
      <c r="B1005" s="19"/>
    </row>
    <row r="1006" spans="1:2" x14ac:dyDescent="0.25">
      <c r="A1006" s="45"/>
      <c r="B1006" s="19"/>
    </row>
    <row r="1007" spans="1:2" x14ac:dyDescent="0.25">
      <c r="A1007" s="45"/>
      <c r="B1007" s="19"/>
    </row>
    <row r="1008" spans="1:2" x14ac:dyDescent="0.25">
      <c r="A1008" s="45"/>
      <c r="B1008" s="19"/>
    </row>
    <row r="1009" spans="1:2" x14ac:dyDescent="0.25">
      <c r="A1009" s="45"/>
      <c r="B1009" s="19"/>
    </row>
    <row r="1010" spans="1:2" x14ac:dyDescent="0.25">
      <c r="A1010" s="45"/>
      <c r="B1010" s="19"/>
    </row>
    <row r="1011" spans="1:2" x14ac:dyDescent="0.25">
      <c r="A1011" s="45"/>
      <c r="B1011" s="19"/>
    </row>
    <row r="1012" spans="1:2" x14ac:dyDescent="0.25">
      <c r="A1012" s="45"/>
      <c r="B1012" s="19"/>
    </row>
    <row r="1013" spans="1:2" x14ac:dyDescent="0.25">
      <c r="A1013" s="45"/>
      <c r="B1013" s="19"/>
    </row>
    <row r="1014" spans="1:2" x14ac:dyDescent="0.25">
      <c r="A1014" s="45"/>
      <c r="B1014" s="19"/>
    </row>
    <row r="1015" spans="1:2" x14ac:dyDescent="0.25">
      <c r="A1015" s="45"/>
      <c r="B1015" s="19"/>
    </row>
    <row r="1016" spans="1:2" x14ac:dyDescent="0.25">
      <c r="A1016" s="45"/>
      <c r="B1016" s="19"/>
    </row>
    <row r="1017" spans="1:2" x14ac:dyDescent="0.25">
      <c r="A1017" s="45"/>
      <c r="B1017" s="19"/>
    </row>
    <row r="1018" spans="1:2" x14ac:dyDescent="0.25">
      <c r="A1018" s="45"/>
      <c r="B1018" s="19"/>
    </row>
    <row r="1019" spans="1:2" x14ac:dyDescent="0.25">
      <c r="A1019" s="45"/>
      <c r="B1019" s="19"/>
    </row>
    <row r="1020" spans="1:2" x14ac:dyDescent="0.25">
      <c r="A1020" s="45"/>
      <c r="B1020" s="19"/>
    </row>
    <row r="1021" spans="1:2" x14ac:dyDescent="0.25">
      <c r="A1021" s="45"/>
      <c r="B1021" s="19"/>
    </row>
    <row r="1022" spans="1:2" x14ac:dyDescent="0.25">
      <c r="A1022" s="45"/>
      <c r="B1022" s="19"/>
    </row>
    <row r="1023" spans="1:2" x14ac:dyDescent="0.25">
      <c r="A1023" s="45"/>
      <c r="B1023" s="19"/>
    </row>
    <row r="1024" spans="1:2" x14ac:dyDescent="0.25">
      <c r="A1024" s="45"/>
      <c r="B1024" s="19"/>
    </row>
    <row r="1025" spans="1:2" x14ac:dyDescent="0.25">
      <c r="A1025" s="45"/>
      <c r="B1025" s="19"/>
    </row>
    <row r="1026" spans="1:2" x14ac:dyDescent="0.25">
      <c r="A1026" s="45"/>
      <c r="B1026" s="19"/>
    </row>
    <row r="1027" spans="1:2" x14ac:dyDescent="0.25">
      <c r="A1027" s="45"/>
      <c r="B1027" s="19"/>
    </row>
    <row r="1028" spans="1:2" x14ac:dyDescent="0.25">
      <c r="A1028" s="45"/>
      <c r="B1028" s="19"/>
    </row>
    <row r="1029" spans="1:2" x14ac:dyDescent="0.25">
      <c r="A1029" s="45"/>
      <c r="B1029" s="19"/>
    </row>
    <row r="1030" spans="1:2" x14ac:dyDescent="0.25">
      <c r="A1030" s="45"/>
      <c r="B1030" s="19"/>
    </row>
    <row r="1031" spans="1:2" x14ac:dyDescent="0.25">
      <c r="A1031" s="45"/>
      <c r="B1031" s="19"/>
    </row>
    <row r="1032" spans="1:2" x14ac:dyDescent="0.25">
      <c r="A1032" s="45"/>
      <c r="B1032" s="19"/>
    </row>
    <row r="1033" spans="1:2" x14ac:dyDescent="0.25">
      <c r="A1033" s="45"/>
      <c r="B1033" s="19"/>
    </row>
    <row r="1034" spans="1:2" x14ac:dyDescent="0.25">
      <c r="A1034" s="45"/>
      <c r="B1034" s="19"/>
    </row>
    <row r="1035" spans="1:2" x14ac:dyDescent="0.25">
      <c r="A1035" s="45"/>
      <c r="B1035" s="19"/>
    </row>
    <row r="1036" spans="1:2" x14ac:dyDescent="0.25">
      <c r="A1036" s="45"/>
      <c r="B1036" s="19"/>
    </row>
    <row r="1037" spans="1:2" x14ac:dyDescent="0.25">
      <c r="A1037" s="45"/>
      <c r="B1037" s="19"/>
    </row>
    <row r="1038" spans="1:2" x14ac:dyDescent="0.25">
      <c r="A1038" s="45"/>
      <c r="B1038" s="19"/>
    </row>
    <row r="1039" spans="1:2" x14ac:dyDescent="0.25">
      <c r="A1039" s="45"/>
      <c r="B1039" s="19"/>
    </row>
    <row r="1040" spans="1:2" x14ac:dyDescent="0.25">
      <c r="A1040" s="45"/>
      <c r="B1040" s="19"/>
    </row>
    <row r="1041" spans="1:2" x14ac:dyDescent="0.25">
      <c r="A1041" s="45"/>
      <c r="B1041" s="19"/>
    </row>
    <row r="1042" spans="1:2" x14ac:dyDescent="0.25">
      <c r="A1042" s="45"/>
      <c r="B1042" s="19"/>
    </row>
    <row r="1043" spans="1:2" x14ac:dyDescent="0.25">
      <c r="A1043" s="45"/>
      <c r="B1043" s="19"/>
    </row>
    <row r="1044" spans="1:2" x14ac:dyDescent="0.25">
      <c r="A1044" s="45"/>
      <c r="B1044" s="19"/>
    </row>
    <row r="1045" spans="1:2" x14ac:dyDescent="0.25">
      <c r="A1045" s="45"/>
      <c r="B1045" s="19"/>
    </row>
    <row r="1046" spans="1:2" x14ac:dyDescent="0.25">
      <c r="A1046" s="45"/>
      <c r="B1046" s="19"/>
    </row>
    <row r="1047" spans="1:2" x14ac:dyDescent="0.25">
      <c r="A1047" s="45"/>
      <c r="B1047" s="19"/>
    </row>
    <row r="1048" spans="1:2" x14ac:dyDescent="0.25">
      <c r="A1048" s="45"/>
      <c r="B1048" s="19"/>
    </row>
    <row r="1049" spans="1:2" x14ac:dyDescent="0.25">
      <c r="A1049" s="45"/>
      <c r="B1049" s="19"/>
    </row>
    <row r="1050" spans="1:2" x14ac:dyDescent="0.25">
      <c r="A1050" s="45"/>
      <c r="B1050" s="19"/>
    </row>
    <row r="1051" spans="1:2" x14ac:dyDescent="0.25">
      <c r="A1051" s="45"/>
      <c r="B1051" s="19"/>
    </row>
    <row r="1052" spans="1:2" x14ac:dyDescent="0.25">
      <c r="A1052" s="45"/>
      <c r="B1052" s="19"/>
    </row>
    <row r="1053" spans="1:2" x14ac:dyDescent="0.25">
      <c r="A1053" s="45"/>
      <c r="B1053" s="19"/>
    </row>
    <row r="1054" spans="1:2" x14ac:dyDescent="0.25">
      <c r="A1054" s="45"/>
      <c r="B1054" s="19"/>
    </row>
    <row r="1055" spans="1:2" x14ac:dyDescent="0.25">
      <c r="A1055" s="45"/>
      <c r="B1055" s="19"/>
    </row>
    <row r="1056" spans="1:2" x14ac:dyDescent="0.25">
      <c r="A1056" s="45"/>
      <c r="B1056" s="19"/>
    </row>
    <row r="1057" spans="1:2" x14ac:dyDescent="0.25">
      <c r="A1057" s="45"/>
      <c r="B1057" s="19"/>
    </row>
    <row r="1058" spans="1:2" x14ac:dyDescent="0.25">
      <c r="A1058" s="45"/>
      <c r="B1058" s="19"/>
    </row>
    <row r="1059" spans="1:2" x14ac:dyDescent="0.25">
      <c r="A1059" s="45"/>
      <c r="B1059" s="19"/>
    </row>
    <row r="1060" spans="1:2" x14ac:dyDescent="0.25">
      <c r="A1060" s="45"/>
      <c r="B1060" s="19"/>
    </row>
    <row r="1061" spans="1:2" x14ac:dyDescent="0.25">
      <c r="A1061" s="45"/>
      <c r="B1061" s="19"/>
    </row>
    <row r="1062" spans="1:2" x14ac:dyDescent="0.25">
      <c r="A1062" s="45"/>
      <c r="B1062" s="19"/>
    </row>
    <row r="1063" spans="1:2" x14ac:dyDescent="0.25">
      <c r="A1063" s="45"/>
      <c r="B1063" s="19"/>
    </row>
    <row r="1064" spans="1:2" x14ac:dyDescent="0.25">
      <c r="A1064" s="45"/>
      <c r="B1064" s="19"/>
    </row>
    <row r="1065" spans="1:2" x14ac:dyDescent="0.25">
      <c r="A1065" s="45"/>
      <c r="B1065" s="19"/>
    </row>
    <row r="1066" spans="1:2" x14ac:dyDescent="0.25">
      <c r="A1066" s="45"/>
      <c r="B1066" s="19"/>
    </row>
    <row r="1067" spans="1:2" x14ac:dyDescent="0.25">
      <c r="A1067" s="45"/>
      <c r="B1067" s="19"/>
    </row>
    <row r="1068" spans="1:2" x14ac:dyDescent="0.25">
      <c r="A1068" s="45"/>
      <c r="B1068" s="19"/>
    </row>
    <row r="1069" spans="1:2" x14ac:dyDescent="0.25">
      <c r="A1069" s="45"/>
      <c r="B1069" s="19"/>
    </row>
    <row r="1070" spans="1:2" x14ac:dyDescent="0.25">
      <c r="A1070" s="45"/>
      <c r="B1070" s="19"/>
    </row>
    <row r="1071" spans="1:2" x14ac:dyDescent="0.25">
      <c r="A1071" s="45"/>
      <c r="B1071" s="19"/>
    </row>
    <row r="1072" spans="1:2" x14ac:dyDescent="0.25">
      <c r="A1072" s="45"/>
      <c r="B1072" s="19"/>
    </row>
    <row r="1073" spans="1:2" x14ac:dyDescent="0.25">
      <c r="A1073" s="45"/>
      <c r="B1073" s="19"/>
    </row>
    <row r="1074" spans="1:2" x14ac:dyDescent="0.25">
      <c r="A1074" s="45"/>
      <c r="B1074" s="19"/>
    </row>
    <row r="1075" spans="1:2" x14ac:dyDescent="0.25">
      <c r="A1075" s="45"/>
      <c r="B1075" s="19"/>
    </row>
    <row r="1076" spans="1:2" x14ac:dyDescent="0.25">
      <c r="A1076" s="45"/>
      <c r="B1076" s="19"/>
    </row>
    <row r="1077" spans="1:2" x14ac:dyDescent="0.25">
      <c r="A1077" s="45"/>
      <c r="B1077" s="19"/>
    </row>
    <row r="1078" spans="1:2" x14ac:dyDescent="0.25">
      <c r="A1078" s="45"/>
      <c r="B1078" s="19"/>
    </row>
    <row r="1079" spans="1:2" x14ac:dyDescent="0.25">
      <c r="A1079" s="45"/>
      <c r="B1079" s="19"/>
    </row>
    <row r="1080" spans="1:2" x14ac:dyDescent="0.25">
      <c r="A1080" s="45"/>
      <c r="B1080" s="19"/>
    </row>
    <row r="1081" spans="1:2" x14ac:dyDescent="0.25">
      <c r="A1081" s="45"/>
      <c r="B1081" s="19"/>
    </row>
    <row r="1082" spans="1:2" x14ac:dyDescent="0.25">
      <c r="A1082" s="45"/>
      <c r="B1082" s="19"/>
    </row>
    <row r="1083" spans="1:2" x14ac:dyDescent="0.25">
      <c r="A1083" s="45"/>
      <c r="B1083" s="19"/>
    </row>
    <row r="1084" spans="1:2" x14ac:dyDescent="0.25">
      <c r="A1084" s="45"/>
      <c r="B1084" s="19"/>
    </row>
    <row r="1085" spans="1:2" x14ac:dyDescent="0.25">
      <c r="A1085" s="45"/>
      <c r="B1085" s="19"/>
    </row>
    <row r="1086" spans="1:2" x14ac:dyDescent="0.25">
      <c r="A1086" s="45"/>
      <c r="B1086" s="19"/>
    </row>
    <row r="1087" spans="1:2" x14ac:dyDescent="0.25">
      <c r="A1087" s="45"/>
      <c r="B1087" s="19"/>
    </row>
    <row r="1088" spans="1:2" x14ac:dyDescent="0.25">
      <c r="A1088" s="45"/>
      <c r="B1088" s="19"/>
    </row>
    <row r="1089" spans="1:3" x14ac:dyDescent="0.25">
      <c r="A1089" s="45"/>
      <c r="B1089" s="19"/>
    </row>
    <row r="1090" spans="1:3" x14ac:dyDescent="0.25">
      <c r="A1090" s="45">
        <v>45244</v>
      </c>
      <c r="B1090" s="19">
        <v>6.9444444444444441E-3</v>
      </c>
      <c r="C1090">
        <v>17</v>
      </c>
    </row>
    <row r="1091" spans="1:3" x14ac:dyDescent="0.25">
      <c r="A1091" s="45">
        <v>45245</v>
      </c>
      <c r="B1091" s="19">
        <v>2.0833333333333332E-2</v>
      </c>
      <c r="C1091">
        <v>50</v>
      </c>
    </row>
    <row r="1092" spans="1:3" x14ac:dyDescent="0.25">
      <c r="A1092" s="45">
        <v>45248</v>
      </c>
      <c r="B1092" s="19">
        <v>2.7777777777777776E-2</v>
      </c>
      <c r="C1092">
        <v>67</v>
      </c>
    </row>
    <row r="1093" spans="1:3" x14ac:dyDescent="0.25">
      <c r="A1093" s="45">
        <v>45248</v>
      </c>
      <c r="B1093" s="19">
        <v>2.0833333333333332E-2</v>
      </c>
      <c r="C1093">
        <v>50</v>
      </c>
    </row>
    <row r="1094" spans="1:3" x14ac:dyDescent="0.25">
      <c r="A1094" s="45">
        <v>45250</v>
      </c>
      <c r="B1094" s="19">
        <v>6.25E-2</v>
      </c>
      <c r="C1094">
        <v>150</v>
      </c>
    </row>
    <row r="1095" spans="1:3" x14ac:dyDescent="0.25">
      <c r="A1095" s="45">
        <v>45271</v>
      </c>
      <c r="B1095" s="19">
        <v>3.472222222222222E-3</v>
      </c>
      <c r="C1095">
        <v>8</v>
      </c>
    </row>
    <row r="1096" spans="1:3" x14ac:dyDescent="0.25">
      <c r="A1096" s="45"/>
      <c r="B1096" s="19"/>
    </row>
    <row r="1097" spans="1:3" x14ac:dyDescent="0.25">
      <c r="A1097" s="45"/>
      <c r="B1097" s="19"/>
    </row>
    <row r="1098" spans="1:3" x14ac:dyDescent="0.25">
      <c r="A1098" s="45"/>
      <c r="B1098" s="19"/>
    </row>
    <row r="1099" spans="1:3" x14ac:dyDescent="0.25">
      <c r="A1099" s="45"/>
      <c r="B1099" s="19"/>
    </row>
    <row r="1100" spans="1:3" x14ac:dyDescent="0.25">
      <c r="A1100" s="45"/>
      <c r="B1100" s="19"/>
    </row>
    <row r="1101" spans="1:3" x14ac:dyDescent="0.25">
      <c r="A1101" s="45"/>
      <c r="B1101" s="19"/>
    </row>
    <row r="1102" spans="1:3" x14ac:dyDescent="0.25">
      <c r="A1102" s="45"/>
      <c r="B1102" s="19"/>
    </row>
    <row r="1103" spans="1:3" x14ac:dyDescent="0.25">
      <c r="A1103" s="45"/>
      <c r="B1103" s="19"/>
    </row>
    <row r="1104" spans="1:3" x14ac:dyDescent="0.25">
      <c r="A1104" s="45"/>
      <c r="B1104" s="19"/>
    </row>
    <row r="1105" spans="1:2" x14ac:dyDescent="0.25">
      <c r="A1105" s="45"/>
      <c r="B1105" s="19"/>
    </row>
    <row r="1106" spans="1:2" x14ac:dyDescent="0.25">
      <c r="A1106" s="45"/>
      <c r="B1106" s="19"/>
    </row>
    <row r="1107" spans="1:2" x14ac:dyDescent="0.25">
      <c r="A1107" s="45"/>
      <c r="B1107" s="19"/>
    </row>
    <row r="1108" spans="1:2" x14ac:dyDescent="0.25">
      <c r="A1108" s="45"/>
      <c r="B1108" s="19"/>
    </row>
    <row r="1109" spans="1:2" x14ac:dyDescent="0.25">
      <c r="A1109" s="45"/>
      <c r="B1109" s="19"/>
    </row>
    <row r="1110" spans="1:2" x14ac:dyDescent="0.25">
      <c r="A1110" s="45"/>
      <c r="B1110" s="19"/>
    </row>
    <row r="1111" spans="1:2" x14ac:dyDescent="0.25">
      <c r="A1111" s="45"/>
      <c r="B1111" s="19"/>
    </row>
    <row r="1112" spans="1:2" x14ac:dyDescent="0.25">
      <c r="A1112" s="45"/>
      <c r="B1112" s="19"/>
    </row>
    <row r="1113" spans="1:2" x14ac:dyDescent="0.25">
      <c r="A1113" s="45"/>
      <c r="B1113" s="19"/>
    </row>
    <row r="1114" spans="1:2" x14ac:dyDescent="0.25">
      <c r="A1114" s="45"/>
      <c r="B1114" s="19"/>
    </row>
    <row r="1115" spans="1:2" x14ac:dyDescent="0.25">
      <c r="A1115" s="45"/>
      <c r="B1115" s="19"/>
    </row>
    <row r="1116" spans="1:2" x14ac:dyDescent="0.25">
      <c r="A1116" s="45"/>
      <c r="B1116" s="19"/>
    </row>
    <row r="1117" spans="1:2" x14ac:dyDescent="0.25">
      <c r="A1117" s="45"/>
      <c r="B1117" s="19"/>
    </row>
    <row r="1118" spans="1:2" x14ac:dyDescent="0.25">
      <c r="A1118" s="45"/>
      <c r="B1118" s="19"/>
    </row>
    <row r="1119" spans="1:2" x14ac:dyDescent="0.25">
      <c r="A1119" s="45"/>
      <c r="B1119" s="19"/>
    </row>
    <row r="1120" spans="1:2" x14ac:dyDescent="0.25">
      <c r="A1120" s="45"/>
      <c r="B1120" s="19"/>
    </row>
    <row r="1121" spans="1:2" x14ac:dyDescent="0.25">
      <c r="A1121" s="45"/>
      <c r="B1121" s="19"/>
    </row>
    <row r="1122" spans="1:2" x14ac:dyDescent="0.25">
      <c r="A1122" s="45"/>
      <c r="B1122" s="19"/>
    </row>
    <row r="1123" spans="1:2" x14ac:dyDescent="0.25">
      <c r="A1123" s="45"/>
      <c r="B1123" s="19"/>
    </row>
    <row r="1124" spans="1:2" x14ac:dyDescent="0.25">
      <c r="A1124" s="45"/>
      <c r="B1124" s="19"/>
    </row>
    <row r="1125" spans="1:2" x14ac:dyDescent="0.25">
      <c r="A1125" s="45"/>
      <c r="B1125" s="19"/>
    </row>
    <row r="1126" spans="1:2" x14ac:dyDescent="0.25">
      <c r="A1126" s="45"/>
      <c r="B1126" s="19"/>
    </row>
    <row r="1127" spans="1:2" x14ac:dyDescent="0.25">
      <c r="A1127" s="45"/>
      <c r="B1127" s="19"/>
    </row>
    <row r="1128" spans="1:2" x14ac:dyDescent="0.25">
      <c r="A1128" s="45"/>
      <c r="B1128" s="19"/>
    </row>
    <row r="1129" spans="1:2" x14ac:dyDescent="0.25">
      <c r="A1129" s="45"/>
      <c r="B1129" s="19"/>
    </row>
    <row r="1130" spans="1:2" x14ac:dyDescent="0.25">
      <c r="A1130" s="45"/>
      <c r="B1130" s="19"/>
    </row>
    <row r="1131" spans="1:2" x14ac:dyDescent="0.25">
      <c r="A1131" s="45"/>
      <c r="B1131" s="19"/>
    </row>
    <row r="1132" spans="1:2" x14ac:dyDescent="0.25">
      <c r="A1132" s="45"/>
      <c r="B1132" s="19"/>
    </row>
    <row r="1133" spans="1:2" x14ac:dyDescent="0.25">
      <c r="A1133" s="45"/>
      <c r="B1133" s="19"/>
    </row>
    <row r="1134" spans="1:2" x14ac:dyDescent="0.25">
      <c r="A1134" s="45"/>
      <c r="B1134" s="19"/>
    </row>
    <row r="1135" spans="1:2" x14ac:dyDescent="0.25">
      <c r="A1135" s="45"/>
      <c r="B1135" s="19"/>
    </row>
    <row r="1136" spans="1:2" x14ac:dyDescent="0.25">
      <c r="A1136" s="45"/>
      <c r="B1136" s="19"/>
    </row>
    <row r="1137" spans="1:2" x14ac:dyDescent="0.25">
      <c r="A1137" s="45"/>
      <c r="B1137" s="19"/>
    </row>
    <row r="1138" spans="1:2" x14ac:dyDescent="0.25">
      <c r="A1138" s="45"/>
      <c r="B1138" s="19"/>
    </row>
    <row r="1139" spans="1:2" x14ac:dyDescent="0.25">
      <c r="A1139" s="45"/>
      <c r="B1139" s="19"/>
    </row>
    <row r="1140" spans="1:2" x14ac:dyDescent="0.25">
      <c r="A1140" s="45"/>
      <c r="B1140" s="19"/>
    </row>
    <row r="1141" spans="1:2" x14ac:dyDescent="0.25">
      <c r="A1141" s="45"/>
      <c r="B1141" s="19"/>
    </row>
    <row r="1142" spans="1:2" x14ac:dyDescent="0.25">
      <c r="A1142" s="45"/>
      <c r="B1142" s="19"/>
    </row>
    <row r="1143" spans="1:2" x14ac:dyDescent="0.25">
      <c r="A1143" s="45"/>
      <c r="B1143" s="19"/>
    </row>
    <row r="1144" spans="1:2" x14ac:dyDescent="0.25">
      <c r="A1144" s="45"/>
      <c r="B1144" s="19"/>
    </row>
    <row r="1145" spans="1:2" x14ac:dyDescent="0.25">
      <c r="A1145" s="45"/>
      <c r="B1145" s="19"/>
    </row>
    <row r="1146" spans="1:2" x14ac:dyDescent="0.25">
      <c r="A1146" s="45"/>
      <c r="B1146" s="19"/>
    </row>
    <row r="1147" spans="1:2" x14ac:dyDescent="0.25">
      <c r="A1147" s="45"/>
      <c r="B1147" s="19"/>
    </row>
    <row r="1148" spans="1:2" x14ac:dyDescent="0.25">
      <c r="A1148" s="45"/>
      <c r="B1148" s="19"/>
    </row>
    <row r="1149" spans="1:2" x14ac:dyDescent="0.25">
      <c r="A1149" s="45"/>
      <c r="B1149" s="19"/>
    </row>
    <row r="1150" spans="1:2" x14ac:dyDescent="0.25">
      <c r="A1150" s="45"/>
      <c r="B1150" s="19"/>
    </row>
    <row r="1151" spans="1:2" x14ac:dyDescent="0.25">
      <c r="A1151" s="45"/>
      <c r="B1151" s="19"/>
    </row>
    <row r="1152" spans="1:2" x14ac:dyDescent="0.25">
      <c r="A1152" s="45"/>
      <c r="B1152" s="19"/>
    </row>
    <row r="1153" spans="1:2" x14ac:dyDescent="0.25">
      <c r="A1153" s="45"/>
      <c r="B1153" s="19"/>
    </row>
    <row r="1154" spans="1:2" x14ac:dyDescent="0.25">
      <c r="A1154" s="45"/>
      <c r="B1154" s="19"/>
    </row>
    <row r="1155" spans="1:2" x14ac:dyDescent="0.25">
      <c r="A1155" s="45"/>
      <c r="B1155" s="19"/>
    </row>
    <row r="1156" spans="1:2" x14ac:dyDescent="0.25">
      <c r="A1156" s="45"/>
      <c r="B1156" s="19"/>
    </row>
    <row r="1157" spans="1:2" x14ac:dyDescent="0.25">
      <c r="A1157" s="45"/>
      <c r="B1157" s="19"/>
    </row>
    <row r="1158" spans="1:2" x14ac:dyDescent="0.25">
      <c r="A1158" s="45"/>
      <c r="B1158" s="19"/>
    </row>
    <row r="1159" spans="1:2" x14ac:dyDescent="0.25">
      <c r="A1159" s="45"/>
      <c r="B1159" s="19"/>
    </row>
    <row r="1160" spans="1:2" x14ac:dyDescent="0.25">
      <c r="A1160" s="45"/>
      <c r="B1160" s="19"/>
    </row>
    <row r="1161" spans="1:2" x14ac:dyDescent="0.25">
      <c r="A1161" s="45"/>
      <c r="B1161" s="19"/>
    </row>
    <row r="1162" spans="1:2" x14ac:dyDescent="0.25">
      <c r="A1162" s="45"/>
      <c r="B1162" s="19"/>
    </row>
    <row r="1163" spans="1:2" x14ac:dyDescent="0.25">
      <c r="A1163" s="45"/>
      <c r="B1163" s="19"/>
    </row>
    <row r="1164" spans="1:2" x14ac:dyDescent="0.25">
      <c r="A1164" s="45"/>
      <c r="B1164" s="19"/>
    </row>
    <row r="1165" spans="1:2" x14ac:dyDescent="0.25">
      <c r="A1165" s="45"/>
      <c r="B1165" s="19"/>
    </row>
    <row r="1166" spans="1:2" x14ac:dyDescent="0.25">
      <c r="A1166" s="45"/>
      <c r="B1166" s="19"/>
    </row>
    <row r="1167" spans="1:2" x14ac:dyDescent="0.25">
      <c r="A1167" s="45"/>
      <c r="B1167" s="19"/>
    </row>
    <row r="1168" spans="1:2" x14ac:dyDescent="0.25">
      <c r="A1168" s="45"/>
      <c r="B1168" s="19"/>
    </row>
    <row r="1169" spans="1:2" x14ac:dyDescent="0.25">
      <c r="A1169" s="45"/>
      <c r="B1169" s="19"/>
    </row>
    <row r="1170" spans="1:2" x14ac:dyDescent="0.25">
      <c r="A1170" s="45"/>
      <c r="B1170" s="19"/>
    </row>
    <row r="1171" spans="1:2" x14ac:dyDescent="0.25">
      <c r="A1171" s="45"/>
      <c r="B1171" s="19"/>
    </row>
    <row r="1172" spans="1:2" x14ac:dyDescent="0.25">
      <c r="A1172" s="45"/>
      <c r="B1172" s="19"/>
    </row>
    <row r="1173" spans="1:2" x14ac:dyDescent="0.25">
      <c r="A1173" s="45"/>
      <c r="B1173" s="19"/>
    </row>
    <row r="1174" spans="1:2" x14ac:dyDescent="0.25">
      <c r="A1174" s="45"/>
      <c r="B1174" s="19"/>
    </row>
    <row r="1175" spans="1:2" x14ac:dyDescent="0.25">
      <c r="A1175" s="45"/>
      <c r="B1175" s="19"/>
    </row>
    <row r="1176" spans="1:2" x14ac:dyDescent="0.25">
      <c r="A1176" s="45"/>
      <c r="B1176" s="19"/>
    </row>
    <row r="1177" spans="1:2" x14ac:dyDescent="0.25">
      <c r="A1177" s="45"/>
      <c r="B1177" s="19"/>
    </row>
    <row r="1178" spans="1:2" x14ac:dyDescent="0.25">
      <c r="A1178" s="45"/>
      <c r="B1178" s="19"/>
    </row>
    <row r="1179" spans="1:2" x14ac:dyDescent="0.25">
      <c r="A1179" s="45"/>
      <c r="B1179" s="19"/>
    </row>
    <row r="1180" spans="1:2" x14ac:dyDescent="0.25">
      <c r="A1180" s="45"/>
      <c r="B1180" s="19"/>
    </row>
    <row r="1181" spans="1:2" x14ac:dyDescent="0.25">
      <c r="A1181" s="45"/>
      <c r="B1181" s="19"/>
    </row>
    <row r="1182" spans="1:2" x14ac:dyDescent="0.25">
      <c r="A1182" s="45"/>
      <c r="B1182" s="19"/>
    </row>
    <row r="1183" spans="1:2" x14ac:dyDescent="0.25">
      <c r="A1183" s="45"/>
      <c r="B1183" s="19"/>
    </row>
    <row r="1184" spans="1:2" x14ac:dyDescent="0.25">
      <c r="A1184" s="45"/>
      <c r="B1184" s="19"/>
    </row>
    <row r="1185" spans="1:2" x14ac:dyDescent="0.25">
      <c r="A1185" s="45"/>
      <c r="B1185" s="19"/>
    </row>
    <row r="1186" spans="1:2" x14ac:dyDescent="0.25">
      <c r="A1186" s="45"/>
      <c r="B1186" s="19"/>
    </row>
    <row r="1187" spans="1:2" x14ac:dyDescent="0.25">
      <c r="A1187" s="45"/>
      <c r="B1187" s="19"/>
    </row>
    <row r="1188" spans="1:2" x14ac:dyDescent="0.25">
      <c r="A1188" s="45"/>
      <c r="B1188" s="19"/>
    </row>
    <row r="1189" spans="1:2" x14ac:dyDescent="0.25">
      <c r="A1189" s="45"/>
      <c r="B1189" s="19"/>
    </row>
    <row r="1190" spans="1:2" x14ac:dyDescent="0.25">
      <c r="A1190" s="45"/>
      <c r="B1190" s="19"/>
    </row>
    <row r="1191" spans="1:2" x14ac:dyDescent="0.25">
      <c r="A1191" s="45"/>
      <c r="B1191" s="19"/>
    </row>
    <row r="1192" spans="1:2" x14ac:dyDescent="0.25">
      <c r="A1192" s="45"/>
      <c r="B1192" s="19"/>
    </row>
    <row r="1193" spans="1:2" x14ac:dyDescent="0.25">
      <c r="A1193" s="45"/>
      <c r="B1193" s="19"/>
    </row>
    <row r="1194" spans="1:2" x14ac:dyDescent="0.25">
      <c r="A1194" s="45"/>
      <c r="B1194" s="19"/>
    </row>
    <row r="1195" spans="1:2" x14ac:dyDescent="0.25">
      <c r="A1195" s="45"/>
      <c r="B1195" s="19"/>
    </row>
    <row r="1196" spans="1:2" x14ac:dyDescent="0.25">
      <c r="A1196" s="45"/>
      <c r="B1196" s="19"/>
    </row>
    <row r="1197" spans="1:2" x14ac:dyDescent="0.25">
      <c r="A1197" s="45"/>
      <c r="B1197" s="19"/>
    </row>
    <row r="1198" spans="1:2" x14ac:dyDescent="0.25">
      <c r="A1198" s="45"/>
      <c r="B1198" s="19"/>
    </row>
    <row r="1199" spans="1:2" x14ac:dyDescent="0.25">
      <c r="A1199" s="45"/>
      <c r="B1199" s="19"/>
    </row>
    <row r="1200" spans="1:2" x14ac:dyDescent="0.25">
      <c r="A1200" s="45"/>
      <c r="B1200" s="19"/>
    </row>
    <row r="1201" spans="1:2" x14ac:dyDescent="0.25">
      <c r="A1201" s="45"/>
      <c r="B1201" s="19"/>
    </row>
    <row r="1202" spans="1:2" x14ac:dyDescent="0.25">
      <c r="A1202" s="45"/>
      <c r="B1202" s="19"/>
    </row>
    <row r="1203" spans="1:2" x14ac:dyDescent="0.25">
      <c r="A1203" s="45"/>
      <c r="B1203" s="19"/>
    </row>
    <row r="1204" spans="1:2" x14ac:dyDescent="0.25">
      <c r="A1204" s="45"/>
      <c r="B1204" s="19"/>
    </row>
    <row r="1205" spans="1:2" x14ac:dyDescent="0.25">
      <c r="A1205" s="45"/>
      <c r="B1205" s="19"/>
    </row>
    <row r="1206" spans="1:2" x14ac:dyDescent="0.25">
      <c r="A1206" s="45"/>
      <c r="B1206" s="19"/>
    </row>
    <row r="1207" spans="1:2" x14ac:dyDescent="0.25">
      <c r="A1207" s="45"/>
      <c r="B1207" s="19"/>
    </row>
    <row r="1208" spans="1:2" x14ac:dyDescent="0.25">
      <c r="A1208" s="45"/>
      <c r="B1208" s="19"/>
    </row>
    <row r="1209" spans="1:2" x14ac:dyDescent="0.25">
      <c r="A1209" s="45"/>
      <c r="B1209" s="19"/>
    </row>
    <row r="1210" spans="1:2" x14ac:dyDescent="0.25">
      <c r="A1210" s="45"/>
      <c r="B1210" s="19"/>
    </row>
    <row r="1211" spans="1:2" x14ac:dyDescent="0.25">
      <c r="A1211" s="45"/>
      <c r="B1211" s="19"/>
    </row>
    <row r="1212" spans="1:2" x14ac:dyDescent="0.25">
      <c r="A1212" s="45"/>
      <c r="B1212" s="19"/>
    </row>
    <row r="1213" spans="1:2" x14ac:dyDescent="0.25">
      <c r="A1213" s="45"/>
      <c r="B1213" s="19"/>
    </row>
    <row r="1214" spans="1:2" x14ac:dyDescent="0.25">
      <c r="A1214" s="45"/>
      <c r="B1214" s="19"/>
    </row>
    <row r="1215" spans="1:2" x14ac:dyDescent="0.25">
      <c r="A1215" s="45"/>
      <c r="B1215" s="19"/>
    </row>
    <row r="1216" spans="1:2" x14ac:dyDescent="0.25">
      <c r="A1216" s="45"/>
      <c r="B1216" s="19"/>
    </row>
    <row r="1217" spans="1:2" x14ac:dyDescent="0.25">
      <c r="A1217" s="45"/>
      <c r="B1217" s="19"/>
    </row>
    <row r="1218" spans="1:2" x14ac:dyDescent="0.25">
      <c r="A1218" s="45"/>
      <c r="B1218" s="19"/>
    </row>
    <row r="1219" spans="1:2" x14ac:dyDescent="0.25">
      <c r="A1219" s="45"/>
      <c r="B1219" s="19"/>
    </row>
    <row r="1220" spans="1:2" x14ac:dyDescent="0.25">
      <c r="A1220" s="45"/>
      <c r="B1220" s="19"/>
    </row>
    <row r="1221" spans="1:2" x14ac:dyDescent="0.25">
      <c r="A1221" s="45"/>
      <c r="B1221" s="19"/>
    </row>
    <row r="1222" spans="1:2" x14ac:dyDescent="0.25">
      <c r="A1222" s="45"/>
      <c r="B1222" s="19"/>
    </row>
    <row r="1223" spans="1:2" x14ac:dyDescent="0.25">
      <c r="A1223" s="45"/>
      <c r="B1223" s="19"/>
    </row>
    <row r="1224" spans="1:2" x14ac:dyDescent="0.25">
      <c r="A1224" s="45"/>
      <c r="B1224" s="19"/>
    </row>
    <row r="1225" spans="1:2" x14ac:dyDescent="0.25">
      <c r="A1225" s="45"/>
      <c r="B1225" s="19"/>
    </row>
    <row r="1226" spans="1:2" x14ac:dyDescent="0.25">
      <c r="A1226" s="45"/>
      <c r="B1226" s="19"/>
    </row>
    <row r="1227" spans="1:2" x14ac:dyDescent="0.25">
      <c r="A1227" s="45"/>
      <c r="B1227" s="19"/>
    </row>
    <row r="1228" spans="1:2" x14ac:dyDescent="0.25">
      <c r="A1228" s="45"/>
      <c r="B1228" s="19"/>
    </row>
    <row r="1229" spans="1:2" x14ac:dyDescent="0.25">
      <c r="A1229" s="45"/>
      <c r="B1229" s="19"/>
    </row>
    <row r="1230" spans="1:2" x14ac:dyDescent="0.25">
      <c r="A1230" s="45"/>
      <c r="B1230" s="19"/>
    </row>
    <row r="1231" spans="1:2" x14ac:dyDescent="0.25">
      <c r="A1231" s="45"/>
      <c r="B1231" s="19"/>
    </row>
    <row r="1232" spans="1:2" x14ac:dyDescent="0.25">
      <c r="A1232" s="45"/>
      <c r="B1232" s="19"/>
    </row>
    <row r="1233" spans="1:2" x14ac:dyDescent="0.25">
      <c r="A1233" s="45"/>
      <c r="B1233" s="19"/>
    </row>
    <row r="1234" spans="1:2" x14ac:dyDescent="0.25">
      <c r="A1234" s="45"/>
      <c r="B1234" s="19"/>
    </row>
    <row r="1235" spans="1:2" x14ac:dyDescent="0.25">
      <c r="A1235" s="45"/>
      <c r="B1235" s="19"/>
    </row>
    <row r="1236" spans="1:2" x14ac:dyDescent="0.25">
      <c r="A1236" s="45"/>
      <c r="B1236" s="19"/>
    </row>
    <row r="1237" spans="1:2" x14ac:dyDescent="0.25">
      <c r="A1237" s="45"/>
      <c r="B1237" s="19"/>
    </row>
    <row r="1238" spans="1:2" x14ac:dyDescent="0.25">
      <c r="A1238" s="45"/>
      <c r="B1238" s="19"/>
    </row>
    <row r="1239" spans="1:2" x14ac:dyDescent="0.25">
      <c r="A1239" s="45"/>
      <c r="B1239" s="19"/>
    </row>
    <row r="1240" spans="1:2" x14ac:dyDescent="0.25">
      <c r="A1240" s="45"/>
      <c r="B1240" s="19"/>
    </row>
    <row r="1241" spans="1:2" x14ac:dyDescent="0.25">
      <c r="A1241" s="45"/>
      <c r="B1241" s="19"/>
    </row>
    <row r="1242" spans="1:2" x14ac:dyDescent="0.25">
      <c r="A1242" s="45"/>
      <c r="B1242" s="19"/>
    </row>
    <row r="1243" spans="1:2" x14ac:dyDescent="0.25">
      <c r="A1243" s="45"/>
      <c r="B1243" s="19"/>
    </row>
    <row r="1244" spans="1:2" x14ac:dyDescent="0.25">
      <c r="A1244" s="45"/>
      <c r="B1244" s="19"/>
    </row>
    <row r="1245" spans="1:2" x14ac:dyDescent="0.25">
      <c r="A1245" s="45"/>
      <c r="B1245" s="19"/>
    </row>
    <row r="1246" spans="1:2" x14ac:dyDescent="0.25">
      <c r="A1246" s="45"/>
      <c r="B1246" s="19"/>
    </row>
    <row r="1247" spans="1:2" x14ac:dyDescent="0.25">
      <c r="A1247" s="45"/>
      <c r="B1247" s="19"/>
    </row>
    <row r="1248" spans="1:2" x14ac:dyDescent="0.25">
      <c r="A1248" s="45"/>
      <c r="B1248" s="19"/>
    </row>
    <row r="1249" spans="1:2" x14ac:dyDescent="0.25">
      <c r="A1249" s="45"/>
      <c r="B1249" s="19"/>
    </row>
    <row r="1250" spans="1:2" x14ac:dyDescent="0.25">
      <c r="A1250" s="45"/>
      <c r="B1250" s="19"/>
    </row>
    <row r="1251" spans="1:2" x14ac:dyDescent="0.25">
      <c r="A1251" s="45"/>
      <c r="B1251" s="19"/>
    </row>
    <row r="1252" spans="1:2" x14ac:dyDescent="0.25">
      <c r="A1252" s="45"/>
      <c r="B1252" s="19"/>
    </row>
    <row r="1253" spans="1:2" x14ac:dyDescent="0.25">
      <c r="A1253" s="45"/>
      <c r="B1253" s="19"/>
    </row>
    <row r="1254" spans="1:2" x14ac:dyDescent="0.25">
      <c r="A1254" s="45"/>
      <c r="B1254" s="19"/>
    </row>
    <row r="1255" spans="1:2" x14ac:dyDescent="0.25">
      <c r="A1255" s="45"/>
      <c r="B1255" s="19"/>
    </row>
    <row r="1256" spans="1:2" x14ac:dyDescent="0.25">
      <c r="A1256" s="45"/>
      <c r="B1256" s="19"/>
    </row>
    <row r="1257" spans="1:2" x14ac:dyDescent="0.25">
      <c r="A1257" s="45"/>
      <c r="B1257" s="19"/>
    </row>
    <row r="1258" spans="1:2" x14ac:dyDescent="0.25">
      <c r="A1258" s="45"/>
      <c r="B1258" s="19"/>
    </row>
    <row r="1259" spans="1:2" x14ac:dyDescent="0.25">
      <c r="A1259" s="45"/>
      <c r="B1259" s="19"/>
    </row>
    <row r="1260" spans="1:2" x14ac:dyDescent="0.25">
      <c r="A1260" s="45"/>
      <c r="B1260" s="19"/>
    </row>
    <row r="1261" spans="1:2" x14ac:dyDescent="0.25">
      <c r="A1261" s="45"/>
      <c r="B1261" s="19"/>
    </row>
    <row r="1262" spans="1:2" x14ac:dyDescent="0.25">
      <c r="A1262" s="45"/>
      <c r="B1262" s="19"/>
    </row>
    <row r="1263" spans="1:2" x14ac:dyDescent="0.25">
      <c r="A1263" s="45"/>
      <c r="B1263" s="19"/>
    </row>
    <row r="1264" spans="1:2" x14ac:dyDescent="0.25">
      <c r="A1264" s="45"/>
      <c r="B1264" s="19"/>
    </row>
    <row r="1265" spans="1:2" x14ac:dyDescent="0.25">
      <c r="A1265" s="45"/>
      <c r="B1265" s="19"/>
    </row>
    <row r="1266" spans="1:2" x14ac:dyDescent="0.25">
      <c r="A1266" s="45"/>
      <c r="B1266" s="19"/>
    </row>
    <row r="1267" spans="1:2" x14ac:dyDescent="0.25">
      <c r="A1267" s="45"/>
      <c r="B1267" s="19"/>
    </row>
    <row r="1268" spans="1:2" x14ac:dyDescent="0.25">
      <c r="A1268" s="45"/>
      <c r="B1268" s="19"/>
    </row>
    <row r="1269" spans="1:2" x14ac:dyDescent="0.25">
      <c r="A1269" s="45"/>
      <c r="B1269" s="19"/>
    </row>
    <row r="1270" spans="1:2" x14ac:dyDescent="0.25">
      <c r="A1270" s="45"/>
      <c r="B1270" s="19"/>
    </row>
    <row r="1271" spans="1:2" x14ac:dyDescent="0.25">
      <c r="A1271" s="45"/>
      <c r="B1271" s="19"/>
    </row>
    <row r="1272" spans="1:2" x14ac:dyDescent="0.25">
      <c r="A1272" s="45"/>
      <c r="B1272" s="19"/>
    </row>
    <row r="1273" spans="1:2" x14ac:dyDescent="0.25">
      <c r="A1273" s="45"/>
      <c r="B1273" s="19"/>
    </row>
    <row r="1274" spans="1:2" x14ac:dyDescent="0.25">
      <c r="A1274" s="45"/>
      <c r="B1274" s="19"/>
    </row>
    <row r="1275" spans="1:2" x14ac:dyDescent="0.25">
      <c r="A1275" s="45"/>
      <c r="B1275" s="19"/>
    </row>
    <row r="1276" spans="1:2" x14ac:dyDescent="0.25">
      <c r="A1276" s="45"/>
      <c r="B1276" s="19"/>
    </row>
    <row r="1277" spans="1:2" x14ac:dyDescent="0.25">
      <c r="A1277" s="45"/>
      <c r="B1277" s="19"/>
    </row>
    <row r="1278" spans="1:2" x14ac:dyDescent="0.25">
      <c r="A1278" s="45"/>
      <c r="B1278" s="19"/>
    </row>
    <row r="1279" spans="1:2" x14ac:dyDescent="0.25">
      <c r="A1279" s="45"/>
      <c r="B1279" s="19"/>
    </row>
    <row r="1280" spans="1:2" x14ac:dyDescent="0.25">
      <c r="A1280" s="45"/>
      <c r="B1280" s="19"/>
    </row>
    <row r="1281" spans="1:2" x14ac:dyDescent="0.25">
      <c r="A1281" s="45"/>
      <c r="B1281" s="19"/>
    </row>
    <row r="1282" spans="1:2" x14ac:dyDescent="0.25">
      <c r="A1282" s="45"/>
      <c r="B1282" s="19"/>
    </row>
    <row r="1283" spans="1:2" x14ac:dyDescent="0.25">
      <c r="A1283" s="45"/>
      <c r="B1283" s="19"/>
    </row>
    <row r="1284" spans="1:2" x14ac:dyDescent="0.25">
      <c r="A1284" s="45"/>
      <c r="B1284" s="19"/>
    </row>
    <row r="1285" spans="1:2" x14ac:dyDescent="0.25">
      <c r="A1285" s="45"/>
      <c r="B1285" s="19"/>
    </row>
    <row r="1286" spans="1:2" x14ac:dyDescent="0.25">
      <c r="A1286" s="45"/>
      <c r="B1286" s="19"/>
    </row>
    <row r="1287" spans="1:2" x14ac:dyDescent="0.25">
      <c r="A1287" s="45"/>
      <c r="B1287" s="19"/>
    </row>
    <row r="1288" spans="1:2" x14ac:dyDescent="0.25">
      <c r="A1288" s="45"/>
      <c r="B1288" s="19"/>
    </row>
    <row r="1289" spans="1:2" x14ac:dyDescent="0.25">
      <c r="A1289" s="45"/>
      <c r="B1289" s="19"/>
    </row>
    <row r="1290" spans="1:2" x14ac:dyDescent="0.25">
      <c r="A1290" s="45"/>
      <c r="B1290" s="19"/>
    </row>
    <row r="1291" spans="1:2" x14ac:dyDescent="0.25">
      <c r="A1291" s="45"/>
      <c r="B1291" s="19"/>
    </row>
    <row r="1292" spans="1:2" x14ac:dyDescent="0.25">
      <c r="A1292" s="45"/>
      <c r="B1292" s="19"/>
    </row>
    <row r="1293" spans="1:2" x14ac:dyDescent="0.25">
      <c r="A1293" s="45"/>
      <c r="B1293" s="19"/>
    </row>
    <row r="1294" spans="1:2" x14ac:dyDescent="0.25">
      <c r="A1294" s="45"/>
      <c r="B1294" s="19"/>
    </row>
    <row r="1295" spans="1:2" x14ac:dyDescent="0.25">
      <c r="A1295" s="45"/>
      <c r="B1295" s="19"/>
    </row>
    <row r="1296" spans="1:2" x14ac:dyDescent="0.25">
      <c r="A1296" s="45"/>
      <c r="B1296" s="19"/>
    </row>
    <row r="1297" spans="1:2" x14ac:dyDescent="0.25">
      <c r="A1297" s="45"/>
      <c r="B1297" s="19"/>
    </row>
    <row r="1298" spans="1:2" x14ac:dyDescent="0.25">
      <c r="A1298" s="45"/>
      <c r="B1298" s="19"/>
    </row>
    <row r="1299" spans="1:2" x14ac:dyDescent="0.25">
      <c r="A1299" s="45"/>
      <c r="B1299" s="19"/>
    </row>
    <row r="1300" spans="1:2" x14ac:dyDescent="0.25">
      <c r="A1300" s="45"/>
      <c r="B1300" s="19"/>
    </row>
    <row r="1301" spans="1:2" x14ac:dyDescent="0.25">
      <c r="A1301" s="45"/>
      <c r="B1301" s="19"/>
    </row>
    <row r="1302" spans="1:2" x14ac:dyDescent="0.25">
      <c r="A1302" s="45"/>
      <c r="B1302" s="19"/>
    </row>
    <row r="1303" spans="1:2" x14ac:dyDescent="0.25">
      <c r="A1303" s="45"/>
      <c r="B1303" s="19"/>
    </row>
    <row r="1304" spans="1:2" x14ac:dyDescent="0.25">
      <c r="A1304" s="45"/>
      <c r="B1304" s="19"/>
    </row>
    <row r="1305" spans="1:2" x14ac:dyDescent="0.25">
      <c r="A1305" s="45"/>
      <c r="B1305" s="19"/>
    </row>
    <row r="1306" spans="1:2" x14ac:dyDescent="0.25">
      <c r="A1306" s="45"/>
      <c r="B1306" s="19"/>
    </row>
    <row r="1307" spans="1:2" x14ac:dyDescent="0.25">
      <c r="A1307" s="45"/>
      <c r="B1307" s="19"/>
    </row>
    <row r="1308" spans="1:2" x14ac:dyDescent="0.25">
      <c r="A1308" s="45"/>
      <c r="B1308" s="19"/>
    </row>
    <row r="1309" spans="1:2" x14ac:dyDescent="0.25">
      <c r="A1309" s="45"/>
      <c r="B1309" s="19"/>
    </row>
    <row r="1310" spans="1:2" x14ac:dyDescent="0.25">
      <c r="A1310" s="45"/>
      <c r="B1310" s="19"/>
    </row>
    <row r="1311" spans="1:2" x14ac:dyDescent="0.25">
      <c r="A1311" s="45"/>
      <c r="B1311" s="19"/>
    </row>
    <row r="1312" spans="1:2" x14ac:dyDescent="0.25">
      <c r="A1312" s="45"/>
      <c r="B1312" s="19"/>
    </row>
    <row r="1313" spans="1:2" x14ac:dyDescent="0.25">
      <c r="A1313" s="45"/>
      <c r="B1313" s="19"/>
    </row>
    <row r="1314" spans="1:2" x14ac:dyDescent="0.25">
      <c r="A1314" s="45"/>
      <c r="B1314" s="19"/>
    </row>
    <row r="1315" spans="1:2" x14ac:dyDescent="0.25">
      <c r="A1315" s="45"/>
      <c r="B1315" s="19"/>
    </row>
    <row r="1316" spans="1:2" x14ac:dyDescent="0.25">
      <c r="A1316" s="45"/>
      <c r="B1316" s="19"/>
    </row>
    <row r="1317" spans="1:2" x14ac:dyDescent="0.25">
      <c r="A1317" s="45"/>
      <c r="B1317" s="19"/>
    </row>
    <row r="1318" spans="1:2" x14ac:dyDescent="0.25">
      <c r="A1318" s="45"/>
      <c r="B1318" s="19"/>
    </row>
    <row r="1319" spans="1:2" x14ac:dyDescent="0.25">
      <c r="A1319" s="45"/>
      <c r="B1319" s="19"/>
    </row>
    <row r="1320" spans="1:2" x14ac:dyDescent="0.25">
      <c r="A1320" s="45"/>
      <c r="B1320" s="19"/>
    </row>
    <row r="1321" spans="1:2" x14ac:dyDescent="0.25">
      <c r="A1321" s="45"/>
      <c r="B1321" s="19"/>
    </row>
    <row r="1322" spans="1:2" x14ac:dyDescent="0.25">
      <c r="A1322" s="45"/>
      <c r="B1322" s="19"/>
    </row>
    <row r="1323" spans="1:2" x14ac:dyDescent="0.25">
      <c r="A1323" s="45"/>
      <c r="B1323" s="19"/>
    </row>
    <row r="1324" spans="1:2" x14ac:dyDescent="0.25">
      <c r="A1324" s="45"/>
      <c r="B1324" s="19"/>
    </row>
    <row r="1325" spans="1:2" x14ac:dyDescent="0.25">
      <c r="A1325" s="45"/>
      <c r="B1325" s="19"/>
    </row>
    <row r="1326" spans="1:2" x14ac:dyDescent="0.25">
      <c r="A1326" s="45"/>
      <c r="B1326" s="19"/>
    </row>
    <row r="1327" spans="1:2" x14ac:dyDescent="0.25">
      <c r="A1327" s="45"/>
      <c r="B1327" s="19"/>
    </row>
    <row r="1328" spans="1:2" x14ac:dyDescent="0.25">
      <c r="A1328" s="45"/>
      <c r="B1328" s="19"/>
    </row>
    <row r="1329" spans="1:2" x14ac:dyDescent="0.25">
      <c r="A1329" s="45"/>
      <c r="B1329" s="19"/>
    </row>
    <row r="1330" spans="1:2" x14ac:dyDescent="0.25">
      <c r="A1330" s="45"/>
      <c r="B1330" s="19"/>
    </row>
    <row r="1331" spans="1:2" x14ac:dyDescent="0.25">
      <c r="A1331" s="45"/>
      <c r="B1331" s="19"/>
    </row>
    <row r="1332" spans="1:2" x14ac:dyDescent="0.25">
      <c r="A1332" s="45"/>
      <c r="B1332" s="19"/>
    </row>
    <row r="1333" spans="1:2" x14ac:dyDescent="0.25">
      <c r="A1333" s="45"/>
      <c r="B1333" s="19"/>
    </row>
    <row r="1334" spans="1:2" x14ac:dyDescent="0.25">
      <c r="A1334" s="45"/>
      <c r="B1334" s="19"/>
    </row>
    <row r="1335" spans="1:2" x14ac:dyDescent="0.25">
      <c r="A1335" s="45"/>
      <c r="B1335" s="19"/>
    </row>
    <row r="1336" spans="1:2" x14ac:dyDescent="0.25">
      <c r="A1336" s="45"/>
      <c r="B1336" s="19"/>
    </row>
    <row r="1337" spans="1:2" x14ac:dyDescent="0.25">
      <c r="A1337" s="45"/>
      <c r="B1337" s="19"/>
    </row>
    <row r="1338" spans="1:2" x14ac:dyDescent="0.25">
      <c r="A1338" s="45"/>
      <c r="B1338" s="19"/>
    </row>
    <row r="1339" spans="1:2" x14ac:dyDescent="0.25">
      <c r="A1339" s="45"/>
      <c r="B1339" s="19"/>
    </row>
    <row r="1340" spans="1:2" x14ac:dyDescent="0.25">
      <c r="A1340" s="45"/>
      <c r="B1340" s="19"/>
    </row>
    <row r="1341" spans="1:2" x14ac:dyDescent="0.25">
      <c r="A1341" s="45"/>
      <c r="B1341" s="19"/>
    </row>
    <row r="1342" spans="1:2" x14ac:dyDescent="0.25">
      <c r="A1342" s="45"/>
      <c r="B1342" s="19"/>
    </row>
    <row r="1343" spans="1:2" x14ac:dyDescent="0.25">
      <c r="A1343" s="45"/>
      <c r="B1343" s="19"/>
    </row>
    <row r="1344" spans="1:2" x14ac:dyDescent="0.25">
      <c r="A1344" s="45"/>
      <c r="B1344" s="19"/>
    </row>
    <row r="1345" spans="1:2" x14ac:dyDescent="0.25">
      <c r="A1345" s="45"/>
      <c r="B1345" s="19"/>
    </row>
    <row r="1346" spans="1:2" x14ac:dyDescent="0.25">
      <c r="A1346" s="45"/>
      <c r="B1346" s="19"/>
    </row>
    <row r="1347" spans="1:2" x14ac:dyDescent="0.25">
      <c r="A1347" s="45"/>
      <c r="B1347" s="19"/>
    </row>
    <row r="1348" spans="1:2" x14ac:dyDescent="0.25">
      <c r="A1348" s="45"/>
      <c r="B1348" s="19"/>
    </row>
    <row r="1349" spans="1:2" x14ac:dyDescent="0.25">
      <c r="A1349" s="45"/>
      <c r="B1349" s="19"/>
    </row>
    <row r="1350" spans="1:2" x14ac:dyDescent="0.25">
      <c r="A1350" s="45"/>
      <c r="B1350" s="19"/>
    </row>
    <row r="1351" spans="1:2" x14ac:dyDescent="0.25">
      <c r="A1351" s="45"/>
      <c r="B1351" s="19"/>
    </row>
    <row r="1352" spans="1:2" x14ac:dyDescent="0.25">
      <c r="A1352" s="45"/>
      <c r="B1352" s="19"/>
    </row>
    <row r="1353" spans="1:2" x14ac:dyDescent="0.25">
      <c r="A1353" s="45"/>
      <c r="B1353" s="19"/>
    </row>
    <row r="1354" spans="1:2" x14ac:dyDescent="0.25">
      <c r="A1354" s="45"/>
      <c r="B1354" s="19"/>
    </row>
    <row r="1355" spans="1:2" x14ac:dyDescent="0.25">
      <c r="A1355" s="45"/>
      <c r="B1355" s="19"/>
    </row>
    <row r="1356" spans="1:2" x14ac:dyDescent="0.25">
      <c r="A1356" s="45"/>
      <c r="B1356" s="19"/>
    </row>
    <row r="1357" spans="1:2" x14ac:dyDescent="0.25">
      <c r="A1357" s="45"/>
      <c r="B1357" s="19"/>
    </row>
    <row r="1358" spans="1:2" x14ac:dyDescent="0.25">
      <c r="A1358" s="45"/>
      <c r="B1358" s="19"/>
    </row>
    <row r="1359" spans="1:2" x14ac:dyDescent="0.25">
      <c r="A1359" s="45"/>
      <c r="B1359" s="19"/>
    </row>
    <row r="1360" spans="1:2" x14ac:dyDescent="0.25">
      <c r="A1360" s="45"/>
      <c r="B1360" s="19"/>
    </row>
    <row r="1361" spans="1:2" x14ac:dyDescent="0.25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B2" sqref="B2"/>
    </sheetView>
  </sheetViews>
  <sheetFormatPr defaultRowHeight="13.8" x14ac:dyDescent="0.25"/>
  <cols>
    <col min="1" max="1" width="9.8984375" bestFit="1" customWidth="1"/>
    <col min="2" max="3" width="15" bestFit="1" customWidth="1"/>
    <col min="4" max="4" width="11" bestFit="1" customWidth="1"/>
    <col min="5" max="5" width="8.796875" bestFit="1" customWidth="1"/>
  </cols>
  <sheetData>
    <row r="1" spans="1:5" x14ac:dyDescent="0.25">
      <c r="A1" s="45" t="s">
        <v>3</v>
      </c>
      <c r="B1" t="s">
        <v>0</v>
      </c>
      <c r="C1" t="s">
        <v>1</v>
      </c>
      <c r="D1" t="s">
        <v>25</v>
      </c>
      <c r="E1" t="s">
        <v>4</v>
      </c>
    </row>
    <row r="2" spans="1:5" x14ac:dyDescent="0.25">
      <c r="A2" s="45">
        <v>45273</v>
      </c>
      <c r="B2" s="46">
        <v>45244.600983796299</v>
      </c>
      <c r="C2" s="46">
        <v>45244.734513888892</v>
      </c>
      <c r="D2" s="19">
        <v>0.1335300925925926</v>
      </c>
      <c r="E2" s="15">
        <v>320.47219999999999</v>
      </c>
    </row>
    <row r="3" spans="1:5" x14ac:dyDescent="0.25">
      <c r="A3" s="45">
        <v>45273</v>
      </c>
      <c r="B3" s="46">
        <v>45267.089907407404</v>
      </c>
      <c r="C3" s="46">
        <v>45267.105833333335</v>
      </c>
      <c r="D3" s="19">
        <v>1.5925925925925927E-2</v>
      </c>
      <c r="E3" s="15">
        <v>45.866700000000002</v>
      </c>
    </row>
    <row r="4" spans="1:5" x14ac:dyDescent="0.25">
      <c r="A4" s="45">
        <v>45273</v>
      </c>
      <c r="B4" s="46">
        <v>45246.514594907407</v>
      </c>
      <c r="C4" s="46">
        <v>45246.517835648148</v>
      </c>
      <c r="D4" s="19">
        <v>3.2407407407407406E-3</v>
      </c>
      <c r="E4" s="15">
        <v>7.7778</v>
      </c>
    </row>
    <row r="5" spans="1:5" x14ac:dyDescent="0.25">
      <c r="A5" s="45">
        <v>45274</v>
      </c>
      <c r="B5" s="46">
        <v>45245.417395833334</v>
      </c>
      <c r="C5" s="46">
        <v>45245.425127314818</v>
      </c>
      <c r="D5" s="19">
        <v>7.7314814814814815E-3</v>
      </c>
      <c r="E5" s="15">
        <v>18.555599999999998</v>
      </c>
    </row>
    <row r="6" spans="1:5" x14ac:dyDescent="0.25">
      <c r="A6" s="45">
        <v>45274</v>
      </c>
      <c r="B6" s="46">
        <v>45267.111041666663</v>
      </c>
      <c r="C6" s="46">
        <v>45267.141192129631</v>
      </c>
      <c r="D6" s="19">
        <v>3.0150462962962962E-2</v>
      </c>
      <c r="E6" s="15">
        <v>86.833299999999994</v>
      </c>
    </row>
    <row r="7" spans="1:5" x14ac:dyDescent="0.25">
      <c r="A7" s="45">
        <v>45274</v>
      </c>
      <c r="B7" s="46">
        <v>45246.583703703705</v>
      </c>
      <c r="C7" s="46">
        <v>45246.595439814817</v>
      </c>
      <c r="D7" s="19">
        <v>1.173611111111111E-2</v>
      </c>
      <c r="E7" s="15">
        <v>28.166699999999999</v>
      </c>
    </row>
    <row r="8" spans="1:5" x14ac:dyDescent="0.25">
      <c r="A8" s="45">
        <v>45275</v>
      </c>
      <c r="B8" s="46">
        <v>45245.517326388886</v>
      </c>
      <c r="C8" s="46">
        <v>45245.53665509259</v>
      </c>
      <c r="D8" s="19">
        <v>1.9328703703703702E-2</v>
      </c>
      <c r="E8" s="15">
        <v>46.3889</v>
      </c>
    </row>
    <row r="9" spans="1:5" x14ac:dyDescent="0.25">
      <c r="A9" s="45">
        <v>45275</v>
      </c>
      <c r="B9" s="46">
        <v>45267.144814814812</v>
      </c>
      <c r="C9" s="46">
        <v>45267.237546296295</v>
      </c>
      <c r="D9" s="19">
        <v>9.2731481481481484E-2</v>
      </c>
      <c r="E9" s="15">
        <v>267.06670000000003</v>
      </c>
    </row>
    <row r="10" spans="1:5" x14ac:dyDescent="0.25">
      <c r="A10" s="45">
        <v>45275</v>
      </c>
      <c r="B10" s="46">
        <v>45246.59679398148</v>
      </c>
      <c r="C10" s="46">
        <v>45246.600902777776</v>
      </c>
      <c r="D10" s="19">
        <v>4.1087962962962962E-3</v>
      </c>
      <c r="E10" s="15">
        <v>9.8611000000000004</v>
      </c>
    </row>
    <row r="11" spans="1:5" x14ac:dyDescent="0.25">
      <c r="A11" s="45">
        <v>45276</v>
      </c>
      <c r="B11" s="46">
        <v>45245.551701388889</v>
      </c>
      <c r="C11" s="46">
        <v>45245.553310185183</v>
      </c>
      <c r="D11" s="19">
        <v>1.6087962962962963E-3</v>
      </c>
      <c r="E11" s="15">
        <v>3.8611</v>
      </c>
    </row>
    <row r="12" spans="1:5" x14ac:dyDescent="0.25">
      <c r="A12" s="45">
        <v>45276</v>
      </c>
      <c r="B12" s="46">
        <v>45267.492245370369</v>
      </c>
      <c r="C12" s="46">
        <v>45267.51116898148</v>
      </c>
      <c r="D12" s="19">
        <v>1.892361111111111E-2</v>
      </c>
      <c r="E12" s="15">
        <v>54.5</v>
      </c>
    </row>
    <row r="13" spans="1:5" x14ac:dyDescent="0.25">
      <c r="A13" s="45">
        <v>45276</v>
      </c>
      <c r="B13" s="46">
        <v>45246.60297453704</v>
      </c>
      <c r="C13" s="46">
        <v>45246.605567129627</v>
      </c>
      <c r="D13" s="19">
        <v>2.5925925925925925E-3</v>
      </c>
      <c r="E13" s="15">
        <v>6.2222</v>
      </c>
    </row>
    <row r="14" spans="1:5" x14ac:dyDescent="0.25">
      <c r="A14" s="45">
        <v>45277</v>
      </c>
      <c r="B14" s="46">
        <v>45245.614756944444</v>
      </c>
      <c r="C14" s="46">
        <v>45245.706886574073</v>
      </c>
      <c r="D14" s="19">
        <v>9.2129629629629631E-2</v>
      </c>
      <c r="E14" s="15">
        <v>221.11109999999999</v>
      </c>
    </row>
    <row r="15" spans="1:5" x14ac:dyDescent="0.25">
      <c r="A15" s="45">
        <v>45277</v>
      </c>
      <c r="B15" s="46">
        <v>45267.546689814815</v>
      </c>
      <c r="C15" s="46">
        <v>45267.591192129628</v>
      </c>
      <c r="D15" s="19">
        <v>4.4502314814814814E-2</v>
      </c>
      <c r="E15" s="15">
        <v>128.16669999999999</v>
      </c>
    </row>
    <row r="16" spans="1:5" x14ac:dyDescent="0.25">
      <c r="A16" s="45">
        <v>45277</v>
      </c>
      <c r="B16" s="46">
        <v>45246.616122685184</v>
      </c>
      <c r="C16" s="46">
        <v>45246.625115740739</v>
      </c>
      <c r="D16" s="19">
        <v>8.9930555555555562E-3</v>
      </c>
      <c r="E16" s="15">
        <v>21.583300000000001</v>
      </c>
    </row>
    <row r="17" spans="1:5" x14ac:dyDescent="0.25">
      <c r="A17" s="45">
        <v>45278</v>
      </c>
      <c r="B17" s="46">
        <v>45245.624398148146</v>
      </c>
      <c r="C17" s="46">
        <v>45245.627164351848</v>
      </c>
      <c r="D17" s="19">
        <v>2.7662037037037039E-3</v>
      </c>
      <c r="E17" s="15">
        <v>6.6388999999999996</v>
      </c>
    </row>
    <row r="18" spans="1:5" x14ac:dyDescent="0.25">
      <c r="A18" s="45">
        <v>45278</v>
      </c>
      <c r="B18" s="46">
        <v>45272.509456018517</v>
      </c>
      <c r="C18" s="46">
        <v>45272.530011574076</v>
      </c>
      <c r="D18" s="19">
        <v>2.0555555555555556E-2</v>
      </c>
      <c r="E18" s="15">
        <v>59.2</v>
      </c>
    </row>
    <row r="19" spans="1:5" x14ac:dyDescent="0.25">
      <c r="A19" s="45">
        <v>45278</v>
      </c>
      <c r="B19" s="46">
        <v>45246.643379629626</v>
      </c>
      <c r="C19" s="46">
        <v>45246.650046296294</v>
      </c>
      <c r="D19" s="19">
        <v>6.6666666666666671E-3</v>
      </c>
      <c r="E19" s="15">
        <v>16</v>
      </c>
    </row>
    <row r="20" spans="1:5" x14ac:dyDescent="0.25">
      <c r="A20" s="45">
        <v>45279</v>
      </c>
      <c r="B20" s="46">
        <v>45246.482719907406</v>
      </c>
      <c r="C20" s="46">
        <v>45246.508217592593</v>
      </c>
      <c r="D20" s="19">
        <v>2.5497685185185186E-2</v>
      </c>
      <c r="E20" s="15">
        <v>61.194400000000002</v>
      </c>
    </row>
    <row r="21" spans="1:5" x14ac:dyDescent="0.25">
      <c r="A21" s="45">
        <v>45279</v>
      </c>
      <c r="B21" s="46">
        <v>45272.576527777775</v>
      </c>
      <c r="C21" s="46">
        <v>45272.581701388888</v>
      </c>
      <c r="D21" s="19">
        <v>5.1736111111111115E-3</v>
      </c>
      <c r="E21" s="15">
        <v>14.9</v>
      </c>
    </row>
    <row r="22" spans="1:5" x14ac:dyDescent="0.25">
      <c r="A22" s="45">
        <v>45279</v>
      </c>
      <c r="B22" s="46">
        <v>45250.518576388888</v>
      </c>
      <c r="C22" s="46">
        <v>45250.521458333336</v>
      </c>
      <c r="D22" s="19">
        <v>2.8819444444444444E-3</v>
      </c>
      <c r="E22" s="15">
        <v>6.9166999999999996</v>
      </c>
    </row>
    <row r="23" spans="1:5" x14ac:dyDescent="0.25">
      <c r="A23" s="45">
        <v>45280</v>
      </c>
      <c r="B23" s="46">
        <v>45252.350300925929</v>
      </c>
      <c r="C23" s="46">
        <v>45252.353981481479</v>
      </c>
      <c r="D23" s="19">
        <v>3.6805555555555554E-3</v>
      </c>
      <c r="E23" s="15">
        <v>8.8332999999999995</v>
      </c>
    </row>
    <row r="24" spans="1:5" x14ac:dyDescent="0.25">
      <c r="A24" s="45">
        <v>45280</v>
      </c>
      <c r="B24" s="46">
        <v>45272.582557870373</v>
      </c>
      <c r="C24" s="46">
        <v>45272.605046296296</v>
      </c>
      <c r="D24" s="19">
        <v>2.2488425925925926E-2</v>
      </c>
      <c r="E24" s="15">
        <v>64.7667</v>
      </c>
    </row>
    <row r="25" spans="1:5" x14ac:dyDescent="0.25">
      <c r="A25" s="45">
        <v>45280</v>
      </c>
      <c r="B25" s="46">
        <v>45250.532442129632</v>
      </c>
      <c r="C25" s="46">
        <v>45250.537928240738</v>
      </c>
      <c r="D25" s="19">
        <v>5.4861111111111109E-3</v>
      </c>
      <c r="E25" s="15">
        <v>13.166700000000001</v>
      </c>
    </row>
    <row r="26" spans="1:5" x14ac:dyDescent="0.25">
      <c r="A26" s="45">
        <v>45281</v>
      </c>
      <c r="B26" s="46">
        <v>45252.475081018521</v>
      </c>
      <c r="C26" s="46">
        <v>45252.507581018515</v>
      </c>
      <c r="D26" s="19">
        <v>3.2500000000000001E-2</v>
      </c>
      <c r="E26" s="15">
        <v>78</v>
      </c>
    </row>
    <row r="27" spans="1:5" x14ac:dyDescent="0.25">
      <c r="A27" s="45">
        <v>45281</v>
      </c>
      <c r="B27" s="46">
        <v>45272.808587962965</v>
      </c>
      <c r="C27" s="46">
        <v>45272.836793981478</v>
      </c>
      <c r="D27" s="19">
        <v>2.8206018518518519E-2</v>
      </c>
      <c r="E27" s="15">
        <v>81.2333</v>
      </c>
    </row>
    <row r="28" spans="1:5" x14ac:dyDescent="0.25">
      <c r="A28" s="45">
        <v>45281</v>
      </c>
      <c r="B28" s="46">
        <v>45250.542939814812</v>
      </c>
      <c r="C28" s="46">
        <v>45250.548391203702</v>
      </c>
      <c r="D28" s="19">
        <v>5.4513888888888893E-3</v>
      </c>
      <c r="E28" s="15">
        <v>13.083299999999999</v>
      </c>
    </row>
    <row r="29" spans="1:5" x14ac:dyDescent="0.25">
      <c r="A29" s="45">
        <v>45282</v>
      </c>
      <c r="B29" s="46">
        <v>45252.591770833336</v>
      </c>
      <c r="C29" s="46">
        <v>45252.595520833333</v>
      </c>
      <c r="D29" s="19">
        <v>3.7499999999999999E-3</v>
      </c>
      <c r="E29" s="15">
        <v>9</v>
      </c>
    </row>
    <row r="30" spans="1:5" x14ac:dyDescent="0.25">
      <c r="A30" s="45">
        <v>45282</v>
      </c>
      <c r="B30" s="46">
        <v>45272.841562499998</v>
      </c>
      <c r="C30" s="46">
        <v>45272.844490740739</v>
      </c>
      <c r="D30" s="19">
        <v>2.9282407407407408E-3</v>
      </c>
      <c r="E30" s="15">
        <v>8.4332999999999991</v>
      </c>
    </row>
    <row r="31" spans="1:5" x14ac:dyDescent="0.25">
      <c r="A31" s="45">
        <v>45282</v>
      </c>
      <c r="B31" s="46">
        <v>45250.569502314815</v>
      </c>
      <c r="C31" s="46">
        <v>45250.57</v>
      </c>
      <c r="D31" s="19">
        <v>4.9768518518518521E-4</v>
      </c>
      <c r="E31" s="15">
        <v>1.1943999999999999</v>
      </c>
    </row>
    <row r="32" spans="1:5" x14ac:dyDescent="0.25">
      <c r="A32" s="45">
        <v>45283</v>
      </c>
      <c r="B32" s="46">
        <v>45252.597349537034</v>
      </c>
      <c r="C32" s="46">
        <v>45252.601238425923</v>
      </c>
      <c r="D32" s="19">
        <v>3.8888888888888888E-3</v>
      </c>
      <c r="E32" s="15">
        <v>9.3332999999999995</v>
      </c>
    </row>
    <row r="33" spans="1:5" x14ac:dyDescent="0.25">
      <c r="A33" s="45">
        <v>45283</v>
      </c>
      <c r="B33" s="46">
        <v>45272.864976851852</v>
      </c>
      <c r="C33" s="46">
        <v>45272.871319444443</v>
      </c>
      <c r="D33" s="19">
        <v>6.3425925925925924E-3</v>
      </c>
      <c r="E33" s="15">
        <v>18.2667</v>
      </c>
    </row>
    <row r="34" spans="1:5" x14ac:dyDescent="0.25">
      <c r="A34" s="45">
        <v>45283</v>
      </c>
      <c r="B34" s="46">
        <v>45250.572094907409</v>
      </c>
      <c r="C34" s="46">
        <v>45250.589988425927</v>
      </c>
      <c r="D34" s="19">
        <v>1.7893518518518517E-2</v>
      </c>
      <c r="E34" s="15">
        <v>42.944400000000002</v>
      </c>
    </row>
    <row r="35" spans="1:5" x14ac:dyDescent="0.25">
      <c r="A35" s="45">
        <v>45284</v>
      </c>
      <c r="B35" s="46">
        <v>45257.520405092589</v>
      </c>
      <c r="C35" s="46">
        <v>45257.521898148145</v>
      </c>
      <c r="D35" s="19">
        <v>1.4930555555555556E-3</v>
      </c>
      <c r="E35" s="15">
        <v>3.5832999999999999</v>
      </c>
    </row>
    <row r="36" spans="1:5" x14ac:dyDescent="0.25">
      <c r="A36" s="45">
        <v>45284</v>
      </c>
      <c r="B36" s="46">
        <v>45250.594004629631</v>
      </c>
      <c r="C36" s="46">
        <v>45250.595046296294</v>
      </c>
      <c r="D36" s="19">
        <v>1.0416666666666667E-3</v>
      </c>
      <c r="E36" s="15">
        <v>2.5</v>
      </c>
    </row>
    <row r="37" spans="1:5" x14ac:dyDescent="0.25">
      <c r="A37" s="45">
        <v>45285</v>
      </c>
      <c r="B37" s="46">
        <v>45257.522407407407</v>
      </c>
      <c r="C37" s="46">
        <v>45257.552025462966</v>
      </c>
      <c r="D37" s="19">
        <v>2.9618055555555557E-2</v>
      </c>
      <c r="E37" s="15">
        <v>71.083299999999994</v>
      </c>
    </row>
    <row r="38" spans="1:5" x14ac:dyDescent="0.25">
      <c r="A38" s="45">
        <v>45285</v>
      </c>
      <c r="B38" s="46">
        <v>45250.595763888887</v>
      </c>
      <c r="C38" s="46">
        <v>45250.6015625</v>
      </c>
      <c r="D38" s="19">
        <v>5.7986111111111112E-3</v>
      </c>
      <c r="E38" s="15">
        <v>13.916700000000001</v>
      </c>
    </row>
    <row r="39" spans="1:5" x14ac:dyDescent="0.25">
      <c r="A39" s="45">
        <v>45286</v>
      </c>
      <c r="B39" s="46">
        <v>45265.10728009259</v>
      </c>
      <c r="C39" s="46">
        <v>45265.1096412037</v>
      </c>
      <c r="D39" s="19">
        <v>2.3611111111111111E-3</v>
      </c>
      <c r="E39" s="15">
        <v>5.6666999999999996</v>
      </c>
    </row>
    <row r="40" spans="1:5" x14ac:dyDescent="0.25">
      <c r="A40" s="45">
        <v>45286</v>
      </c>
      <c r="B40" s="46">
        <v>45250.610555555555</v>
      </c>
      <c r="C40" s="46">
        <v>45250.621898148151</v>
      </c>
      <c r="D40" s="19">
        <v>1.1342592592592593E-2</v>
      </c>
      <c r="E40" s="15">
        <v>27.222200000000001</v>
      </c>
    </row>
    <row r="41" spans="1:5" x14ac:dyDescent="0.25">
      <c r="A41" s="45">
        <v>45287</v>
      </c>
      <c r="B41" s="46">
        <v>45265.118252314816</v>
      </c>
      <c r="C41" s="46">
        <v>45265.138414351852</v>
      </c>
      <c r="D41" s="19">
        <v>2.0162037037037037E-2</v>
      </c>
      <c r="E41" s="15">
        <v>48.3889</v>
      </c>
    </row>
    <row r="42" spans="1:5" x14ac:dyDescent="0.25">
      <c r="A42" s="45">
        <v>45287</v>
      </c>
      <c r="B42" s="46">
        <v>45250.627962962964</v>
      </c>
      <c r="C42" s="46">
        <v>45250.63417824074</v>
      </c>
      <c r="D42" s="19">
        <v>6.2152777777777779E-3</v>
      </c>
      <c r="E42" s="15">
        <v>14.916700000000001</v>
      </c>
    </row>
    <row r="43" spans="1:5" x14ac:dyDescent="0.25">
      <c r="A43" s="45">
        <v>45288</v>
      </c>
      <c r="B43" s="46">
        <v>45265.179965277777</v>
      </c>
      <c r="C43" s="46">
        <v>45265.204780092594</v>
      </c>
      <c r="D43" s="19">
        <v>2.4814814814814814E-2</v>
      </c>
      <c r="E43" s="15">
        <v>59.555599999999998</v>
      </c>
    </row>
    <row r="44" spans="1:5" x14ac:dyDescent="0.25">
      <c r="A44" s="45">
        <v>45288</v>
      </c>
      <c r="B44" s="46">
        <v>45250.870254629626</v>
      </c>
      <c r="C44" s="46">
        <v>45250.870833333334</v>
      </c>
      <c r="D44" s="19">
        <v>5.7870370370370367E-4</v>
      </c>
      <c r="E44" s="15">
        <v>1.3889</v>
      </c>
    </row>
    <row r="45" spans="1:5" x14ac:dyDescent="0.25">
      <c r="A45" s="45">
        <v>45289</v>
      </c>
      <c r="B45" s="46">
        <v>45265.225231481483</v>
      </c>
      <c r="C45" s="46">
        <v>45265.227569444447</v>
      </c>
      <c r="D45" s="19">
        <v>2.3379629629629631E-3</v>
      </c>
      <c r="E45" s="15">
        <v>5.6111000000000004</v>
      </c>
    </row>
    <row r="46" spans="1:5" x14ac:dyDescent="0.25">
      <c r="A46" s="45">
        <v>45289</v>
      </c>
      <c r="B46" s="46">
        <v>45251.506793981483</v>
      </c>
      <c r="C46" s="46">
        <v>45251.521898148145</v>
      </c>
      <c r="D46" s="19">
        <v>1.5104166666666667E-2</v>
      </c>
      <c r="E46" s="15">
        <v>36.25</v>
      </c>
    </row>
    <row r="47" spans="1:5" x14ac:dyDescent="0.25">
      <c r="A47" s="45">
        <v>45290</v>
      </c>
      <c r="B47" s="46">
        <v>45265.479675925926</v>
      </c>
      <c r="C47" s="46">
        <v>45265.484432870369</v>
      </c>
      <c r="D47" s="19">
        <v>4.7569444444444447E-3</v>
      </c>
      <c r="E47" s="15">
        <v>11.416700000000001</v>
      </c>
    </row>
    <row r="48" spans="1:5" x14ac:dyDescent="0.25">
      <c r="A48" s="45">
        <v>45290</v>
      </c>
      <c r="B48" s="46">
        <v>45251.609606481485</v>
      </c>
      <c r="C48" s="46">
        <v>45251.615671296298</v>
      </c>
      <c r="D48" s="19">
        <v>6.0648148148148145E-3</v>
      </c>
      <c r="E48" s="15">
        <v>14.5556</v>
      </c>
    </row>
    <row r="49" spans="1:5" x14ac:dyDescent="0.25">
      <c r="A49" s="45">
        <v>45291</v>
      </c>
      <c r="B49" s="46">
        <v>45265.527696759258</v>
      </c>
      <c r="C49" s="46">
        <v>45265.557129629633</v>
      </c>
      <c r="D49" s="19">
        <v>2.943287037037037E-2</v>
      </c>
      <c r="E49" s="15">
        <v>70.638900000000007</v>
      </c>
    </row>
    <row r="50" spans="1:5" x14ac:dyDescent="0.25">
      <c r="A50" s="45">
        <v>45291</v>
      </c>
      <c r="B50" s="46">
        <v>45251.637002314812</v>
      </c>
      <c r="C50" s="46">
        <v>45251.64398148148</v>
      </c>
      <c r="D50" s="19">
        <v>6.9791666666666665E-3</v>
      </c>
      <c r="E50" s="15">
        <v>16.75</v>
      </c>
    </row>
    <row r="51" spans="1:5" x14ac:dyDescent="0.25">
      <c r="A51" s="45">
        <v>45292</v>
      </c>
      <c r="B51" s="46">
        <v>45266.089988425927</v>
      </c>
      <c r="C51" s="46">
        <v>45266.099560185183</v>
      </c>
      <c r="D51" s="19">
        <v>9.571759259259259E-3</v>
      </c>
      <c r="E51" s="15">
        <v>22.972200000000001</v>
      </c>
    </row>
    <row r="52" spans="1:5" x14ac:dyDescent="0.25">
      <c r="A52" s="45">
        <v>45292</v>
      </c>
      <c r="B52" s="46">
        <v>45251.65148148148</v>
      </c>
      <c r="C52" s="46">
        <v>45251.6637962963</v>
      </c>
      <c r="D52" s="19">
        <v>1.2314814814814815E-2</v>
      </c>
      <c r="E52" s="15">
        <v>29.555599999999998</v>
      </c>
    </row>
    <row r="53" spans="1:5" x14ac:dyDescent="0.25">
      <c r="A53" s="45">
        <v>45293</v>
      </c>
      <c r="B53" s="46">
        <v>45266.311296296299</v>
      </c>
      <c r="C53" s="46">
        <v>45266.317442129628</v>
      </c>
      <c r="D53" s="19">
        <v>6.145833333333333E-3</v>
      </c>
      <c r="E53" s="15">
        <v>14.75</v>
      </c>
    </row>
    <row r="54" spans="1:5" x14ac:dyDescent="0.25">
      <c r="A54" s="45">
        <v>45293</v>
      </c>
      <c r="B54" s="46">
        <v>45252.507939814815</v>
      </c>
      <c r="C54" s="46">
        <v>45252.536516203705</v>
      </c>
      <c r="D54" s="19">
        <v>2.8576388888888887E-2</v>
      </c>
      <c r="E54" s="15">
        <v>68.583299999999994</v>
      </c>
    </row>
    <row r="55" spans="1:5" x14ac:dyDescent="0.25">
      <c r="A55" s="45">
        <v>45294</v>
      </c>
      <c r="B55" s="46">
        <v>45266.480173611111</v>
      </c>
      <c r="C55" s="46">
        <v>45266.498738425929</v>
      </c>
      <c r="D55" s="19">
        <v>1.8564814814814815E-2</v>
      </c>
      <c r="E55" s="15">
        <v>44.555599999999998</v>
      </c>
    </row>
    <row r="56" spans="1:5" x14ac:dyDescent="0.25">
      <c r="A56" s="45">
        <v>45294</v>
      </c>
      <c r="B56" s="46">
        <v>45252.544594907406</v>
      </c>
      <c r="C56" s="46">
        <v>45252.572071759256</v>
      </c>
      <c r="D56" s="19">
        <v>2.7476851851851853E-2</v>
      </c>
      <c r="E56" s="15">
        <v>65.944400000000002</v>
      </c>
    </row>
    <row r="57" spans="1:5" x14ac:dyDescent="0.25">
      <c r="A57" s="45">
        <v>45295</v>
      </c>
      <c r="B57" s="46">
        <v>45271.874918981484</v>
      </c>
      <c r="C57" s="46">
        <v>45271.875879629632</v>
      </c>
      <c r="D57" s="19">
        <v>9.6064814814814819E-4</v>
      </c>
      <c r="E57" s="15">
        <v>2.3056000000000001</v>
      </c>
    </row>
    <row r="58" spans="1:5" x14ac:dyDescent="0.25">
      <c r="A58" s="45">
        <v>45295</v>
      </c>
      <c r="B58" s="46">
        <v>45252.57309027778</v>
      </c>
      <c r="C58" s="46">
        <v>45252.590798611112</v>
      </c>
      <c r="D58" s="19">
        <v>1.7708333333333333E-2</v>
      </c>
      <c r="E58" s="15">
        <v>42.5</v>
      </c>
    </row>
    <row r="59" spans="1:5" x14ac:dyDescent="0.25">
      <c r="A59" s="45">
        <v>45296</v>
      </c>
      <c r="B59" s="46">
        <v>45271.879201388889</v>
      </c>
      <c r="C59" s="46">
        <v>45271.880185185182</v>
      </c>
      <c r="D59" s="19">
        <v>9.837962962962962E-4</v>
      </c>
      <c r="E59" s="15">
        <v>2.3611</v>
      </c>
    </row>
    <row r="60" spans="1:5" x14ac:dyDescent="0.25">
      <c r="A60" s="45">
        <v>45296</v>
      </c>
      <c r="B60" s="46">
        <v>45252.605682870373</v>
      </c>
      <c r="C60" s="46">
        <v>45252.639814814815</v>
      </c>
      <c r="D60" s="19">
        <v>3.4131944444444444E-2</v>
      </c>
      <c r="E60" s="15">
        <v>81.916700000000006</v>
      </c>
    </row>
    <row r="61" spans="1:5" x14ac:dyDescent="0.25">
      <c r="A61" s="45">
        <v>45297</v>
      </c>
      <c r="B61" s="46">
        <v>45271.880914351852</v>
      </c>
      <c r="C61" s="46">
        <v>45271.894525462965</v>
      </c>
      <c r="D61" s="19">
        <v>1.361111111111111E-2</v>
      </c>
      <c r="E61" s="15">
        <v>32.666699999999999</v>
      </c>
    </row>
    <row r="62" spans="1:5" x14ac:dyDescent="0.25">
      <c r="A62" s="45">
        <v>45297</v>
      </c>
      <c r="B62" s="46">
        <v>45253.10597222222</v>
      </c>
      <c r="C62" s="46">
        <v>45253.177361111113</v>
      </c>
      <c r="D62" s="19">
        <v>7.1388888888888891E-2</v>
      </c>
      <c r="E62" s="15">
        <v>171.33330000000001</v>
      </c>
    </row>
    <row r="63" spans="1:5" x14ac:dyDescent="0.25">
      <c r="A63" s="45">
        <v>45298</v>
      </c>
      <c r="B63" s="46">
        <v>45272.06925925926</v>
      </c>
      <c r="C63" s="46">
        <v>45272.070243055554</v>
      </c>
      <c r="D63" s="19">
        <v>9.837962962962962E-4</v>
      </c>
      <c r="E63" s="15">
        <v>2.3611</v>
      </c>
    </row>
    <row r="64" spans="1:5" x14ac:dyDescent="0.25">
      <c r="A64" s="45">
        <v>45298</v>
      </c>
      <c r="B64" s="46">
        <v>45253.198437500003</v>
      </c>
      <c r="C64" s="46">
        <v>45253.22792824074</v>
      </c>
      <c r="D64" s="19">
        <v>2.9490740740740741E-2</v>
      </c>
      <c r="E64" s="15">
        <v>70.777799999999999</v>
      </c>
    </row>
    <row r="65" spans="1:5" x14ac:dyDescent="0.25">
      <c r="A65" s="45">
        <v>45299</v>
      </c>
      <c r="B65" s="46">
        <v>45272.072928240741</v>
      </c>
      <c r="C65" s="46">
        <v>45272.077638888892</v>
      </c>
      <c r="D65" s="19">
        <v>4.7106481481481478E-3</v>
      </c>
      <c r="E65" s="15">
        <v>11.3056</v>
      </c>
    </row>
    <row r="66" spans="1:5" x14ac:dyDescent="0.25">
      <c r="A66" s="45">
        <v>45299</v>
      </c>
      <c r="B66" s="46">
        <v>45253.309513888889</v>
      </c>
      <c r="C66" s="46">
        <v>45253.323506944442</v>
      </c>
      <c r="D66" s="19">
        <v>1.3993055555555555E-2</v>
      </c>
      <c r="E66" s="15">
        <v>33.583300000000001</v>
      </c>
    </row>
    <row r="67" spans="1:5" x14ac:dyDescent="0.25">
      <c r="A67" s="45">
        <v>45300</v>
      </c>
      <c r="B67" s="46">
        <v>45272.107060185182</v>
      </c>
      <c r="C67" s="46">
        <v>45272.10800925926</v>
      </c>
      <c r="D67" s="19">
        <v>9.4907407407407408E-4</v>
      </c>
      <c r="E67" s="15">
        <v>2.2778</v>
      </c>
    </row>
    <row r="68" spans="1:5" x14ac:dyDescent="0.25">
      <c r="A68" s="45">
        <v>45300</v>
      </c>
      <c r="B68" s="46">
        <v>45253.544212962966</v>
      </c>
      <c r="C68" s="46">
        <v>45253.569594907407</v>
      </c>
      <c r="D68" s="19">
        <v>2.5381944444444443E-2</v>
      </c>
      <c r="E68" s="15">
        <v>60.916699999999999</v>
      </c>
    </row>
    <row r="69" spans="1:5" x14ac:dyDescent="0.25">
      <c r="A69" s="45">
        <v>45301</v>
      </c>
      <c r="B69" s="46">
        <v>45272.109733796293</v>
      </c>
      <c r="C69" s="46">
        <v>45272.115081018521</v>
      </c>
      <c r="D69" s="19">
        <v>5.347222222222222E-3</v>
      </c>
      <c r="E69" s="15">
        <v>12.833299999999999</v>
      </c>
    </row>
    <row r="70" spans="1:5" x14ac:dyDescent="0.25">
      <c r="A70" s="45">
        <v>45301</v>
      </c>
      <c r="B70" s="46">
        <v>45253.572974537034</v>
      </c>
      <c r="C70" s="46">
        <v>45253.575254629628</v>
      </c>
      <c r="D70" s="19">
        <v>2.2800925925925927E-3</v>
      </c>
      <c r="E70" s="15">
        <v>5.4722</v>
      </c>
    </row>
    <row r="71" spans="1:5" x14ac:dyDescent="0.25">
      <c r="A71" s="45">
        <v>45302</v>
      </c>
      <c r="B71" s="46">
        <v>45253.577268518522</v>
      </c>
      <c r="C71" s="46">
        <v>45253.593645833331</v>
      </c>
      <c r="D71" s="19">
        <v>1.6377314814814813E-2</v>
      </c>
      <c r="E71" s="15">
        <v>39.305599999999998</v>
      </c>
    </row>
    <row r="72" spans="1:5" x14ac:dyDescent="0.25">
      <c r="A72" s="45">
        <v>45303</v>
      </c>
      <c r="B72" s="46">
        <v>45257.554108796299</v>
      </c>
      <c r="C72" s="46">
        <v>45257.558680555558</v>
      </c>
      <c r="D72" s="19">
        <v>4.5717592592592589E-3</v>
      </c>
      <c r="E72" s="15">
        <v>10.972200000000001</v>
      </c>
    </row>
    <row r="73" spans="1:5" x14ac:dyDescent="0.25">
      <c r="A73" s="45">
        <v>45304</v>
      </c>
      <c r="B73" s="46">
        <v>45257.559895833336</v>
      </c>
      <c r="C73" s="46">
        <v>45257.568541666667</v>
      </c>
      <c r="D73" s="19">
        <v>8.6458333333333335E-3</v>
      </c>
      <c r="E73" s="15">
        <v>20.75</v>
      </c>
    </row>
    <row r="74" spans="1:5" x14ac:dyDescent="0.25">
      <c r="A74" s="45">
        <v>45305</v>
      </c>
      <c r="B74" s="46">
        <v>45257.569097222222</v>
      </c>
      <c r="C74" s="46">
        <v>45257.578541666669</v>
      </c>
      <c r="D74" s="19">
        <v>9.4444444444444445E-3</v>
      </c>
      <c r="E74" s="15">
        <v>22.666699999999999</v>
      </c>
    </row>
    <row r="75" spans="1:5" x14ac:dyDescent="0.25">
      <c r="A75" s="45">
        <v>45306</v>
      </c>
      <c r="B75" s="46">
        <v>45257.587407407409</v>
      </c>
      <c r="C75" s="46">
        <v>45257.590069444443</v>
      </c>
      <c r="D75" s="19">
        <v>2.662037037037037E-3</v>
      </c>
      <c r="E75" s="15">
        <v>6.3888999999999996</v>
      </c>
    </row>
    <row r="76" spans="1:5" x14ac:dyDescent="0.25">
      <c r="A76" s="45">
        <v>45307</v>
      </c>
      <c r="B76" s="46">
        <v>45259.027094907404</v>
      </c>
      <c r="C76" s="46">
        <v>45259.04478009259</v>
      </c>
      <c r="D76" s="19">
        <v>1.7685185185185186E-2</v>
      </c>
      <c r="E76" s="15">
        <v>42.444400000000002</v>
      </c>
    </row>
    <row r="77" spans="1:5" x14ac:dyDescent="0.25">
      <c r="A77" s="45">
        <v>45308</v>
      </c>
      <c r="B77" s="46">
        <v>45259.061226851853</v>
      </c>
      <c r="C77" s="46">
        <v>45259.097546296296</v>
      </c>
      <c r="D77" s="19">
        <v>3.6319444444444446E-2</v>
      </c>
      <c r="E77" s="15">
        <v>87.166700000000006</v>
      </c>
    </row>
    <row r="78" spans="1:5" x14ac:dyDescent="0.25">
      <c r="A78" s="45">
        <v>45309</v>
      </c>
      <c r="B78" s="46">
        <v>45259.104432870372</v>
      </c>
      <c r="C78" s="46">
        <v>45259.114062499997</v>
      </c>
      <c r="D78" s="19">
        <v>9.6296296296296303E-3</v>
      </c>
      <c r="E78" s="15">
        <v>23.1111</v>
      </c>
    </row>
    <row r="79" spans="1:5" x14ac:dyDescent="0.25">
      <c r="A79" s="45">
        <v>45310</v>
      </c>
      <c r="B79" s="46">
        <v>45259.499398148146</v>
      </c>
      <c r="C79" s="46">
        <v>45259.514861111114</v>
      </c>
      <c r="D79" s="19">
        <v>1.5462962962962963E-2</v>
      </c>
      <c r="E79" s="15">
        <v>37.1111</v>
      </c>
    </row>
    <row r="80" spans="1:5" x14ac:dyDescent="0.25">
      <c r="A80" s="45">
        <v>45311</v>
      </c>
      <c r="B80" s="46">
        <v>45259.638020833336</v>
      </c>
      <c r="C80" s="46">
        <v>45259.646527777775</v>
      </c>
      <c r="D80" s="19">
        <v>8.5069444444444437E-3</v>
      </c>
      <c r="E80" s="15">
        <v>20.416699999999999</v>
      </c>
    </row>
    <row r="81" spans="1:5" x14ac:dyDescent="0.25">
      <c r="A81" s="45">
        <v>45312</v>
      </c>
      <c r="B81" s="46">
        <v>45260.103449074071</v>
      </c>
      <c r="C81" s="46">
        <v>45260.142118055555</v>
      </c>
      <c r="D81" s="19">
        <v>3.8668981481481485E-2</v>
      </c>
      <c r="E81" s="15">
        <v>92.805599999999998</v>
      </c>
    </row>
    <row r="82" spans="1:5" x14ac:dyDescent="0.25">
      <c r="A82" s="45">
        <v>45313</v>
      </c>
      <c r="B82" s="46">
        <v>45260.591134259259</v>
      </c>
      <c r="C82" s="46">
        <v>45260.592928240738</v>
      </c>
      <c r="D82" s="19">
        <v>1.7939814814814815E-3</v>
      </c>
      <c r="E82" s="15">
        <v>4.3056000000000001</v>
      </c>
    </row>
    <row r="83" spans="1:5" x14ac:dyDescent="0.25">
      <c r="A83" s="45">
        <v>45314</v>
      </c>
      <c r="B83" s="46">
        <v>45261.066759259258</v>
      </c>
      <c r="C83" s="46">
        <v>45261.137083333335</v>
      </c>
      <c r="D83" s="19">
        <v>7.0324074074074081E-2</v>
      </c>
      <c r="E83" s="15">
        <v>168.77780000000001</v>
      </c>
    </row>
    <row r="84" spans="1:5" x14ac:dyDescent="0.25">
      <c r="A84" s="45">
        <v>45315</v>
      </c>
      <c r="B84" s="46">
        <v>45263.15179398148</v>
      </c>
      <c r="C84" s="46">
        <v>45263.160624999997</v>
      </c>
      <c r="D84" s="19">
        <v>8.8310185185185193E-3</v>
      </c>
      <c r="E84" s="15">
        <v>21.194400000000002</v>
      </c>
    </row>
    <row r="85" spans="1:5" x14ac:dyDescent="0.25">
      <c r="A85" s="45">
        <v>45316</v>
      </c>
      <c r="B85" s="46">
        <v>45264.042731481481</v>
      </c>
      <c r="C85" s="46">
        <v>45264.056435185186</v>
      </c>
      <c r="D85" s="19">
        <v>1.3703703703703704E-2</v>
      </c>
      <c r="E85" s="15">
        <v>32.8889</v>
      </c>
    </row>
    <row r="86" spans="1:5" x14ac:dyDescent="0.25">
      <c r="A86" s="45">
        <v>45317</v>
      </c>
      <c r="B86" s="46">
        <v>45264.080451388887</v>
      </c>
      <c r="C86" s="46">
        <v>45264.086863425924</v>
      </c>
      <c r="D86" s="19">
        <v>6.4120370370370373E-3</v>
      </c>
      <c r="E86" s="15">
        <v>15.3889</v>
      </c>
    </row>
    <row r="87" spans="1:5" x14ac:dyDescent="0.25">
      <c r="A87" s="45">
        <v>45318</v>
      </c>
      <c r="B87" s="46">
        <v>45264.113923611112</v>
      </c>
      <c r="C87" s="46">
        <v>45264.123761574076</v>
      </c>
      <c r="D87" s="19">
        <v>9.8379629629629633E-3</v>
      </c>
      <c r="E87" s="15">
        <v>23.6111</v>
      </c>
    </row>
    <row r="88" spans="1:5" x14ac:dyDescent="0.25">
      <c r="A88" s="45">
        <v>45319</v>
      </c>
      <c r="B88" s="46">
        <v>45264.125717592593</v>
      </c>
      <c r="C88" s="46">
        <v>45264.134571759256</v>
      </c>
      <c r="D88" s="19">
        <v>8.8541666666666664E-3</v>
      </c>
      <c r="E88" s="15">
        <v>21.25</v>
      </c>
    </row>
    <row r="89" spans="1:5" x14ac:dyDescent="0.25">
      <c r="A89" s="45">
        <v>45320</v>
      </c>
      <c r="B89" s="46">
        <v>45264.553819444445</v>
      </c>
      <c r="C89" s="46">
        <v>45264.558715277781</v>
      </c>
      <c r="D89" s="19">
        <v>4.8958333333333336E-3</v>
      </c>
      <c r="E89" s="15">
        <v>11.75</v>
      </c>
    </row>
    <row r="90" spans="1:5" x14ac:dyDescent="0.25">
      <c r="A90" s="45">
        <v>45321</v>
      </c>
      <c r="B90" s="46">
        <v>45264.565034722225</v>
      </c>
      <c r="C90" s="46">
        <v>45264.585520833331</v>
      </c>
      <c r="D90" s="19">
        <v>2.0486111111111111E-2</v>
      </c>
      <c r="E90" s="15">
        <v>49.166699999999999</v>
      </c>
    </row>
    <row r="91" spans="1:5" x14ac:dyDescent="0.25">
      <c r="A91" s="45">
        <v>45322</v>
      </c>
      <c r="B91" s="46">
        <v>45264.592800925922</v>
      </c>
      <c r="C91" s="46">
        <v>45264.596701388888</v>
      </c>
      <c r="D91" s="19">
        <v>3.9004629629629628E-3</v>
      </c>
      <c r="E91" s="15">
        <v>9.3611000000000004</v>
      </c>
    </row>
    <row r="92" spans="1:5" x14ac:dyDescent="0.25">
      <c r="A92" s="45">
        <v>45323</v>
      </c>
      <c r="B92" s="46">
        <v>45264.605995370373</v>
      </c>
      <c r="C92" s="46">
        <v>45264.619189814817</v>
      </c>
      <c r="D92" s="19">
        <v>1.3194444444444444E-2</v>
      </c>
      <c r="E92" s="15">
        <v>31.666699999999999</v>
      </c>
    </row>
    <row r="93" spans="1:5" x14ac:dyDescent="0.25">
      <c r="A93" s="45">
        <v>45324</v>
      </c>
      <c r="B93" s="46">
        <v>45264.622303240743</v>
      </c>
      <c r="C93" s="46">
        <v>45264.624247685184</v>
      </c>
      <c r="D93" s="19">
        <v>1.9444444444444444E-3</v>
      </c>
      <c r="E93" s="15">
        <v>4.6666999999999996</v>
      </c>
    </row>
    <row r="94" spans="1:5" x14ac:dyDescent="0.25">
      <c r="A94" s="45">
        <v>45325</v>
      </c>
      <c r="B94" s="46">
        <v>45264.625358796293</v>
      </c>
      <c r="C94" s="46">
        <v>45264.645439814813</v>
      </c>
      <c r="D94" s="19">
        <v>2.0081018518518519E-2</v>
      </c>
      <c r="E94" s="15">
        <v>48.194400000000002</v>
      </c>
    </row>
    <row r="95" spans="1:5" x14ac:dyDescent="0.25">
      <c r="A95" s="45">
        <v>45326</v>
      </c>
      <c r="B95" s="46">
        <v>45266.498784722222</v>
      </c>
      <c r="C95" s="46">
        <v>45266.51289351852</v>
      </c>
      <c r="D95" s="19">
        <v>1.4108796296296296E-2</v>
      </c>
      <c r="E95" s="15">
        <v>33.8611</v>
      </c>
    </row>
    <row r="96" spans="1:5" x14ac:dyDescent="0.25">
      <c r="A96" s="45">
        <v>45327</v>
      </c>
      <c r="B96" s="46">
        <v>45266.51525462963</v>
      </c>
      <c r="C96" s="46">
        <v>45266.525324074071</v>
      </c>
      <c r="D96" s="19">
        <v>1.0069444444444445E-2</v>
      </c>
      <c r="E96" s="15">
        <v>24.166699999999999</v>
      </c>
    </row>
    <row r="97" spans="1:5" x14ac:dyDescent="0.25">
      <c r="A97" s="45">
        <v>45328</v>
      </c>
      <c r="B97" s="46">
        <v>45266.526886574073</v>
      </c>
      <c r="C97" s="46">
        <v>45266.583634259259</v>
      </c>
      <c r="D97" s="19">
        <v>5.6747685185185186E-2</v>
      </c>
      <c r="E97" s="15">
        <v>136.1944</v>
      </c>
    </row>
    <row r="98" spans="1:5" x14ac:dyDescent="0.25">
      <c r="A98" s="45">
        <v>45329</v>
      </c>
      <c r="B98" s="46">
        <v>45266.60837962963</v>
      </c>
      <c r="C98" s="46">
        <v>45266.624467592592</v>
      </c>
      <c r="D98" s="19">
        <v>1.6087962962962964E-2</v>
      </c>
      <c r="E98" s="15">
        <v>38.6111</v>
      </c>
    </row>
    <row r="99" spans="1:5" x14ac:dyDescent="0.25">
      <c r="A99" s="45">
        <v>45330</v>
      </c>
      <c r="B99" s="46">
        <v>45266.626620370371</v>
      </c>
      <c r="C99" s="46">
        <v>45266.629930555559</v>
      </c>
      <c r="D99" s="19">
        <v>3.3101851851851851E-3</v>
      </c>
      <c r="E99" s="15">
        <v>7.9443999999999999</v>
      </c>
    </row>
    <row r="100" spans="1:5" x14ac:dyDescent="0.25">
      <c r="A100" s="45">
        <v>45331</v>
      </c>
      <c r="B100" s="46">
        <v>45266.631666666668</v>
      </c>
      <c r="C100" s="46">
        <v>45266.637881944444</v>
      </c>
      <c r="D100" s="19">
        <v>6.2152777777777779E-3</v>
      </c>
      <c r="E100" s="15">
        <v>14.916700000000001</v>
      </c>
    </row>
    <row r="101" spans="1:5" x14ac:dyDescent="0.25">
      <c r="A101" s="45">
        <v>45332</v>
      </c>
      <c r="B101" s="46">
        <v>45266.641319444447</v>
      </c>
      <c r="C101" s="46">
        <v>45266.64634259259</v>
      </c>
      <c r="D101" s="19">
        <v>5.0231481481481481E-3</v>
      </c>
      <c r="E101" s="15">
        <v>12.0556</v>
      </c>
    </row>
    <row r="102" spans="1:5" x14ac:dyDescent="0.25">
      <c r="A102" s="45">
        <v>45333</v>
      </c>
      <c r="B102" s="46">
        <v>45266.660740740743</v>
      </c>
      <c r="C102" s="46">
        <v>45266.66678240741</v>
      </c>
      <c r="D102" s="19">
        <v>6.0416666666666665E-3</v>
      </c>
      <c r="E102" s="15">
        <v>14.5</v>
      </c>
    </row>
    <row r="103" spans="1:5" x14ac:dyDescent="0.25">
      <c r="A103" s="45">
        <v>45334</v>
      </c>
      <c r="B103" s="46">
        <v>45267.070590277777</v>
      </c>
      <c r="C103" s="46">
        <v>45267.089884259258</v>
      </c>
      <c r="D103" s="19">
        <v>1.9293981481481481E-2</v>
      </c>
      <c r="E103" s="15">
        <v>46.305599999999998</v>
      </c>
    </row>
    <row r="104" spans="1:5" x14ac:dyDescent="0.25">
      <c r="A104" s="45">
        <v>45335</v>
      </c>
      <c r="B104" s="46">
        <v>45268.127696759257</v>
      </c>
      <c r="C104" s="46">
        <v>45268.148055555554</v>
      </c>
      <c r="D104" s="19">
        <v>2.0358796296296295E-2</v>
      </c>
      <c r="E104" s="15">
        <v>48.8611</v>
      </c>
    </row>
    <row r="105" spans="1:5" x14ac:dyDescent="0.25">
      <c r="A105" s="45">
        <v>45336</v>
      </c>
      <c r="B105" s="46">
        <v>45270.559895833336</v>
      </c>
      <c r="C105" s="46">
        <v>45270.563032407408</v>
      </c>
      <c r="D105" s="19">
        <v>3.1365740740740742E-3</v>
      </c>
      <c r="E105" s="15">
        <v>7.5278</v>
      </c>
    </row>
    <row r="106" spans="1:5" x14ac:dyDescent="0.25">
      <c r="A106" s="45">
        <v>45337</v>
      </c>
      <c r="B106" s="46">
        <v>45270.568472222221</v>
      </c>
      <c r="C106" s="46">
        <v>45270.575277777774</v>
      </c>
      <c r="D106" s="19">
        <v>6.8055555555555551E-3</v>
      </c>
      <c r="E106" s="15">
        <v>16.333300000000001</v>
      </c>
    </row>
    <row r="107" spans="1:5" x14ac:dyDescent="0.25">
      <c r="A107" s="45">
        <v>45338</v>
      </c>
      <c r="B107" s="46">
        <v>45270.578240740739</v>
      </c>
      <c r="C107" s="46">
        <v>45270.585752314815</v>
      </c>
      <c r="D107" s="19">
        <v>7.5115740740740742E-3</v>
      </c>
      <c r="E107" s="15">
        <v>18.027799999999999</v>
      </c>
    </row>
    <row r="108" spans="1:5" x14ac:dyDescent="0.25">
      <c r="A108" s="45">
        <v>45339</v>
      </c>
      <c r="B108" s="46">
        <v>45270.634097222224</v>
      </c>
      <c r="C108" s="46">
        <v>45270.637199074074</v>
      </c>
      <c r="D108" s="19">
        <v>3.1018518518518517E-3</v>
      </c>
      <c r="E108" s="15">
        <v>7.4443999999999999</v>
      </c>
    </row>
    <row r="109" spans="1:5" x14ac:dyDescent="0.25">
      <c r="A109" s="45">
        <v>45340</v>
      </c>
      <c r="B109" s="46">
        <v>45270.639675925922</v>
      </c>
      <c r="C109" s="46">
        <v>45270.64203703704</v>
      </c>
      <c r="D109" s="19">
        <v>2.3611111111111111E-3</v>
      </c>
      <c r="E109" s="15">
        <v>5.6666999999999996</v>
      </c>
    </row>
    <row r="110" spans="1:5" x14ac:dyDescent="0.25">
      <c r="A110" s="45">
        <v>45341</v>
      </c>
      <c r="B110" s="46">
        <v>45270.644097222219</v>
      </c>
      <c r="C110" s="46">
        <v>45270.649421296293</v>
      </c>
      <c r="D110" s="19">
        <v>5.324074074074074E-3</v>
      </c>
      <c r="E110" s="15">
        <v>12.777799999999999</v>
      </c>
    </row>
    <row r="111" spans="1:5" x14ac:dyDescent="0.25">
      <c r="A111" s="45">
        <v>45342</v>
      </c>
      <c r="B111" s="46">
        <v>45270.795972222222</v>
      </c>
      <c r="C111" s="46">
        <v>45270.804050925923</v>
      </c>
      <c r="D111" s="19">
        <v>8.0787037037037043E-3</v>
      </c>
      <c r="E111" s="15">
        <v>19.3889</v>
      </c>
    </row>
    <row r="112" spans="1:5" x14ac:dyDescent="0.25">
      <c r="A112" s="45">
        <v>45343</v>
      </c>
      <c r="B112" s="46">
        <v>45271.02685185185</v>
      </c>
      <c r="C112" s="46">
        <v>45271.033738425926</v>
      </c>
      <c r="D112" s="19">
        <v>6.8865740740740745E-3</v>
      </c>
      <c r="E112" s="15">
        <v>16.527799999999999</v>
      </c>
    </row>
    <row r="113" spans="1:5" x14ac:dyDescent="0.25">
      <c r="A113" s="45">
        <v>45344</v>
      </c>
      <c r="B113" s="46">
        <v>45271.065648148149</v>
      </c>
      <c r="C113" s="46">
        <v>45271.110312500001</v>
      </c>
      <c r="D113" s="19">
        <v>4.4664351851851851E-2</v>
      </c>
      <c r="E113" s="15">
        <v>107.1944</v>
      </c>
    </row>
    <row r="114" spans="1:5" x14ac:dyDescent="0.25">
      <c r="A114" s="45">
        <v>45345</v>
      </c>
      <c r="B114" s="46">
        <v>45271.115671296298</v>
      </c>
      <c r="C114" s="46">
        <v>45271.122175925928</v>
      </c>
      <c r="D114" s="19">
        <v>6.5046296296296293E-3</v>
      </c>
      <c r="E114" s="15">
        <v>15.6111</v>
      </c>
    </row>
    <row r="115" spans="1:5" x14ac:dyDescent="0.25">
      <c r="A115" s="45">
        <v>45346</v>
      </c>
      <c r="B115" s="46">
        <v>45271.127523148149</v>
      </c>
      <c r="C115" s="46">
        <v>45271.133148148147</v>
      </c>
      <c r="D115" s="19">
        <v>5.6249999999999998E-3</v>
      </c>
      <c r="E115" s="15">
        <v>13.5</v>
      </c>
    </row>
    <row r="116" spans="1:5" x14ac:dyDescent="0.25">
      <c r="A116" s="45">
        <v>45347</v>
      </c>
      <c r="B116" s="46">
        <v>45271.140462962961</v>
      </c>
      <c r="C116" s="46">
        <v>45271.207175925927</v>
      </c>
      <c r="D116" s="19">
        <v>6.671296296296296E-2</v>
      </c>
      <c r="E116" s="15">
        <v>160.11109999999999</v>
      </c>
    </row>
    <row r="117" spans="1:5" x14ac:dyDescent="0.25">
      <c r="A117" s="45">
        <v>45348</v>
      </c>
      <c r="B117" s="46">
        <v>45271.539305555554</v>
      </c>
      <c r="C117" s="46">
        <v>45271.54314814815</v>
      </c>
      <c r="D117" s="19">
        <v>3.8425925925925928E-3</v>
      </c>
      <c r="E117" s="15">
        <v>9.2222000000000008</v>
      </c>
    </row>
    <row r="118" spans="1:5" x14ac:dyDescent="0.25">
      <c r="A118" s="45">
        <v>45349</v>
      </c>
      <c r="B118" s="46">
        <v>45271.554212962961</v>
      </c>
      <c r="C118" s="46">
        <v>45271.565104166664</v>
      </c>
      <c r="D118" s="19">
        <v>1.0891203703703703E-2</v>
      </c>
      <c r="E118" s="15">
        <v>26.1389</v>
      </c>
    </row>
    <row r="119" spans="1:5" x14ac:dyDescent="0.25">
      <c r="A119" s="45">
        <v>45350</v>
      </c>
      <c r="B119" s="46">
        <v>45271.582592592589</v>
      </c>
      <c r="C119" s="46">
        <v>45271.586747685185</v>
      </c>
      <c r="D119" s="19">
        <v>4.1550925925925922E-3</v>
      </c>
      <c r="E119" s="15">
        <v>9.9722000000000008</v>
      </c>
    </row>
    <row r="120" spans="1:5" x14ac:dyDescent="0.25">
      <c r="A120" s="45">
        <v>45351</v>
      </c>
      <c r="B120" s="46">
        <v>45271.592268518521</v>
      </c>
      <c r="C120" s="46">
        <v>45271.597754629627</v>
      </c>
      <c r="D120" s="19">
        <v>5.4861111111111109E-3</v>
      </c>
      <c r="E120" s="15">
        <v>13.166700000000001</v>
      </c>
    </row>
    <row r="121" spans="1:5" x14ac:dyDescent="0.25">
      <c r="A121" s="45">
        <v>45352</v>
      </c>
      <c r="B121" s="46">
        <v>45271.614236111112</v>
      </c>
      <c r="C121" s="46">
        <v>45271.620150462964</v>
      </c>
      <c r="D121" s="19">
        <v>5.9143518518518521E-3</v>
      </c>
      <c r="E121" s="15">
        <v>14.1944</v>
      </c>
    </row>
    <row r="122" spans="1:5" x14ac:dyDescent="0.25">
      <c r="A122" s="45">
        <v>45353</v>
      </c>
      <c r="B122" s="46">
        <v>45271.621446759258</v>
      </c>
      <c r="C122" s="46">
        <v>45271.631481481483</v>
      </c>
      <c r="D122" s="19">
        <v>1.0034722222222223E-2</v>
      </c>
      <c r="E122" s="15">
        <v>24.083300000000001</v>
      </c>
    </row>
    <row r="123" spans="1:5" x14ac:dyDescent="0.25">
      <c r="A123" s="45">
        <v>45354</v>
      </c>
      <c r="B123" s="46">
        <v>45272.177719907406</v>
      </c>
      <c r="C123" s="46">
        <v>45272.183900462966</v>
      </c>
      <c r="D123" s="19">
        <v>6.1805555555555555E-3</v>
      </c>
      <c r="E123" s="15">
        <v>14.833299999999999</v>
      </c>
    </row>
    <row r="124" spans="1:5" x14ac:dyDescent="0.25">
      <c r="A124" s="45">
        <v>45355</v>
      </c>
      <c r="B124" s="46">
        <v>45272.18582175926</v>
      </c>
      <c r="C124" s="46">
        <v>45272.203993055555</v>
      </c>
      <c r="D124" s="19">
        <v>1.8171296296296297E-2</v>
      </c>
      <c r="E124" s="15">
        <v>43.6111</v>
      </c>
    </row>
    <row r="125" spans="1:5" x14ac:dyDescent="0.25">
      <c r="A125" s="45">
        <v>45356</v>
      </c>
      <c r="B125" s="46">
        <v>45272.475069444445</v>
      </c>
      <c r="C125" s="46">
        <v>45272.485682870371</v>
      </c>
      <c r="D125" s="19">
        <v>1.0613425925925925E-2</v>
      </c>
      <c r="E125" s="15">
        <v>25.472200000000001</v>
      </c>
    </row>
    <row r="126" spans="1:5" x14ac:dyDescent="0.25">
      <c r="A126" s="45">
        <v>45357</v>
      </c>
      <c r="B126" s="46">
        <v>45272.48709490741</v>
      </c>
      <c r="C126" s="46">
        <v>45272.50105324074</v>
      </c>
      <c r="D126" s="19">
        <v>1.3958333333333333E-2</v>
      </c>
      <c r="E126" s="15">
        <v>33.5</v>
      </c>
    </row>
    <row r="127" spans="1:5" x14ac:dyDescent="0.25">
      <c r="A127" s="45">
        <v>45358</v>
      </c>
      <c r="B127" s="46">
        <v>45272.503611111111</v>
      </c>
      <c r="C127" s="46">
        <v>45272.509398148148</v>
      </c>
      <c r="D127" s="19">
        <v>5.7870370370370367E-3</v>
      </c>
      <c r="E127" s="15">
        <v>13.8889</v>
      </c>
    </row>
    <row r="128" spans="1:5" x14ac:dyDescent="0.25">
      <c r="A128" s="45"/>
      <c r="B128" s="46"/>
      <c r="C128" s="46"/>
      <c r="D128" s="19"/>
      <c r="E128" s="15"/>
    </row>
    <row r="129" spans="1:5" x14ac:dyDescent="0.25">
      <c r="A129" s="45"/>
      <c r="B129" s="46"/>
      <c r="C129" s="46"/>
      <c r="D129" s="19"/>
      <c r="E129" s="15"/>
    </row>
    <row r="130" spans="1:5" x14ac:dyDescent="0.25">
      <c r="A130" s="45"/>
      <c r="B130" s="46"/>
      <c r="C130" s="46"/>
      <c r="D130" s="19"/>
      <c r="E130" s="15"/>
    </row>
    <row r="131" spans="1:5" x14ac:dyDescent="0.25">
      <c r="A131" s="45"/>
      <c r="B131" s="46"/>
      <c r="C131" s="46"/>
      <c r="D131" s="19"/>
      <c r="E131" s="15"/>
    </row>
    <row r="132" spans="1:5" x14ac:dyDescent="0.25">
      <c r="A132" s="45"/>
      <c r="B132" s="46"/>
      <c r="C132" s="46"/>
      <c r="D132" s="19"/>
      <c r="E132" s="15"/>
    </row>
    <row r="133" spans="1:5" x14ac:dyDescent="0.25">
      <c r="A133" s="45"/>
      <c r="B133" s="46"/>
      <c r="C133" s="46"/>
      <c r="D133" s="19"/>
      <c r="E133" s="15"/>
    </row>
    <row r="134" spans="1:5" x14ac:dyDescent="0.25">
      <c r="A134" s="45"/>
      <c r="B134" s="46"/>
      <c r="C134" s="46"/>
      <c r="D134" s="19"/>
      <c r="E134" s="15"/>
    </row>
    <row r="135" spans="1:5" x14ac:dyDescent="0.25">
      <c r="A135" s="45"/>
      <c r="B135" s="46"/>
      <c r="C135" s="46"/>
      <c r="D135" s="19"/>
      <c r="E135" s="15"/>
    </row>
    <row r="136" spans="1:5" x14ac:dyDescent="0.25">
      <c r="A136" s="45"/>
      <c r="B136" s="46"/>
      <c r="C136" s="46"/>
      <c r="D136" s="19"/>
      <c r="E136" s="15"/>
    </row>
    <row r="137" spans="1:5" x14ac:dyDescent="0.25">
      <c r="A137" s="45"/>
      <c r="B137" s="46"/>
      <c r="C137" s="46"/>
      <c r="D137" s="19"/>
      <c r="E137" s="15"/>
    </row>
    <row r="138" spans="1:5" x14ac:dyDescent="0.25">
      <c r="A138" s="45"/>
      <c r="B138" s="46"/>
      <c r="C138" s="46"/>
      <c r="D138" s="19"/>
      <c r="E138" s="15"/>
    </row>
    <row r="139" spans="1:5" x14ac:dyDescent="0.25">
      <c r="A139" s="45"/>
      <c r="B139" s="46"/>
      <c r="C139" s="46"/>
      <c r="D139" s="19"/>
      <c r="E139" s="15"/>
    </row>
    <row r="140" spans="1:5" x14ac:dyDescent="0.25">
      <c r="A140" s="45"/>
      <c r="B140" s="46"/>
      <c r="C140" s="46"/>
      <c r="D140" s="19"/>
      <c r="E140" s="15"/>
    </row>
    <row r="141" spans="1:5" x14ac:dyDescent="0.25">
      <c r="A141" s="45"/>
      <c r="B141" s="46"/>
      <c r="C141" s="46"/>
      <c r="D141" s="19"/>
      <c r="E141" s="15"/>
    </row>
    <row r="142" spans="1:5" x14ac:dyDescent="0.25">
      <c r="A142" s="45"/>
      <c r="B142" s="46"/>
      <c r="C142" s="46"/>
      <c r="D142" s="19"/>
      <c r="E142" s="15"/>
    </row>
    <row r="143" spans="1:5" x14ac:dyDescent="0.25">
      <c r="A143" s="45"/>
      <c r="B143" s="46"/>
      <c r="C143" s="46"/>
      <c r="D143" s="19"/>
      <c r="E143" s="15"/>
    </row>
    <row r="144" spans="1:5" x14ac:dyDescent="0.25">
      <c r="A144" s="45"/>
      <c r="B144" s="46"/>
      <c r="C144" s="46"/>
      <c r="D144" s="19"/>
      <c r="E144" s="15"/>
    </row>
    <row r="145" spans="1:5" x14ac:dyDescent="0.25">
      <c r="A145" s="45"/>
      <c r="B145" s="46"/>
      <c r="C145" s="46"/>
      <c r="D145" s="19"/>
      <c r="E145" s="15"/>
    </row>
    <row r="146" spans="1:5" x14ac:dyDescent="0.25">
      <c r="A146" s="45"/>
      <c r="B146" s="46"/>
      <c r="C146" s="46"/>
      <c r="D146" s="19"/>
      <c r="E146" s="15"/>
    </row>
    <row r="147" spans="1:5" x14ac:dyDescent="0.25">
      <c r="A147" s="45"/>
      <c r="B147" s="46"/>
      <c r="C147" s="46"/>
      <c r="D147" s="19"/>
      <c r="E147" s="15"/>
    </row>
    <row r="148" spans="1:5" x14ac:dyDescent="0.25">
      <c r="A148" s="45"/>
      <c r="B148" s="46"/>
      <c r="C148" s="46"/>
      <c r="D148" s="19"/>
      <c r="E148" s="15"/>
    </row>
    <row r="149" spans="1:5" x14ac:dyDescent="0.25">
      <c r="A149" s="45"/>
      <c r="B149" s="46"/>
      <c r="C149" s="46"/>
      <c r="D149" s="19"/>
      <c r="E149" s="15"/>
    </row>
    <row r="150" spans="1:5" x14ac:dyDescent="0.25">
      <c r="A150" s="45"/>
      <c r="B150" s="46"/>
      <c r="C150" s="46"/>
      <c r="D150" s="19"/>
      <c r="E150" s="15"/>
    </row>
    <row r="151" spans="1:5" x14ac:dyDescent="0.25">
      <c r="A151" s="45"/>
      <c r="B151" s="46"/>
      <c r="C151" s="46"/>
      <c r="D151" s="19"/>
      <c r="E151" s="15"/>
    </row>
    <row r="152" spans="1:5" x14ac:dyDescent="0.25">
      <c r="A152" s="45"/>
      <c r="B152" s="46"/>
      <c r="C152" s="46"/>
      <c r="D152" s="19"/>
      <c r="E152" s="15"/>
    </row>
    <row r="153" spans="1:5" x14ac:dyDescent="0.25">
      <c r="A153" s="45"/>
      <c r="B153" s="46"/>
      <c r="C153" s="46"/>
      <c r="D153" s="19"/>
      <c r="E153" s="15"/>
    </row>
    <row r="154" spans="1:5" x14ac:dyDescent="0.25">
      <c r="A154" s="45"/>
      <c r="B154" s="46"/>
      <c r="C154" s="46"/>
      <c r="D154" s="19"/>
      <c r="E154" s="15"/>
    </row>
    <row r="155" spans="1:5" x14ac:dyDescent="0.25">
      <c r="A155" s="45"/>
      <c r="B155" s="46"/>
      <c r="C155" s="46"/>
      <c r="D155" s="19"/>
      <c r="E155" s="15"/>
    </row>
    <row r="156" spans="1:5" x14ac:dyDescent="0.25">
      <c r="A156" s="45"/>
      <c r="B156" s="46"/>
      <c r="C156" s="46"/>
      <c r="D156" s="19"/>
      <c r="E156" s="15"/>
    </row>
    <row r="157" spans="1:5" x14ac:dyDescent="0.25">
      <c r="A157" s="45"/>
      <c r="B157" s="46"/>
      <c r="C157" s="46"/>
      <c r="D157" s="19"/>
      <c r="E157" s="15"/>
    </row>
    <row r="158" spans="1:5" x14ac:dyDescent="0.25">
      <c r="A158" s="45"/>
      <c r="B158" s="46"/>
      <c r="C158" s="46"/>
      <c r="D158" s="19"/>
      <c r="E158" s="15"/>
    </row>
    <row r="159" spans="1:5" x14ac:dyDescent="0.25">
      <c r="A159" s="45"/>
      <c r="B159" s="46"/>
      <c r="C159" s="46"/>
      <c r="D159" s="19"/>
      <c r="E159" s="15"/>
    </row>
    <row r="160" spans="1:5" x14ac:dyDescent="0.25">
      <c r="A160" s="45"/>
      <c r="B160" s="46"/>
      <c r="C160" s="46"/>
      <c r="D160" s="19"/>
      <c r="E160" s="15"/>
    </row>
    <row r="161" spans="1:5" x14ac:dyDescent="0.25">
      <c r="A161" s="45"/>
      <c r="B161" s="46"/>
      <c r="C161" s="46"/>
      <c r="D161" s="19"/>
      <c r="E161" s="15"/>
    </row>
    <row r="162" spans="1:5" x14ac:dyDescent="0.25">
      <c r="A162" s="45"/>
      <c r="B162" s="46"/>
      <c r="C162" s="46"/>
      <c r="D162" s="19"/>
      <c r="E162" s="15"/>
    </row>
    <row r="163" spans="1:5" x14ac:dyDescent="0.25">
      <c r="A163" s="45"/>
      <c r="B163" s="46"/>
      <c r="C163" s="46"/>
      <c r="D163" s="19"/>
      <c r="E163" s="15"/>
    </row>
    <row r="164" spans="1:5" x14ac:dyDescent="0.25">
      <c r="A164" s="45"/>
      <c r="B164" s="46"/>
      <c r="C164" s="46"/>
      <c r="D164" s="19"/>
      <c r="E164" s="15"/>
    </row>
    <row r="165" spans="1:5" x14ac:dyDescent="0.25">
      <c r="A165" s="45"/>
      <c r="B165" s="46"/>
      <c r="C165" s="46"/>
      <c r="D165" s="19"/>
      <c r="E165" s="15"/>
    </row>
    <row r="166" spans="1:5" x14ac:dyDescent="0.25">
      <c r="A166" s="45"/>
      <c r="B166" s="46"/>
      <c r="C166" s="46"/>
      <c r="D166" s="19"/>
      <c r="E166" s="15"/>
    </row>
    <row r="167" spans="1:5" x14ac:dyDescent="0.25">
      <c r="A167" s="45"/>
      <c r="B167" s="46"/>
      <c r="C167" s="46"/>
      <c r="D167" s="19"/>
      <c r="E167" s="15"/>
    </row>
    <row r="168" spans="1:5" x14ac:dyDescent="0.25">
      <c r="A168" s="45"/>
      <c r="B168" s="46"/>
      <c r="C168" s="46"/>
      <c r="D168" s="19"/>
      <c r="E168" s="15"/>
    </row>
    <row r="169" spans="1:5" x14ac:dyDescent="0.25">
      <c r="A169" s="45"/>
      <c r="B169" s="46"/>
      <c r="C169" s="46"/>
      <c r="D169" s="19"/>
      <c r="E169" s="15"/>
    </row>
    <row r="170" spans="1:5" x14ac:dyDescent="0.25">
      <c r="A170" s="45"/>
      <c r="B170" s="46"/>
      <c r="C170" s="46"/>
      <c r="D170" s="19"/>
      <c r="E170" s="15"/>
    </row>
    <row r="171" spans="1:5" x14ac:dyDescent="0.25">
      <c r="A171" s="45"/>
      <c r="B171" s="46"/>
      <c r="C171" s="46"/>
      <c r="D171" s="19"/>
      <c r="E171" s="15"/>
    </row>
    <row r="172" spans="1:5" x14ac:dyDescent="0.25">
      <c r="A172" s="45"/>
      <c r="B172" s="46"/>
      <c r="C172" s="46"/>
      <c r="D172" s="19"/>
      <c r="E172" s="15"/>
    </row>
    <row r="173" spans="1:5" x14ac:dyDescent="0.25">
      <c r="A173" s="45"/>
      <c r="B173" s="46"/>
      <c r="C173" s="46"/>
      <c r="D173" s="19"/>
      <c r="E173" s="15"/>
    </row>
    <row r="174" spans="1:5" x14ac:dyDescent="0.25">
      <c r="A174" s="45"/>
      <c r="B174" s="46"/>
      <c r="C174" s="46"/>
      <c r="D174" s="19"/>
      <c r="E174" s="15"/>
    </row>
    <row r="175" spans="1:5" x14ac:dyDescent="0.25">
      <c r="A175" s="45"/>
      <c r="B175" s="46"/>
      <c r="C175" s="46"/>
      <c r="D175" s="19"/>
      <c r="E175" s="15"/>
    </row>
    <row r="176" spans="1:5" x14ac:dyDescent="0.25">
      <c r="A176" s="45"/>
      <c r="B176" s="46"/>
      <c r="C176" s="46"/>
      <c r="D176" s="19"/>
      <c r="E176" s="15"/>
    </row>
    <row r="177" spans="1:5" x14ac:dyDescent="0.25">
      <c r="A177" s="45"/>
      <c r="B177" s="46"/>
      <c r="C177" s="46"/>
      <c r="D177" s="19"/>
      <c r="E177" s="15"/>
    </row>
    <row r="178" spans="1:5" x14ac:dyDescent="0.25">
      <c r="A178" s="45"/>
      <c r="B178" s="46"/>
      <c r="C178" s="46"/>
      <c r="D178" s="19"/>
      <c r="E178" s="15"/>
    </row>
    <row r="179" spans="1:5" x14ac:dyDescent="0.25">
      <c r="A179" s="45"/>
      <c r="B179" s="46"/>
      <c r="C179" s="46"/>
      <c r="D179" s="19"/>
      <c r="E179" s="15"/>
    </row>
    <row r="180" spans="1:5" x14ac:dyDescent="0.25">
      <c r="A180" s="45"/>
      <c r="B180" s="46"/>
      <c r="C180" s="46"/>
      <c r="D180" s="19"/>
      <c r="E180" s="15"/>
    </row>
    <row r="181" spans="1:5" x14ac:dyDescent="0.25">
      <c r="A181" s="45"/>
      <c r="B181" s="46"/>
      <c r="C181" s="46"/>
      <c r="D181" s="19"/>
      <c r="E181" s="15"/>
    </row>
    <row r="182" spans="1:5" x14ac:dyDescent="0.25">
      <c r="A182" s="45"/>
      <c r="B182" s="46"/>
      <c r="C182" s="46"/>
      <c r="D182" s="19"/>
      <c r="E182" s="15"/>
    </row>
    <row r="183" spans="1:5" x14ac:dyDescent="0.25">
      <c r="A183" s="45"/>
      <c r="B183" s="46"/>
      <c r="C183" s="46"/>
      <c r="D183" s="19"/>
      <c r="E183" s="15"/>
    </row>
    <row r="184" spans="1:5" x14ac:dyDescent="0.25">
      <c r="A184" s="45"/>
      <c r="B184" s="46"/>
      <c r="C184" s="46"/>
      <c r="D184" s="19"/>
      <c r="E184" s="15"/>
    </row>
    <row r="185" spans="1:5" x14ac:dyDescent="0.25">
      <c r="A185" s="45"/>
      <c r="B185" s="46"/>
      <c r="C185" s="46"/>
      <c r="D185" s="19"/>
      <c r="E185" s="15"/>
    </row>
    <row r="186" spans="1:5" x14ac:dyDescent="0.25">
      <c r="A186" s="45"/>
      <c r="B186" s="46"/>
      <c r="C186" s="46"/>
      <c r="D186" s="19"/>
      <c r="E186" s="15"/>
    </row>
    <row r="187" spans="1:5" x14ac:dyDescent="0.25">
      <c r="A187" s="45"/>
      <c r="B187" s="46"/>
      <c r="C187" s="46"/>
      <c r="D187" s="19"/>
      <c r="E187" s="15"/>
    </row>
    <row r="188" spans="1:5" x14ac:dyDescent="0.25">
      <c r="A188" s="45"/>
      <c r="B188" s="46"/>
      <c r="C188" s="46"/>
      <c r="D188" s="19"/>
      <c r="E188" s="15"/>
    </row>
    <row r="189" spans="1:5" x14ac:dyDescent="0.25">
      <c r="A189" s="45"/>
      <c r="B189" s="46"/>
      <c r="C189" s="46"/>
      <c r="D189" s="19"/>
      <c r="E189" s="15"/>
    </row>
    <row r="190" spans="1:5" x14ac:dyDescent="0.25">
      <c r="A190" s="45"/>
      <c r="B190" s="46"/>
      <c r="C190" s="46"/>
      <c r="D190" s="19"/>
      <c r="E190" s="15"/>
    </row>
    <row r="191" spans="1:5" x14ac:dyDescent="0.25">
      <c r="A191" s="45"/>
      <c r="B191" s="46"/>
      <c r="C191" s="46"/>
      <c r="D191" s="19"/>
      <c r="E191" s="15"/>
    </row>
    <row r="192" spans="1:5" x14ac:dyDescent="0.25">
      <c r="A192" s="45"/>
      <c r="B192" s="46"/>
      <c r="C192" s="46"/>
      <c r="D192" s="19"/>
      <c r="E192" s="15"/>
    </row>
    <row r="193" spans="1:5" x14ac:dyDescent="0.25">
      <c r="A193" s="45"/>
      <c r="B193" s="46"/>
      <c r="C193" s="46"/>
      <c r="D193" s="19"/>
      <c r="E193" s="15"/>
    </row>
    <row r="194" spans="1:5" x14ac:dyDescent="0.25">
      <c r="A194" s="45"/>
      <c r="B194" s="46"/>
      <c r="C194" s="46"/>
      <c r="D194" s="19"/>
      <c r="E194" s="15"/>
    </row>
    <row r="195" spans="1:5" x14ac:dyDescent="0.25">
      <c r="A195" s="45"/>
      <c r="B195" s="46"/>
      <c r="C195" s="46"/>
      <c r="D195" s="19"/>
      <c r="E195" s="15"/>
    </row>
    <row r="196" spans="1:5" x14ac:dyDescent="0.25">
      <c r="A196" s="45"/>
      <c r="B196" s="46"/>
      <c r="C196" s="46"/>
      <c r="D196" s="19"/>
      <c r="E196" s="15"/>
    </row>
    <row r="197" spans="1:5" x14ac:dyDescent="0.25">
      <c r="A197" s="45"/>
      <c r="B197" s="46"/>
      <c r="C197" s="46"/>
      <c r="D197" s="19"/>
      <c r="E197" s="15"/>
    </row>
    <row r="198" spans="1:5" x14ac:dyDescent="0.25">
      <c r="A198" s="45"/>
      <c r="B198" s="46"/>
      <c r="C198" s="46"/>
      <c r="D198" s="19"/>
      <c r="E198" s="15"/>
    </row>
    <row r="199" spans="1:5" x14ac:dyDescent="0.25">
      <c r="A199" s="45"/>
      <c r="B199" s="46"/>
      <c r="C199" s="46"/>
      <c r="D199" s="19"/>
      <c r="E199" s="15"/>
    </row>
    <row r="200" spans="1:5" x14ac:dyDescent="0.25">
      <c r="A200" s="45"/>
      <c r="B200" s="46"/>
      <c r="C200" s="46"/>
      <c r="D200" s="19"/>
      <c r="E200" s="15"/>
    </row>
    <row r="201" spans="1:5" x14ac:dyDescent="0.25">
      <c r="A201" s="45"/>
      <c r="B201" s="46"/>
      <c r="C201" s="46"/>
      <c r="D201" s="19"/>
      <c r="E201" s="15"/>
    </row>
    <row r="202" spans="1:5" x14ac:dyDescent="0.25">
      <c r="A202" s="45"/>
      <c r="B202" s="46"/>
      <c r="C202" s="46"/>
      <c r="D202" s="19"/>
      <c r="E202" s="15"/>
    </row>
    <row r="203" spans="1:5" x14ac:dyDescent="0.25">
      <c r="A203" s="45"/>
      <c r="B203" s="46"/>
      <c r="C203" s="46"/>
      <c r="D203" s="19"/>
      <c r="E203" s="15"/>
    </row>
    <row r="204" spans="1:5" x14ac:dyDescent="0.25">
      <c r="A204" s="45"/>
      <c r="B204" s="46"/>
      <c r="C204" s="46"/>
      <c r="D204" s="19"/>
      <c r="E204" s="15"/>
    </row>
    <row r="205" spans="1:5" x14ac:dyDescent="0.25">
      <c r="A205" s="45"/>
      <c r="B205" s="46"/>
      <c r="C205" s="46"/>
      <c r="D205" s="19"/>
      <c r="E205" s="15"/>
    </row>
    <row r="206" spans="1:5" x14ac:dyDescent="0.25">
      <c r="A206" s="45"/>
      <c r="B206" s="46"/>
      <c r="C206" s="46"/>
      <c r="D206" s="19"/>
      <c r="E206" s="15"/>
    </row>
    <row r="207" spans="1:5" x14ac:dyDescent="0.25">
      <c r="A207" s="45"/>
      <c r="B207" s="46"/>
      <c r="C207" s="46"/>
      <c r="D207" s="19"/>
      <c r="E207" s="15"/>
    </row>
    <row r="208" spans="1:5" x14ac:dyDescent="0.25">
      <c r="A208" s="45"/>
      <c r="B208" s="46"/>
      <c r="C208" s="46"/>
      <c r="D208" s="19"/>
      <c r="E208" s="15"/>
    </row>
    <row r="209" spans="1:5" x14ac:dyDescent="0.25">
      <c r="A209" s="45"/>
      <c r="B209" s="46"/>
      <c r="C209" s="46"/>
      <c r="D209" s="19"/>
      <c r="E209" s="15"/>
    </row>
    <row r="210" spans="1:5" x14ac:dyDescent="0.25">
      <c r="A210" s="45"/>
      <c r="B210" s="46"/>
      <c r="C210" s="46"/>
      <c r="D210" s="19"/>
      <c r="E210" s="15"/>
    </row>
    <row r="211" spans="1:5" x14ac:dyDescent="0.25">
      <c r="A211" s="45"/>
      <c r="B211" s="46"/>
      <c r="C211" s="46"/>
      <c r="D211" s="19"/>
      <c r="E211" s="15"/>
    </row>
    <row r="212" spans="1:5" x14ac:dyDescent="0.25">
      <c r="A212" s="45"/>
      <c r="B212" s="46"/>
      <c r="C212" s="46"/>
      <c r="D212" s="19"/>
      <c r="E212" s="15"/>
    </row>
    <row r="213" spans="1:5" x14ac:dyDescent="0.25">
      <c r="A213" s="45"/>
      <c r="B213" s="46"/>
      <c r="C213" s="46"/>
      <c r="D213" s="19"/>
      <c r="E213" s="15"/>
    </row>
    <row r="214" spans="1:5" x14ac:dyDescent="0.25">
      <c r="A214" s="45"/>
      <c r="B214" s="46"/>
      <c r="C214" s="46"/>
      <c r="D214" s="19"/>
      <c r="E214" s="15"/>
    </row>
    <row r="215" spans="1:5" x14ac:dyDescent="0.25">
      <c r="A215" s="45"/>
      <c r="B215" s="46"/>
      <c r="C215" s="46"/>
      <c r="D215" s="19"/>
      <c r="E215" s="15"/>
    </row>
    <row r="216" spans="1:5" x14ac:dyDescent="0.25">
      <c r="A216" s="45"/>
      <c r="B216" s="46"/>
      <c r="C216" s="46"/>
      <c r="D216" s="19"/>
      <c r="E216" s="15"/>
    </row>
    <row r="217" spans="1:5" x14ac:dyDescent="0.25">
      <c r="A217" s="45"/>
      <c r="B217" s="46"/>
      <c r="C217" s="46"/>
      <c r="D217" s="19"/>
      <c r="E217" s="15"/>
    </row>
    <row r="218" spans="1:5" x14ac:dyDescent="0.25">
      <c r="A218" s="45"/>
      <c r="B218" s="46"/>
      <c r="C218" s="46"/>
      <c r="D218" s="19"/>
      <c r="E218" s="15"/>
    </row>
    <row r="219" spans="1:5" x14ac:dyDescent="0.25">
      <c r="A219" s="45"/>
      <c r="B219" s="46"/>
      <c r="C219" s="46"/>
      <c r="D219" s="19"/>
      <c r="E219" s="15"/>
    </row>
    <row r="220" spans="1:5" x14ac:dyDescent="0.25">
      <c r="A220" s="45"/>
      <c r="B220" s="46"/>
      <c r="C220" s="46"/>
      <c r="D220" s="19"/>
      <c r="E220" s="15"/>
    </row>
    <row r="221" spans="1:5" x14ac:dyDescent="0.25">
      <c r="A221" s="45"/>
      <c r="B221" s="46"/>
      <c r="C221" s="46"/>
      <c r="D221" s="19"/>
      <c r="E221" s="15"/>
    </row>
    <row r="222" spans="1:5" x14ac:dyDescent="0.25">
      <c r="A222" s="45"/>
      <c r="B222" s="46"/>
      <c r="C222" s="46"/>
      <c r="D222" s="19"/>
      <c r="E222" s="15"/>
    </row>
    <row r="223" spans="1:5" x14ac:dyDescent="0.25">
      <c r="A223" s="45"/>
      <c r="B223" s="46"/>
      <c r="C223" s="46"/>
      <c r="D223" s="19"/>
      <c r="E223" s="15"/>
    </row>
    <row r="224" spans="1:5" x14ac:dyDescent="0.25">
      <c r="A224" s="45"/>
      <c r="B224" s="46"/>
      <c r="C224" s="46"/>
      <c r="D224" s="19"/>
      <c r="E224" s="15"/>
    </row>
    <row r="225" spans="1:5" x14ac:dyDescent="0.25">
      <c r="A225" s="45"/>
      <c r="B225" s="46"/>
      <c r="C225" s="46"/>
      <c r="D225" s="19"/>
      <c r="E225" s="15"/>
    </row>
    <row r="226" spans="1:5" x14ac:dyDescent="0.25">
      <c r="A226" s="45"/>
      <c r="B226" s="46"/>
      <c r="C226" s="46"/>
      <c r="D226" s="19"/>
      <c r="E226" s="15"/>
    </row>
    <row r="227" spans="1:5" x14ac:dyDescent="0.25">
      <c r="A227" s="45"/>
      <c r="B227" s="46"/>
      <c r="C227" s="46"/>
      <c r="D227" s="19"/>
      <c r="E227" s="15"/>
    </row>
    <row r="228" spans="1:5" x14ac:dyDescent="0.25">
      <c r="A228" s="45"/>
      <c r="B228" s="46"/>
      <c r="C228" s="46"/>
      <c r="D228" s="19"/>
      <c r="E228" s="15"/>
    </row>
    <row r="229" spans="1:5" x14ac:dyDescent="0.25">
      <c r="A229" s="45"/>
      <c r="B229" s="46"/>
      <c r="C229" s="46"/>
      <c r="D229" s="19"/>
      <c r="E229" s="15"/>
    </row>
    <row r="230" spans="1:5" x14ac:dyDescent="0.25">
      <c r="A230" s="45"/>
      <c r="B230" s="46"/>
      <c r="C230" s="46"/>
      <c r="D230" s="19"/>
      <c r="E230" s="15"/>
    </row>
    <row r="231" spans="1:5" x14ac:dyDescent="0.25">
      <c r="A231" s="45"/>
      <c r="B231" s="46"/>
      <c r="C231" s="46"/>
      <c r="D231" s="19"/>
      <c r="E231" s="15"/>
    </row>
    <row r="232" spans="1:5" x14ac:dyDescent="0.25">
      <c r="A232" s="45"/>
      <c r="B232" s="46"/>
      <c r="C232" s="46"/>
      <c r="D232" s="19"/>
      <c r="E232" s="15"/>
    </row>
    <row r="233" spans="1:5" x14ac:dyDescent="0.25">
      <c r="A233" s="45"/>
      <c r="B233" s="46"/>
      <c r="C233" s="46"/>
      <c r="D233" s="19"/>
      <c r="E233" s="15"/>
    </row>
    <row r="234" spans="1:5" x14ac:dyDescent="0.25">
      <c r="A234" s="45"/>
      <c r="B234" s="46"/>
      <c r="C234" s="46"/>
      <c r="D234" s="19"/>
      <c r="E234" s="15"/>
    </row>
    <row r="235" spans="1:5" x14ac:dyDescent="0.25">
      <c r="A235" s="45"/>
      <c r="B235" s="46"/>
      <c r="C235" s="46"/>
      <c r="D235" s="19"/>
      <c r="E235" s="15"/>
    </row>
    <row r="236" spans="1:5" x14ac:dyDescent="0.25">
      <c r="A236" s="45"/>
      <c r="B236" s="46"/>
      <c r="C236" s="46"/>
      <c r="D236" s="19"/>
      <c r="E236" s="15"/>
    </row>
    <row r="237" spans="1:5" x14ac:dyDescent="0.25">
      <c r="A237" s="45"/>
      <c r="B237" s="46"/>
      <c r="C237" s="46"/>
      <c r="D237" s="19"/>
      <c r="E237" s="15"/>
    </row>
    <row r="238" spans="1:5" x14ac:dyDescent="0.25">
      <c r="A238" s="45"/>
      <c r="B238" s="46"/>
      <c r="C238" s="46"/>
      <c r="D238" s="19"/>
      <c r="E238" s="15"/>
    </row>
    <row r="239" spans="1:5" x14ac:dyDescent="0.25">
      <c r="A239" s="45"/>
      <c r="B239" s="46"/>
      <c r="C239" s="46"/>
      <c r="D239" s="19"/>
      <c r="E239" s="15"/>
    </row>
    <row r="240" spans="1:5" x14ac:dyDescent="0.25">
      <c r="A240" s="45"/>
      <c r="B240" s="46"/>
      <c r="C240" s="46"/>
      <c r="D240" s="19"/>
      <c r="E240" s="15"/>
    </row>
    <row r="241" spans="1:5" x14ac:dyDescent="0.25">
      <c r="A241" s="45"/>
      <c r="B241" s="46"/>
      <c r="C241" s="46"/>
      <c r="D241" s="19"/>
      <c r="E241" s="15"/>
    </row>
    <row r="242" spans="1:5" x14ac:dyDescent="0.25">
      <c r="A242" s="45"/>
      <c r="B242" s="46"/>
      <c r="C242" s="46"/>
      <c r="D242" s="19"/>
      <c r="E242" s="15"/>
    </row>
    <row r="243" spans="1:5" x14ac:dyDescent="0.25">
      <c r="A243" s="45"/>
      <c r="B243" s="46"/>
      <c r="C243" s="46"/>
      <c r="D243" s="19"/>
      <c r="E243" s="15"/>
    </row>
    <row r="244" spans="1:5" x14ac:dyDescent="0.25">
      <c r="A244" s="45"/>
      <c r="B244" s="46"/>
      <c r="C244" s="46"/>
      <c r="D244" s="19"/>
      <c r="E244" s="15"/>
    </row>
    <row r="245" spans="1:5" x14ac:dyDescent="0.25">
      <c r="A245" s="45"/>
      <c r="B245" s="46"/>
      <c r="C245" s="46"/>
      <c r="D245" s="19"/>
      <c r="E245" s="15"/>
    </row>
    <row r="246" spans="1:5" x14ac:dyDescent="0.25">
      <c r="A246" s="45"/>
      <c r="B246" s="46"/>
      <c r="C246" s="46"/>
      <c r="D246" s="19"/>
      <c r="E246" s="15"/>
    </row>
    <row r="247" spans="1:5" x14ac:dyDescent="0.25">
      <c r="A247" s="45"/>
      <c r="B247" s="46"/>
      <c r="C247" s="46"/>
      <c r="D247" s="19"/>
      <c r="E247" s="15"/>
    </row>
    <row r="248" spans="1:5" x14ac:dyDescent="0.25">
      <c r="A248" s="45"/>
      <c r="B248" s="46"/>
      <c r="C248" s="46"/>
      <c r="D248" s="19"/>
      <c r="E248" s="15"/>
    </row>
    <row r="249" spans="1:5" x14ac:dyDescent="0.25">
      <c r="A249" s="45"/>
      <c r="B249" s="46"/>
      <c r="C249" s="46"/>
      <c r="D249" s="19"/>
      <c r="E249" s="15"/>
    </row>
    <row r="250" spans="1:5" x14ac:dyDescent="0.25">
      <c r="A250" s="45"/>
      <c r="B250" s="46"/>
      <c r="C250" s="46"/>
      <c r="D250" s="19"/>
      <c r="E250" s="15"/>
    </row>
    <row r="251" spans="1:5" x14ac:dyDescent="0.25">
      <c r="A251" s="45"/>
      <c r="B251" s="46"/>
      <c r="C251" s="46"/>
      <c r="D251" s="19"/>
      <c r="E251" s="15"/>
    </row>
    <row r="252" spans="1:5" x14ac:dyDescent="0.25">
      <c r="A252" s="45"/>
      <c r="B252" s="46"/>
      <c r="C252" s="46"/>
      <c r="D252" s="19"/>
      <c r="E252" s="15"/>
    </row>
    <row r="253" spans="1:5" x14ac:dyDescent="0.25">
      <c r="A253" s="45"/>
      <c r="B253" s="46"/>
      <c r="C253" s="46"/>
      <c r="D253" s="19"/>
      <c r="E253" s="15"/>
    </row>
    <row r="254" spans="1:5" x14ac:dyDescent="0.25">
      <c r="A254" s="45"/>
      <c r="B254" s="46"/>
      <c r="C254" s="46"/>
      <c r="D254" s="19"/>
      <c r="E254" s="15"/>
    </row>
    <row r="255" spans="1:5" x14ac:dyDescent="0.25">
      <c r="A255" s="45"/>
      <c r="B255" s="46"/>
      <c r="C255" s="46"/>
      <c r="D255" s="19"/>
      <c r="E255" s="15"/>
    </row>
    <row r="256" spans="1:5" x14ac:dyDescent="0.25">
      <c r="A256" s="45"/>
      <c r="B256" s="46"/>
      <c r="C256" s="46"/>
      <c r="D256" s="19"/>
      <c r="E256" s="15"/>
    </row>
    <row r="257" spans="1:5" x14ac:dyDescent="0.25">
      <c r="A257" s="45"/>
      <c r="B257" s="46"/>
      <c r="C257" s="46"/>
      <c r="D257" s="19"/>
      <c r="E257" s="15"/>
    </row>
    <row r="258" spans="1:5" x14ac:dyDescent="0.25">
      <c r="A258" s="45"/>
      <c r="B258" s="46"/>
      <c r="C258" s="46"/>
      <c r="D258" s="19"/>
      <c r="E258" s="15"/>
    </row>
    <row r="259" spans="1:5" x14ac:dyDescent="0.25">
      <c r="A259" s="45"/>
      <c r="B259" s="46"/>
      <c r="C259" s="46"/>
      <c r="D259" s="19"/>
      <c r="E259" s="15"/>
    </row>
    <row r="260" spans="1:5" x14ac:dyDescent="0.25">
      <c r="A260" s="45"/>
      <c r="B260" s="46"/>
      <c r="C260" s="46"/>
      <c r="D260" s="19"/>
      <c r="E260" s="15"/>
    </row>
    <row r="261" spans="1:5" x14ac:dyDescent="0.25">
      <c r="A261" s="45"/>
      <c r="B261" s="46"/>
      <c r="C261" s="46"/>
      <c r="D261" s="19"/>
      <c r="E261" s="15"/>
    </row>
    <row r="262" spans="1:5" x14ac:dyDescent="0.25">
      <c r="A262" s="45"/>
      <c r="B262" s="46"/>
      <c r="C262" s="46"/>
      <c r="D262" s="19"/>
      <c r="E262" s="15"/>
    </row>
    <row r="263" spans="1:5" x14ac:dyDescent="0.25">
      <c r="A263" s="45"/>
      <c r="B263" s="46"/>
      <c r="C263" s="46"/>
      <c r="D263" s="19"/>
      <c r="E263" s="15"/>
    </row>
    <row r="264" spans="1:5" x14ac:dyDescent="0.25">
      <c r="A264" s="45"/>
      <c r="B264" s="46"/>
      <c r="C264" s="46"/>
      <c r="D264" s="19"/>
      <c r="E264" s="15"/>
    </row>
    <row r="265" spans="1:5" x14ac:dyDescent="0.25">
      <c r="A265" s="45"/>
      <c r="B265" s="46"/>
      <c r="C265" s="46"/>
      <c r="D265" s="19"/>
      <c r="E265" s="15"/>
    </row>
    <row r="266" spans="1:5" x14ac:dyDescent="0.25">
      <c r="A266" s="45"/>
      <c r="B266" s="46"/>
      <c r="C266" s="46"/>
      <c r="D266" s="19"/>
      <c r="E266" s="15"/>
    </row>
    <row r="267" spans="1:5" x14ac:dyDescent="0.25">
      <c r="A267" s="45"/>
      <c r="B267" s="46"/>
      <c r="C267" s="46"/>
      <c r="D267" s="19"/>
      <c r="E267" s="15"/>
    </row>
    <row r="268" spans="1:5" x14ac:dyDescent="0.25">
      <c r="A268" s="45"/>
      <c r="B268" s="46"/>
      <c r="C268" s="46"/>
      <c r="D268" s="19"/>
      <c r="E268" s="15"/>
    </row>
    <row r="269" spans="1:5" x14ac:dyDescent="0.25">
      <c r="A269" s="45"/>
      <c r="B269" s="46"/>
      <c r="C269" s="46"/>
      <c r="D269" s="19"/>
      <c r="E269" s="15"/>
    </row>
    <row r="270" spans="1:5" x14ac:dyDescent="0.25">
      <c r="A270" s="45"/>
      <c r="B270" s="46"/>
      <c r="C270" s="46"/>
      <c r="D270" s="19"/>
      <c r="E270" s="15"/>
    </row>
    <row r="271" spans="1:5" x14ac:dyDescent="0.25">
      <c r="A271" s="45"/>
      <c r="B271" s="46"/>
      <c r="C271" s="46"/>
      <c r="D271" s="19"/>
      <c r="E271" s="15"/>
    </row>
    <row r="272" spans="1:5" x14ac:dyDescent="0.25">
      <c r="A272" s="45"/>
      <c r="B272" s="46"/>
      <c r="C272" s="46"/>
      <c r="D272" s="19"/>
      <c r="E272" s="15"/>
    </row>
    <row r="273" spans="1:5" x14ac:dyDescent="0.25">
      <c r="A273" s="45"/>
      <c r="B273" s="46"/>
      <c r="C273" s="46"/>
      <c r="D273" s="19"/>
      <c r="E273" s="15"/>
    </row>
    <row r="274" spans="1:5" x14ac:dyDescent="0.25">
      <c r="A274" s="45"/>
      <c r="B274" s="46"/>
      <c r="C274" s="46"/>
      <c r="D274" s="19"/>
      <c r="E274" s="15"/>
    </row>
    <row r="275" spans="1:5" x14ac:dyDescent="0.25">
      <c r="A275" s="45"/>
      <c r="B275" s="46"/>
      <c r="C275" s="46"/>
      <c r="D275" s="19"/>
      <c r="E275" s="15"/>
    </row>
    <row r="276" spans="1:5" x14ac:dyDescent="0.25">
      <c r="A276" s="45"/>
      <c r="B276" s="46"/>
      <c r="C276" s="46"/>
      <c r="D276" s="19"/>
      <c r="E276" s="15"/>
    </row>
    <row r="277" spans="1:5" x14ac:dyDescent="0.25">
      <c r="A277" s="45"/>
      <c r="B277" s="46"/>
      <c r="C277" s="46"/>
      <c r="D277" s="19"/>
      <c r="E277" s="15"/>
    </row>
    <row r="278" spans="1:5" x14ac:dyDescent="0.25">
      <c r="A278" s="45"/>
      <c r="B278" s="46"/>
      <c r="C278" s="46"/>
      <c r="D278" s="19"/>
      <c r="E278" s="15"/>
    </row>
    <row r="279" spans="1:5" x14ac:dyDescent="0.25">
      <c r="A279" s="45"/>
      <c r="B279" s="46"/>
      <c r="C279" s="46"/>
      <c r="D279" s="19"/>
      <c r="E279" s="15"/>
    </row>
    <row r="280" spans="1:5" x14ac:dyDescent="0.25">
      <c r="A280" s="45"/>
      <c r="B280" s="46"/>
      <c r="C280" s="46"/>
      <c r="D280" s="19"/>
      <c r="E280" s="15"/>
    </row>
    <row r="281" spans="1:5" x14ac:dyDescent="0.25">
      <c r="A281" s="45"/>
      <c r="B281" s="46"/>
      <c r="C281" s="46"/>
      <c r="D281" s="19"/>
      <c r="E281" s="15"/>
    </row>
    <row r="282" spans="1:5" x14ac:dyDescent="0.25">
      <c r="A282" s="45"/>
      <c r="B282" s="46"/>
      <c r="C282" s="46"/>
      <c r="D282" s="19"/>
      <c r="E282" s="15"/>
    </row>
    <row r="283" spans="1:5" x14ac:dyDescent="0.25">
      <c r="A283" s="45"/>
      <c r="B283" s="46"/>
      <c r="C283" s="46"/>
      <c r="D283" s="19"/>
      <c r="E283" s="15"/>
    </row>
    <row r="284" spans="1:5" x14ac:dyDescent="0.25">
      <c r="A284" s="45"/>
      <c r="B284" s="46"/>
      <c r="C284" s="46"/>
      <c r="D284" s="19"/>
      <c r="E284" s="15"/>
    </row>
    <row r="285" spans="1:5" x14ac:dyDescent="0.25">
      <c r="A285" s="45"/>
      <c r="B285" s="46"/>
      <c r="C285" s="46"/>
      <c r="D285" s="19"/>
      <c r="E285" s="15"/>
    </row>
    <row r="286" spans="1:5" x14ac:dyDescent="0.25">
      <c r="A286" s="45"/>
      <c r="B286" s="46"/>
      <c r="C286" s="46"/>
      <c r="D286" s="19"/>
      <c r="E286" s="15"/>
    </row>
    <row r="287" spans="1:5" x14ac:dyDescent="0.25">
      <c r="A287" s="45"/>
      <c r="B287" s="46"/>
      <c r="C287" s="46"/>
      <c r="D287" s="19"/>
      <c r="E287" s="15"/>
    </row>
    <row r="288" spans="1:5" x14ac:dyDescent="0.25">
      <c r="A288" s="45"/>
      <c r="B288" s="46"/>
      <c r="C288" s="46"/>
      <c r="D288" s="19"/>
      <c r="E288" s="15"/>
    </row>
    <row r="289" spans="1:5" x14ac:dyDescent="0.25">
      <c r="A289" s="45"/>
      <c r="B289" s="46"/>
      <c r="C289" s="46"/>
      <c r="D289" s="19"/>
      <c r="E289" s="15"/>
    </row>
    <row r="290" spans="1:5" x14ac:dyDescent="0.25">
      <c r="A290" s="45"/>
      <c r="B290" s="46"/>
      <c r="C290" s="46"/>
      <c r="D290" s="19"/>
      <c r="E290" s="15"/>
    </row>
    <row r="291" spans="1:5" x14ac:dyDescent="0.25">
      <c r="A291" s="45"/>
      <c r="B291" s="46"/>
      <c r="C291" s="46"/>
      <c r="D291" s="19"/>
      <c r="E291" s="15"/>
    </row>
    <row r="292" spans="1:5" x14ac:dyDescent="0.25">
      <c r="A292" s="45"/>
      <c r="B292" s="46"/>
      <c r="C292" s="46"/>
      <c r="D292" s="19"/>
      <c r="E292" s="15"/>
    </row>
    <row r="293" spans="1:5" x14ac:dyDescent="0.25">
      <c r="A293" s="45"/>
      <c r="B293" s="46"/>
      <c r="C293" s="46"/>
      <c r="D293" s="19"/>
      <c r="E293" s="15"/>
    </row>
    <row r="294" spans="1:5" x14ac:dyDescent="0.25">
      <c r="A294" s="45"/>
      <c r="B294" s="46"/>
      <c r="C294" s="46"/>
      <c r="D294" s="19"/>
      <c r="E294" s="15"/>
    </row>
    <row r="295" spans="1:5" x14ac:dyDescent="0.25">
      <c r="A295" s="45"/>
      <c r="B295" s="46"/>
      <c r="C295" s="46"/>
      <c r="D295" s="19"/>
      <c r="E295" s="15"/>
    </row>
    <row r="296" spans="1:5" x14ac:dyDescent="0.25">
      <c r="A296" s="45"/>
      <c r="B296" s="46"/>
      <c r="C296" s="46"/>
      <c r="D296" s="19"/>
      <c r="E296" s="15"/>
    </row>
    <row r="297" spans="1:5" x14ac:dyDescent="0.25">
      <c r="A297" s="45"/>
      <c r="B297" s="46"/>
      <c r="C297" s="46"/>
      <c r="D297" s="19"/>
      <c r="E297" s="15"/>
    </row>
    <row r="298" spans="1:5" x14ac:dyDescent="0.25">
      <c r="A298" s="45"/>
      <c r="B298" s="46"/>
      <c r="C298" s="46"/>
      <c r="D298" s="19"/>
      <c r="E298" s="15"/>
    </row>
    <row r="299" spans="1:5" x14ac:dyDescent="0.25">
      <c r="A299" s="45"/>
      <c r="B299" s="46"/>
      <c r="C299" s="46"/>
      <c r="D299" s="19"/>
      <c r="E299" s="15"/>
    </row>
    <row r="300" spans="1:5" x14ac:dyDescent="0.25">
      <c r="A300" s="45"/>
      <c r="B300" s="46"/>
      <c r="C300" s="46"/>
      <c r="D300" s="19"/>
      <c r="E300" s="15"/>
    </row>
    <row r="301" spans="1:5" x14ac:dyDescent="0.25">
      <c r="A301" s="45"/>
      <c r="B301" s="46"/>
      <c r="C301" s="46"/>
      <c r="D301" s="19"/>
      <c r="E301" s="15"/>
    </row>
    <row r="302" spans="1:5" x14ac:dyDescent="0.25">
      <c r="A302" s="45"/>
      <c r="B302" s="46"/>
      <c r="C302" s="46"/>
      <c r="D302" s="19"/>
      <c r="E302" s="15"/>
    </row>
    <row r="303" spans="1:5" x14ac:dyDescent="0.25">
      <c r="A303" s="45"/>
      <c r="B303" s="46"/>
      <c r="C303" s="46"/>
      <c r="D303" s="19"/>
      <c r="E303" s="15"/>
    </row>
    <row r="304" spans="1:5" x14ac:dyDescent="0.25">
      <c r="A304" s="45"/>
      <c r="B304" s="46"/>
      <c r="C304" s="46"/>
      <c r="D304" s="19"/>
      <c r="E304" s="15"/>
    </row>
    <row r="305" spans="1:5" x14ac:dyDescent="0.25">
      <c r="A305" s="45"/>
      <c r="B305" s="46"/>
      <c r="C305" s="46"/>
      <c r="D305" s="19"/>
      <c r="E305" s="15"/>
    </row>
    <row r="306" spans="1:5" x14ac:dyDescent="0.25">
      <c r="A306" s="45"/>
      <c r="B306" s="46"/>
      <c r="C306" s="46"/>
      <c r="D306" s="19"/>
      <c r="E306" s="15"/>
    </row>
    <row r="307" spans="1:5" x14ac:dyDescent="0.25">
      <c r="A307" s="45"/>
      <c r="B307" s="46"/>
      <c r="C307" s="46"/>
      <c r="D307" s="19"/>
      <c r="E307" s="15"/>
    </row>
    <row r="308" spans="1:5" x14ac:dyDescent="0.25">
      <c r="A308" s="45"/>
      <c r="B308" s="46"/>
      <c r="C308" s="46"/>
      <c r="D308" s="19"/>
      <c r="E308" s="15"/>
    </row>
    <row r="309" spans="1:5" x14ac:dyDescent="0.25">
      <c r="A309" s="45"/>
      <c r="B309" s="46"/>
      <c r="C309" s="46"/>
      <c r="D309" s="19"/>
      <c r="E309" s="15"/>
    </row>
    <row r="310" spans="1:5" x14ac:dyDescent="0.25">
      <c r="A310" s="45"/>
      <c r="B310" s="46"/>
      <c r="C310" s="46"/>
      <c r="D310" s="19"/>
      <c r="E310" s="15"/>
    </row>
    <row r="311" spans="1:5" x14ac:dyDescent="0.25">
      <c r="A311" s="45"/>
      <c r="B311" s="46"/>
      <c r="C311" s="46"/>
      <c r="D311" s="19"/>
      <c r="E311" s="15"/>
    </row>
    <row r="312" spans="1:5" x14ac:dyDescent="0.25">
      <c r="A312" s="45"/>
      <c r="B312" s="46"/>
      <c r="C312" s="46"/>
      <c r="D312" s="19"/>
      <c r="E312" s="15"/>
    </row>
    <row r="313" spans="1:5" x14ac:dyDescent="0.25">
      <c r="A313" s="45"/>
      <c r="B313" s="46"/>
      <c r="C313" s="46"/>
      <c r="D313" s="19"/>
      <c r="E313" s="15"/>
    </row>
    <row r="314" spans="1:5" x14ac:dyDescent="0.25">
      <c r="A314" s="45"/>
      <c r="B314" s="46"/>
      <c r="C314" s="46"/>
      <c r="D314" s="19"/>
      <c r="E314" s="15"/>
    </row>
    <row r="315" spans="1:5" x14ac:dyDescent="0.25">
      <c r="A315" s="45"/>
      <c r="B315" s="46"/>
      <c r="C315" s="46"/>
      <c r="D315" s="19"/>
      <c r="E315" s="15"/>
    </row>
    <row r="316" spans="1:5" x14ac:dyDescent="0.25">
      <c r="A316" s="45"/>
      <c r="B316" s="46"/>
      <c r="C316" s="46"/>
      <c r="D316" s="19"/>
      <c r="E316" s="15"/>
    </row>
    <row r="317" spans="1:5" x14ac:dyDescent="0.25">
      <c r="A317" s="45"/>
      <c r="B317" s="46"/>
      <c r="C317" s="46"/>
      <c r="D317" s="19"/>
      <c r="E317" s="15"/>
    </row>
    <row r="318" spans="1:5" x14ac:dyDescent="0.25">
      <c r="A318" s="45"/>
      <c r="B318" s="46"/>
      <c r="C318" s="46"/>
      <c r="D318" s="19"/>
      <c r="E318" s="15"/>
    </row>
    <row r="319" spans="1:5" x14ac:dyDescent="0.25">
      <c r="A319" s="45"/>
      <c r="B319" s="46"/>
      <c r="C319" s="46"/>
      <c r="D319" s="19"/>
      <c r="E319" s="15"/>
    </row>
    <row r="320" spans="1:5" x14ac:dyDescent="0.25">
      <c r="A320" s="45"/>
      <c r="B320" s="46"/>
      <c r="C320" s="46"/>
      <c r="D320" s="19"/>
      <c r="E320" s="15"/>
    </row>
    <row r="321" spans="1:5" x14ac:dyDescent="0.25">
      <c r="A321" s="45"/>
      <c r="B321" s="46"/>
      <c r="C321" s="46"/>
      <c r="D321" s="19"/>
      <c r="E321" s="15"/>
    </row>
    <row r="322" spans="1:5" x14ac:dyDescent="0.25">
      <c r="A322" s="45"/>
      <c r="B322" s="46"/>
      <c r="C322" s="46"/>
      <c r="D322" s="19"/>
      <c r="E322" s="15"/>
    </row>
    <row r="323" spans="1:5" x14ac:dyDescent="0.25">
      <c r="A323" s="45"/>
      <c r="B323" s="46"/>
      <c r="C323" s="46"/>
      <c r="D323" s="19"/>
      <c r="E323" s="15"/>
    </row>
    <row r="324" spans="1:5" x14ac:dyDescent="0.25">
      <c r="A324" s="45"/>
      <c r="B324" s="46"/>
      <c r="C324" s="46"/>
      <c r="D324" s="19"/>
      <c r="E324" s="15"/>
    </row>
    <row r="325" spans="1:5" x14ac:dyDescent="0.25">
      <c r="A325" s="45"/>
      <c r="B325" s="46"/>
      <c r="C325" s="46"/>
      <c r="D325" s="19"/>
      <c r="E325" s="15"/>
    </row>
    <row r="326" spans="1:5" x14ac:dyDescent="0.25">
      <c r="A326" s="45"/>
      <c r="B326" s="46"/>
      <c r="C326" s="46"/>
      <c r="D326" s="19"/>
      <c r="E326" s="15"/>
    </row>
    <row r="327" spans="1:5" x14ac:dyDescent="0.25">
      <c r="A327" s="45"/>
      <c r="B327" s="46"/>
      <c r="C327" s="46"/>
      <c r="D327" s="19"/>
      <c r="E327" s="15"/>
    </row>
    <row r="328" spans="1:5" x14ac:dyDescent="0.25">
      <c r="A328" s="45"/>
      <c r="B328" s="46"/>
      <c r="C328" s="46"/>
      <c r="D328" s="19"/>
      <c r="E328" s="15"/>
    </row>
    <row r="329" spans="1:5" x14ac:dyDescent="0.25">
      <c r="A329" s="45"/>
      <c r="B329" s="46"/>
      <c r="C329" s="46"/>
      <c r="D329" s="19"/>
      <c r="E329" s="15"/>
    </row>
    <row r="330" spans="1:5" x14ac:dyDescent="0.25">
      <c r="A330" s="45"/>
      <c r="B330" s="46"/>
      <c r="C330" s="46"/>
      <c r="D330" s="19"/>
      <c r="E330" s="15"/>
    </row>
    <row r="331" spans="1:5" x14ac:dyDescent="0.25">
      <c r="A331" s="45"/>
      <c r="B331" s="46"/>
      <c r="C331" s="46"/>
      <c r="D331" s="19"/>
      <c r="E331" s="15"/>
    </row>
    <row r="332" spans="1:5" x14ac:dyDescent="0.25">
      <c r="A332" s="45"/>
      <c r="B332" s="46"/>
      <c r="C332" s="46"/>
      <c r="D332" s="19"/>
      <c r="E332" s="15"/>
    </row>
    <row r="333" spans="1:5" x14ac:dyDescent="0.25">
      <c r="A333" s="45"/>
      <c r="B333" s="46"/>
      <c r="C333" s="46"/>
      <c r="D333" s="19"/>
      <c r="E333" s="15"/>
    </row>
    <row r="334" spans="1:5" x14ac:dyDescent="0.25">
      <c r="A334" s="45"/>
      <c r="B334" s="46"/>
      <c r="C334" s="46"/>
      <c r="D334" s="19"/>
      <c r="E334" s="15"/>
    </row>
    <row r="335" spans="1:5" x14ac:dyDescent="0.25">
      <c r="A335" s="45"/>
      <c r="B335" s="46"/>
      <c r="C335" s="46"/>
      <c r="D335" s="19"/>
      <c r="E335" s="15"/>
    </row>
    <row r="336" spans="1:5" x14ac:dyDescent="0.25">
      <c r="A336" s="45"/>
      <c r="B336" s="46"/>
      <c r="C336" s="46"/>
      <c r="D336" s="19"/>
      <c r="E336" s="15"/>
    </row>
    <row r="337" spans="1:5" x14ac:dyDescent="0.25">
      <c r="A337" s="45"/>
      <c r="B337" s="46"/>
      <c r="C337" s="46"/>
      <c r="D337" s="19"/>
      <c r="E337" s="15"/>
    </row>
    <row r="338" spans="1:5" x14ac:dyDescent="0.25">
      <c r="A338" s="45"/>
      <c r="B338" s="46"/>
      <c r="C338" s="46"/>
      <c r="D338" s="19"/>
      <c r="E338" s="15"/>
    </row>
    <row r="339" spans="1:5" x14ac:dyDescent="0.25">
      <c r="A339" s="45"/>
      <c r="B339" s="46"/>
      <c r="C339" s="46"/>
      <c r="D339" s="19"/>
      <c r="E339" s="15"/>
    </row>
    <row r="340" spans="1:5" x14ac:dyDescent="0.25">
      <c r="A340" s="45"/>
      <c r="B340" s="46"/>
      <c r="C340" s="46"/>
      <c r="D340" s="19"/>
      <c r="E340" s="15"/>
    </row>
    <row r="341" spans="1:5" x14ac:dyDescent="0.25">
      <c r="A341" s="45"/>
      <c r="B341" s="46"/>
      <c r="C341" s="46"/>
      <c r="D341" s="19"/>
      <c r="E341" s="15"/>
    </row>
    <row r="342" spans="1:5" x14ac:dyDescent="0.25">
      <c r="A342" s="45"/>
      <c r="B342" s="46"/>
      <c r="C342" s="46"/>
      <c r="D342" s="19"/>
      <c r="E342" s="15"/>
    </row>
    <row r="343" spans="1:5" x14ac:dyDescent="0.25">
      <c r="A343" s="45"/>
      <c r="B343" s="46"/>
      <c r="C343" s="46"/>
      <c r="D343" s="19"/>
      <c r="E343" s="15"/>
    </row>
    <row r="344" spans="1:5" x14ac:dyDescent="0.25">
      <c r="A344" s="45"/>
      <c r="B344" s="46"/>
      <c r="C344" s="46"/>
      <c r="D344" s="19"/>
      <c r="E344" s="15"/>
    </row>
    <row r="345" spans="1:5" x14ac:dyDescent="0.25">
      <c r="A345" s="45"/>
      <c r="B345" s="46"/>
      <c r="C345" s="46"/>
      <c r="D345" s="19"/>
      <c r="E345" s="15"/>
    </row>
    <row r="346" spans="1:5" x14ac:dyDescent="0.25">
      <c r="A346" s="45"/>
      <c r="B346" s="46"/>
      <c r="C346" s="46"/>
      <c r="D346" s="19"/>
      <c r="E346" s="15"/>
    </row>
    <row r="347" spans="1:5" x14ac:dyDescent="0.25">
      <c r="A347" s="45"/>
      <c r="B347" s="46"/>
      <c r="C347" s="46"/>
      <c r="D347" s="19"/>
      <c r="E347" s="15"/>
    </row>
    <row r="348" spans="1:5" x14ac:dyDescent="0.25">
      <c r="A348" s="45"/>
      <c r="B348" s="46"/>
      <c r="C348" s="46"/>
      <c r="D348" s="19"/>
      <c r="E348" s="15"/>
    </row>
    <row r="349" spans="1:5" x14ac:dyDescent="0.25">
      <c r="A349" s="45"/>
      <c r="B349" s="46"/>
      <c r="C349" s="46"/>
      <c r="D349" s="19"/>
      <c r="E349" s="15"/>
    </row>
    <row r="350" spans="1:5" x14ac:dyDescent="0.25">
      <c r="A350" s="45"/>
      <c r="B350" s="46"/>
      <c r="C350" s="46"/>
      <c r="D350" s="19"/>
      <c r="E350" s="15"/>
    </row>
    <row r="351" spans="1:5" x14ac:dyDescent="0.25">
      <c r="A351" s="45"/>
      <c r="B351" s="46"/>
      <c r="C351" s="46"/>
      <c r="D351" s="19"/>
      <c r="E351" s="15"/>
    </row>
    <row r="352" spans="1:5" x14ac:dyDescent="0.25">
      <c r="A352" s="45"/>
      <c r="B352" s="46"/>
      <c r="C352" s="46"/>
      <c r="D352" s="19"/>
      <c r="E352" s="15"/>
    </row>
    <row r="353" spans="1:5" x14ac:dyDescent="0.25">
      <c r="A353" s="45"/>
      <c r="B353" s="46"/>
      <c r="C353" s="46"/>
      <c r="D353" s="19"/>
      <c r="E353" s="15"/>
    </row>
    <row r="354" spans="1:5" x14ac:dyDescent="0.25">
      <c r="A354" s="45"/>
      <c r="B354" s="46"/>
      <c r="C354" s="46"/>
      <c r="D354" s="19"/>
      <c r="E354" s="15"/>
    </row>
    <row r="355" spans="1:5" x14ac:dyDescent="0.25">
      <c r="A355" s="45"/>
      <c r="B355" s="46"/>
      <c r="C355" s="46"/>
      <c r="D355" s="19"/>
      <c r="E355" s="15"/>
    </row>
    <row r="356" spans="1:5" x14ac:dyDescent="0.25">
      <c r="A356" s="45"/>
      <c r="B356" s="46"/>
      <c r="C356" s="46"/>
      <c r="D356" s="19"/>
      <c r="E356" s="15"/>
    </row>
    <row r="357" spans="1:5" x14ac:dyDescent="0.25">
      <c r="A357" s="45"/>
      <c r="B357" s="46"/>
      <c r="C357" s="46"/>
      <c r="D357" s="19"/>
      <c r="E357" s="15"/>
    </row>
    <row r="358" spans="1:5" x14ac:dyDescent="0.25">
      <c r="A358" s="45"/>
      <c r="B358" s="46"/>
      <c r="C358" s="46"/>
      <c r="D358" s="19"/>
      <c r="E358" s="15"/>
    </row>
    <row r="359" spans="1:5" x14ac:dyDescent="0.25">
      <c r="A359" s="45"/>
      <c r="B359" s="46"/>
      <c r="C359" s="46"/>
      <c r="D359" s="19"/>
      <c r="E359" s="15"/>
    </row>
    <row r="360" spans="1:5" x14ac:dyDescent="0.25">
      <c r="A360" s="45"/>
      <c r="B360" s="46"/>
      <c r="C360" s="46"/>
      <c r="D360" s="19"/>
      <c r="E360" s="15"/>
    </row>
    <row r="361" spans="1:5" x14ac:dyDescent="0.25">
      <c r="A361" s="45"/>
      <c r="B361" s="46"/>
      <c r="C361" s="46"/>
      <c r="D361" s="19"/>
      <c r="E361" s="15"/>
    </row>
    <row r="362" spans="1:5" x14ac:dyDescent="0.25">
      <c r="A362" s="45"/>
      <c r="B362" s="46"/>
      <c r="C362" s="46"/>
      <c r="D362" s="19"/>
      <c r="E362" s="15"/>
    </row>
    <row r="363" spans="1:5" x14ac:dyDescent="0.25">
      <c r="A363" s="45"/>
      <c r="B363" s="46"/>
      <c r="C363" s="46"/>
      <c r="D363" s="19"/>
      <c r="E363" s="15"/>
    </row>
    <row r="364" spans="1:5" x14ac:dyDescent="0.25">
      <c r="A364" s="45"/>
      <c r="B364" s="46"/>
      <c r="C364" s="46"/>
      <c r="D364" s="19"/>
      <c r="E364" s="15"/>
    </row>
    <row r="365" spans="1:5" x14ac:dyDescent="0.25">
      <c r="A365" s="45"/>
      <c r="B365" s="46"/>
      <c r="C365" s="46"/>
      <c r="D365" s="19"/>
      <c r="E365" s="15"/>
    </row>
    <row r="366" spans="1:5" x14ac:dyDescent="0.25">
      <c r="A366" s="45"/>
      <c r="B366" s="46"/>
      <c r="C366" s="46"/>
      <c r="D366" s="19"/>
      <c r="E366" s="15"/>
    </row>
    <row r="367" spans="1:5" x14ac:dyDescent="0.25">
      <c r="A367" s="45"/>
      <c r="B367" s="46"/>
      <c r="C367" s="46"/>
      <c r="D367" s="19"/>
      <c r="E367" s="15"/>
    </row>
    <row r="368" spans="1:5" x14ac:dyDescent="0.25">
      <c r="A368" s="45"/>
      <c r="B368" s="46"/>
      <c r="C368" s="46"/>
      <c r="D368" s="19"/>
      <c r="E368" s="15"/>
    </row>
    <row r="369" spans="1:5" x14ac:dyDescent="0.25">
      <c r="A369" s="45"/>
      <c r="B369" s="46"/>
      <c r="C369" s="46"/>
      <c r="D369" s="19"/>
      <c r="E369" s="15"/>
    </row>
    <row r="370" spans="1:5" x14ac:dyDescent="0.25">
      <c r="A370" s="45"/>
      <c r="B370" s="46"/>
      <c r="C370" s="46"/>
      <c r="D370" s="19"/>
      <c r="E370" s="15"/>
    </row>
    <row r="371" spans="1:5" x14ac:dyDescent="0.25">
      <c r="A371" s="45"/>
      <c r="B371" s="46"/>
      <c r="C371" s="46"/>
      <c r="D371" s="19"/>
      <c r="E371" s="15"/>
    </row>
    <row r="372" spans="1:5" x14ac:dyDescent="0.25">
      <c r="A372" s="45"/>
      <c r="B372" s="46"/>
      <c r="C372" s="46"/>
      <c r="D372" s="19"/>
      <c r="E372" s="15"/>
    </row>
    <row r="373" spans="1:5" x14ac:dyDescent="0.25">
      <c r="A373" s="45"/>
      <c r="B373" s="46"/>
      <c r="C373" s="46"/>
      <c r="D373" s="19"/>
      <c r="E373" s="15"/>
    </row>
    <row r="374" spans="1:5" x14ac:dyDescent="0.25">
      <c r="A374" s="45"/>
      <c r="B374" s="46"/>
      <c r="C374" s="46"/>
      <c r="D374" s="19"/>
      <c r="E374" s="15"/>
    </row>
    <row r="375" spans="1:5" x14ac:dyDescent="0.25">
      <c r="A375" s="45"/>
      <c r="B375" s="46"/>
      <c r="C375" s="46"/>
      <c r="D375" s="19"/>
      <c r="E375" s="15"/>
    </row>
    <row r="376" spans="1:5" x14ac:dyDescent="0.25">
      <c r="A376" s="45"/>
      <c r="B376" s="46"/>
      <c r="C376" s="46"/>
      <c r="D376" s="19"/>
      <c r="E376" s="15"/>
    </row>
    <row r="377" spans="1:5" x14ac:dyDescent="0.25">
      <c r="A377" s="45"/>
      <c r="B377" s="46"/>
      <c r="C377" s="46"/>
      <c r="D377" s="19"/>
      <c r="E377" s="15"/>
    </row>
    <row r="378" spans="1:5" x14ac:dyDescent="0.25">
      <c r="A378" s="45"/>
      <c r="B378" s="46"/>
      <c r="C378" s="46"/>
      <c r="D378" s="19"/>
      <c r="E378" s="15"/>
    </row>
    <row r="379" spans="1:5" x14ac:dyDescent="0.25">
      <c r="A379" s="45"/>
      <c r="B379" s="46"/>
      <c r="C379" s="46"/>
      <c r="D379" s="19"/>
      <c r="E379" s="15"/>
    </row>
    <row r="380" spans="1:5" x14ac:dyDescent="0.25">
      <c r="A380" s="45"/>
      <c r="B380" s="46"/>
      <c r="C380" s="46"/>
      <c r="D380" s="19"/>
      <c r="E380" s="15"/>
    </row>
    <row r="381" spans="1:5" x14ac:dyDescent="0.25">
      <c r="A381" s="45"/>
      <c r="B381" s="46"/>
      <c r="C381" s="46"/>
      <c r="D381" s="19"/>
      <c r="E381" s="15"/>
    </row>
    <row r="382" spans="1:5" x14ac:dyDescent="0.25">
      <c r="A382" s="45"/>
      <c r="B382" s="46"/>
      <c r="C382" s="46"/>
      <c r="D382" s="19"/>
      <c r="E382" s="15"/>
    </row>
    <row r="383" spans="1:5" x14ac:dyDescent="0.25">
      <c r="A383" s="45"/>
      <c r="B383" s="46"/>
      <c r="C383" s="46"/>
      <c r="D383" s="19"/>
      <c r="E383" s="15"/>
    </row>
    <row r="384" spans="1:5" x14ac:dyDescent="0.25">
      <c r="A384" s="45"/>
      <c r="B384" s="46"/>
      <c r="C384" s="46"/>
      <c r="D384" s="19"/>
      <c r="E384" s="15"/>
    </row>
    <row r="385" spans="1:5" x14ac:dyDescent="0.25">
      <c r="A385" s="45"/>
      <c r="B385" s="46"/>
      <c r="C385" s="46"/>
      <c r="D385" s="19"/>
      <c r="E385" s="15"/>
    </row>
    <row r="386" spans="1:5" x14ac:dyDescent="0.25">
      <c r="A386" s="45"/>
      <c r="B386" s="46"/>
      <c r="C386" s="46"/>
      <c r="D386" s="19"/>
      <c r="E386" s="15"/>
    </row>
    <row r="387" spans="1:5" x14ac:dyDescent="0.25">
      <c r="A387" s="45"/>
      <c r="B387" s="46"/>
      <c r="C387" s="46"/>
      <c r="D387" s="19"/>
      <c r="E387" s="15"/>
    </row>
    <row r="388" spans="1:5" x14ac:dyDescent="0.25">
      <c r="A388" s="45"/>
      <c r="B388" s="46"/>
      <c r="C388" s="46"/>
      <c r="D388" s="19"/>
      <c r="E388" s="15"/>
    </row>
    <row r="389" spans="1:5" x14ac:dyDescent="0.25">
      <c r="A389" s="45"/>
      <c r="B389" s="46"/>
      <c r="C389" s="46"/>
      <c r="D389" s="19"/>
      <c r="E389" s="15"/>
    </row>
    <row r="390" spans="1:5" x14ac:dyDescent="0.25">
      <c r="A390" s="45"/>
      <c r="B390" s="46"/>
      <c r="C390" s="46"/>
      <c r="D390" s="19"/>
      <c r="E390" s="15"/>
    </row>
    <row r="391" spans="1:5" x14ac:dyDescent="0.25">
      <c r="A391" s="45"/>
      <c r="B391" s="46"/>
      <c r="C391" s="46"/>
      <c r="D391" s="19"/>
      <c r="E391" s="15"/>
    </row>
    <row r="392" spans="1:5" x14ac:dyDescent="0.25">
      <c r="A392" s="45"/>
      <c r="B392" s="46"/>
      <c r="C392" s="46"/>
      <c r="D392" s="19"/>
      <c r="E392" s="15"/>
    </row>
    <row r="393" spans="1:5" x14ac:dyDescent="0.25">
      <c r="A393" s="45"/>
      <c r="B393" s="46"/>
      <c r="C393" s="46"/>
      <c r="D393" s="19"/>
      <c r="E393" s="15"/>
    </row>
    <row r="394" spans="1:5" x14ac:dyDescent="0.25">
      <c r="A394" s="45"/>
      <c r="B394" s="46"/>
      <c r="C394" s="46"/>
      <c r="D394" s="19"/>
      <c r="E394" s="15"/>
    </row>
    <row r="395" spans="1:5" x14ac:dyDescent="0.25">
      <c r="A395" s="45"/>
      <c r="B395" s="46"/>
      <c r="C395" s="46"/>
      <c r="D395" s="19"/>
      <c r="E395" s="15"/>
    </row>
    <row r="396" spans="1:5" x14ac:dyDescent="0.25">
      <c r="A396" s="45"/>
      <c r="B396" s="46"/>
      <c r="C396" s="46"/>
      <c r="D396" s="19"/>
      <c r="E396" s="15"/>
    </row>
    <row r="397" spans="1:5" x14ac:dyDescent="0.25">
      <c r="A397" s="45"/>
      <c r="B397" s="46"/>
      <c r="C397" s="46"/>
      <c r="D397" s="19"/>
      <c r="E397" s="15"/>
    </row>
    <row r="398" spans="1:5" x14ac:dyDescent="0.25">
      <c r="A398" s="45"/>
      <c r="B398" s="46"/>
      <c r="C398" s="46"/>
      <c r="D398" s="19"/>
      <c r="E398" s="15"/>
    </row>
    <row r="399" spans="1:5" x14ac:dyDescent="0.25">
      <c r="A399" s="45"/>
      <c r="B399" s="46"/>
      <c r="C399" s="46"/>
      <c r="D399" s="19"/>
      <c r="E399" s="15"/>
    </row>
    <row r="400" spans="1:5" x14ac:dyDescent="0.25">
      <c r="A400" s="45"/>
      <c r="B400" s="46"/>
      <c r="C400" s="46"/>
      <c r="D400" s="19"/>
      <c r="E400" s="15"/>
    </row>
    <row r="401" spans="1:5" x14ac:dyDescent="0.25">
      <c r="A401" s="45"/>
      <c r="B401" s="46"/>
      <c r="C401" s="46"/>
      <c r="D401" s="19"/>
      <c r="E401" s="15"/>
    </row>
    <row r="402" spans="1:5" x14ac:dyDescent="0.25">
      <c r="A402" s="45"/>
      <c r="B402" s="46"/>
      <c r="C402" s="46"/>
      <c r="D402" s="19"/>
      <c r="E402" s="15"/>
    </row>
    <row r="403" spans="1:5" x14ac:dyDescent="0.25">
      <c r="A403" s="45"/>
      <c r="B403" s="46"/>
      <c r="C403" s="46"/>
      <c r="D403" s="19"/>
      <c r="E403" s="15"/>
    </row>
    <row r="404" spans="1:5" x14ac:dyDescent="0.25">
      <c r="A404" s="45"/>
      <c r="B404" s="46"/>
      <c r="C404" s="46"/>
      <c r="D404" s="19"/>
      <c r="E404" s="15"/>
    </row>
    <row r="405" spans="1:5" x14ac:dyDescent="0.25">
      <c r="A405" s="45"/>
      <c r="B405" s="46"/>
      <c r="C405" s="46"/>
      <c r="D405" s="19"/>
      <c r="E405" s="15"/>
    </row>
    <row r="406" spans="1:5" x14ac:dyDescent="0.25">
      <c r="A406" s="45"/>
      <c r="B406" s="46"/>
      <c r="C406" s="46"/>
      <c r="D406" s="19"/>
      <c r="E406" s="15"/>
    </row>
    <row r="407" spans="1:5" x14ac:dyDescent="0.25">
      <c r="A407" s="45"/>
      <c r="B407" s="46"/>
      <c r="C407" s="46"/>
      <c r="D407" s="19"/>
      <c r="E407" s="15"/>
    </row>
    <row r="408" spans="1:5" x14ac:dyDescent="0.25">
      <c r="A408" s="45"/>
      <c r="B408" s="46"/>
      <c r="C408" s="46"/>
      <c r="D408" s="19"/>
      <c r="E408" s="15"/>
    </row>
    <row r="409" spans="1:5" x14ac:dyDescent="0.25">
      <c r="A409" s="45"/>
      <c r="B409" s="46"/>
      <c r="C409" s="46"/>
      <c r="D409" s="19"/>
      <c r="E409" s="15"/>
    </row>
    <row r="410" spans="1:5" x14ac:dyDescent="0.25">
      <c r="A410" s="45"/>
      <c r="B410" s="46"/>
      <c r="C410" s="46"/>
      <c r="D410" s="19"/>
      <c r="E410" s="15"/>
    </row>
    <row r="411" spans="1:5" x14ac:dyDescent="0.25">
      <c r="A411" s="45"/>
      <c r="B411" s="46"/>
      <c r="C411" s="46"/>
      <c r="D411" s="19"/>
      <c r="E411" s="15"/>
    </row>
    <row r="412" spans="1:5" x14ac:dyDescent="0.25">
      <c r="A412" s="45"/>
      <c r="B412" s="46"/>
      <c r="C412" s="46"/>
      <c r="D412" s="19"/>
      <c r="E412" s="15"/>
    </row>
    <row r="413" spans="1:5" x14ac:dyDescent="0.25">
      <c r="A413" s="45"/>
      <c r="B413" s="46"/>
      <c r="C413" s="46"/>
      <c r="D413" s="19"/>
      <c r="E413" s="15"/>
    </row>
    <row r="414" spans="1:5" x14ac:dyDescent="0.25">
      <c r="A414" s="45"/>
      <c r="B414" s="46"/>
      <c r="C414" s="46"/>
      <c r="D414" s="19"/>
      <c r="E414" s="15"/>
    </row>
    <row r="415" spans="1:5" x14ac:dyDescent="0.25">
      <c r="A415" s="45"/>
      <c r="B415" s="46"/>
      <c r="C415" s="46"/>
      <c r="D415" s="19"/>
      <c r="E415" s="15"/>
    </row>
    <row r="416" spans="1:5" x14ac:dyDescent="0.25">
      <c r="A416" s="45"/>
      <c r="B416" s="46"/>
      <c r="C416" s="46"/>
      <c r="D416" s="19"/>
      <c r="E416" s="15"/>
    </row>
    <row r="417" spans="1:5" x14ac:dyDescent="0.25">
      <c r="A417" s="45"/>
      <c r="B417" s="46"/>
      <c r="C417" s="46"/>
      <c r="D417" s="19"/>
      <c r="E417" s="15"/>
    </row>
    <row r="418" spans="1:5" x14ac:dyDescent="0.25">
      <c r="A418" s="45"/>
      <c r="B418" s="46"/>
      <c r="C418" s="46"/>
      <c r="D418" s="19"/>
      <c r="E418" s="15"/>
    </row>
    <row r="419" spans="1:5" x14ac:dyDescent="0.25">
      <c r="A419" s="45"/>
      <c r="B419" s="46"/>
      <c r="C419" s="46"/>
      <c r="D419" s="19"/>
      <c r="E419" s="15"/>
    </row>
    <row r="420" spans="1:5" x14ac:dyDescent="0.25">
      <c r="A420" s="45"/>
      <c r="B420" s="46"/>
      <c r="C420" s="46"/>
      <c r="D420" s="19"/>
      <c r="E420" s="15"/>
    </row>
    <row r="421" spans="1:5" x14ac:dyDescent="0.25">
      <c r="A421" s="45"/>
      <c r="B421" s="46"/>
      <c r="C421" s="46"/>
      <c r="D421" s="19"/>
      <c r="E421" s="15"/>
    </row>
    <row r="422" spans="1:5" x14ac:dyDescent="0.25">
      <c r="A422" s="45"/>
      <c r="B422" s="46"/>
      <c r="C422" s="46"/>
      <c r="D422" s="19"/>
      <c r="E422" s="15"/>
    </row>
    <row r="423" spans="1:5" x14ac:dyDescent="0.25">
      <c r="A423" s="45"/>
      <c r="B423" s="46"/>
      <c r="C423" s="46"/>
      <c r="D423" s="19"/>
      <c r="E423" s="15"/>
    </row>
    <row r="424" spans="1:5" x14ac:dyDescent="0.25">
      <c r="A424" s="45"/>
      <c r="B424" s="46"/>
      <c r="C424" s="46"/>
      <c r="D424" s="19"/>
      <c r="E424" s="15"/>
    </row>
    <row r="425" spans="1:5" x14ac:dyDescent="0.25">
      <c r="A425" s="45"/>
      <c r="B425" s="46"/>
      <c r="C425" s="46"/>
      <c r="D425" s="19"/>
      <c r="E425" s="15"/>
    </row>
    <row r="426" spans="1:5" x14ac:dyDescent="0.25">
      <c r="A426" s="45"/>
      <c r="B426" s="46"/>
      <c r="C426" s="46"/>
      <c r="D426" s="19"/>
      <c r="E426" s="15"/>
    </row>
    <row r="427" spans="1:5" x14ac:dyDescent="0.25">
      <c r="A427" s="45"/>
      <c r="B427" s="46"/>
      <c r="C427" s="46"/>
      <c r="D427" s="19"/>
      <c r="E427" s="15"/>
    </row>
    <row r="428" spans="1:5" x14ac:dyDescent="0.25">
      <c r="A428" s="45"/>
      <c r="B428" s="46"/>
      <c r="C428" s="46"/>
      <c r="D428" s="19"/>
      <c r="E428" s="15"/>
    </row>
    <row r="429" spans="1:5" x14ac:dyDescent="0.25">
      <c r="A429" s="45"/>
      <c r="B429" s="46"/>
      <c r="C429" s="46"/>
      <c r="D429" s="19"/>
      <c r="E429" s="15"/>
    </row>
    <row r="430" spans="1:5" x14ac:dyDescent="0.25">
      <c r="A430" s="45"/>
      <c r="B430" s="46"/>
      <c r="C430" s="46"/>
      <c r="D430" s="19"/>
      <c r="E430" s="15"/>
    </row>
    <row r="431" spans="1:5" x14ac:dyDescent="0.25">
      <c r="A431" s="45"/>
      <c r="B431" s="46"/>
      <c r="C431" s="46"/>
      <c r="D431" s="19"/>
      <c r="E431" s="15"/>
    </row>
    <row r="432" spans="1:5" x14ac:dyDescent="0.25">
      <c r="A432" s="45"/>
      <c r="B432" s="46"/>
      <c r="C432" s="46"/>
      <c r="D432" s="19"/>
      <c r="E432" s="15"/>
    </row>
    <row r="433" spans="1:5" x14ac:dyDescent="0.25">
      <c r="A433" s="45"/>
      <c r="B433" s="46"/>
      <c r="C433" s="46"/>
      <c r="D433" s="19"/>
      <c r="E433" s="15"/>
    </row>
    <row r="434" spans="1:5" x14ac:dyDescent="0.25">
      <c r="A434" s="45"/>
      <c r="B434" s="46"/>
      <c r="C434" s="46"/>
      <c r="D434" s="19"/>
      <c r="E434" s="15"/>
    </row>
    <row r="435" spans="1:5" x14ac:dyDescent="0.25">
      <c r="A435" s="45"/>
      <c r="B435" s="46"/>
      <c r="C435" s="46"/>
      <c r="D435" s="19"/>
      <c r="E435" s="15"/>
    </row>
    <row r="436" spans="1:5" x14ac:dyDescent="0.25">
      <c r="A436" s="45"/>
      <c r="B436" s="46"/>
      <c r="C436" s="46"/>
      <c r="D436" s="19"/>
      <c r="E436" s="15"/>
    </row>
    <row r="437" spans="1:5" x14ac:dyDescent="0.25">
      <c r="A437" s="45"/>
      <c r="B437" s="46"/>
      <c r="C437" s="46"/>
      <c r="D437" s="19"/>
      <c r="E437" s="15"/>
    </row>
    <row r="438" spans="1:5" x14ac:dyDescent="0.25">
      <c r="A438" s="45"/>
      <c r="B438" s="46"/>
      <c r="C438" s="46"/>
      <c r="D438" s="19"/>
      <c r="E438" s="15"/>
    </row>
    <row r="439" spans="1:5" x14ac:dyDescent="0.25">
      <c r="A439" s="45"/>
      <c r="B439" s="46"/>
      <c r="C439" s="46"/>
      <c r="D439" s="19"/>
      <c r="E439" s="15"/>
    </row>
    <row r="440" spans="1:5" x14ac:dyDescent="0.25">
      <c r="A440" s="45"/>
      <c r="B440" s="46"/>
      <c r="C440" s="46"/>
      <c r="D440" s="19"/>
      <c r="E440" s="15"/>
    </row>
    <row r="441" spans="1:5" x14ac:dyDescent="0.25">
      <c r="A441" s="45"/>
      <c r="B441" s="46"/>
      <c r="C441" s="46"/>
      <c r="D441" s="19"/>
      <c r="E441" s="15"/>
    </row>
    <row r="442" spans="1:5" x14ac:dyDescent="0.25">
      <c r="A442" s="45"/>
      <c r="B442" s="46"/>
      <c r="C442" s="46"/>
      <c r="D442" s="19"/>
      <c r="E442" s="15"/>
    </row>
    <row r="443" spans="1:5" x14ac:dyDescent="0.25">
      <c r="A443" s="45"/>
      <c r="B443" s="46"/>
      <c r="C443" s="46"/>
      <c r="D443" s="19"/>
      <c r="E443" s="15"/>
    </row>
    <row r="444" spans="1:5" x14ac:dyDescent="0.25">
      <c r="A444" s="45"/>
      <c r="B444" s="46"/>
      <c r="C444" s="46"/>
      <c r="D444" s="19"/>
      <c r="E444" s="15"/>
    </row>
    <row r="445" spans="1:5" x14ac:dyDescent="0.25">
      <c r="A445" s="45"/>
      <c r="B445" s="46"/>
      <c r="C445" s="46"/>
      <c r="D445" s="19"/>
      <c r="E445" s="15"/>
    </row>
    <row r="446" spans="1:5" x14ac:dyDescent="0.25">
      <c r="A446" s="45"/>
      <c r="B446" s="46"/>
      <c r="C446" s="46"/>
      <c r="D446" s="19"/>
      <c r="E446" s="15"/>
    </row>
    <row r="447" spans="1:5" x14ac:dyDescent="0.25">
      <c r="A447" s="45"/>
      <c r="B447" s="46"/>
      <c r="C447" s="46"/>
      <c r="D447" s="19"/>
      <c r="E447" s="15"/>
    </row>
    <row r="448" spans="1:5" x14ac:dyDescent="0.25">
      <c r="A448" s="45"/>
      <c r="B448" s="46"/>
      <c r="C448" s="46"/>
      <c r="D448" s="19"/>
      <c r="E448" s="15"/>
    </row>
    <row r="449" spans="1:5" x14ac:dyDescent="0.25">
      <c r="A449" s="45"/>
      <c r="B449" s="46"/>
      <c r="C449" s="46"/>
      <c r="D449" s="19"/>
      <c r="E449" s="15"/>
    </row>
    <row r="450" spans="1:5" x14ac:dyDescent="0.25">
      <c r="A450" s="45"/>
      <c r="B450" s="46"/>
      <c r="C450" s="46"/>
      <c r="D450" s="19"/>
      <c r="E450" s="15"/>
    </row>
    <row r="451" spans="1:5" x14ac:dyDescent="0.25">
      <c r="A451" s="45"/>
      <c r="B451" s="46"/>
      <c r="C451" s="46"/>
      <c r="D451" s="19"/>
      <c r="E451" s="15"/>
    </row>
    <row r="452" spans="1:5" x14ac:dyDescent="0.25">
      <c r="A452" s="45"/>
      <c r="B452" s="46"/>
      <c r="C452" s="46"/>
      <c r="D452" s="19"/>
      <c r="E452" s="15"/>
    </row>
    <row r="453" spans="1:5" x14ac:dyDescent="0.25">
      <c r="A453" s="45"/>
      <c r="B453" s="46"/>
      <c r="C453" s="46"/>
      <c r="D453" s="19"/>
      <c r="E453" s="15"/>
    </row>
    <row r="454" spans="1:5" x14ac:dyDescent="0.25">
      <c r="A454" s="45"/>
      <c r="B454" s="46"/>
      <c r="C454" s="46"/>
      <c r="D454" s="19"/>
      <c r="E454" s="15"/>
    </row>
    <row r="455" spans="1:5" x14ac:dyDescent="0.25">
      <c r="A455" s="45"/>
      <c r="B455" s="46"/>
      <c r="C455" s="46"/>
      <c r="D455" s="19"/>
      <c r="E455" s="15"/>
    </row>
    <row r="456" spans="1:5" x14ac:dyDescent="0.25">
      <c r="A456" s="45"/>
      <c r="B456" s="46"/>
      <c r="C456" s="46"/>
      <c r="D456" s="19"/>
      <c r="E456" s="15"/>
    </row>
    <row r="457" spans="1:5" x14ac:dyDescent="0.25">
      <c r="A457" s="45"/>
      <c r="B457" s="46"/>
      <c r="C457" s="46"/>
      <c r="D457" s="19"/>
      <c r="E457" s="15"/>
    </row>
    <row r="458" spans="1:5" x14ac:dyDescent="0.25">
      <c r="A458" s="45"/>
      <c r="B458" s="46"/>
      <c r="C458" s="46"/>
      <c r="D458" s="19"/>
      <c r="E458" s="15"/>
    </row>
    <row r="459" spans="1:5" x14ac:dyDescent="0.25">
      <c r="A459" s="45"/>
      <c r="B459" s="46"/>
      <c r="C459" s="46"/>
      <c r="D459" s="19"/>
      <c r="E459" s="15"/>
    </row>
    <row r="460" spans="1:5" x14ac:dyDescent="0.25">
      <c r="A460" s="45"/>
      <c r="B460" s="46"/>
      <c r="C460" s="46"/>
      <c r="D460" s="19"/>
      <c r="E460" s="15"/>
    </row>
    <row r="461" spans="1:5" x14ac:dyDescent="0.25">
      <c r="A461" s="45"/>
      <c r="B461" s="46"/>
      <c r="C461" s="46"/>
      <c r="D461" s="19"/>
      <c r="E461" s="15"/>
    </row>
    <row r="462" spans="1:5" x14ac:dyDescent="0.25">
      <c r="A462" s="45"/>
      <c r="B462" s="46"/>
      <c r="C462" s="46"/>
      <c r="D462" s="19"/>
      <c r="E462" s="15"/>
    </row>
    <row r="463" spans="1:5" x14ac:dyDescent="0.25">
      <c r="A463" s="45"/>
      <c r="B463" s="46"/>
      <c r="C463" s="46"/>
      <c r="D463" s="19"/>
      <c r="E463" s="15"/>
    </row>
    <row r="464" spans="1:5" x14ac:dyDescent="0.25">
      <c r="A464" s="45"/>
      <c r="B464" s="46"/>
      <c r="C464" s="46"/>
      <c r="D464" s="19"/>
      <c r="E464" s="15"/>
    </row>
    <row r="465" spans="1:5" x14ac:dyDescent="0.25">
      <c r="A465" s="45"/>
      <c r="B465" s="46"/>
      <c r="C465" s="46"/>
      <c r="D465" s="19"/>
      <c r="E465" s="15"/>
    </row>
    <row r="466" spans="1:5" x14ac:dyDescent="0.25">
      <c r="A466" s="45"/>
      <c r="B466" s="46"/>
      <c r="C466" s="46"/>
      <c r="D466" s="19"/>
      <c r="E466" s="15"/>
    </row>
    <row r="467" spans="1:5" x14ac:dyDescent="0.25">
      <c r="A467" s="45"/>
      <c r="B467" s="46"/>
      <c r="C467" s="46"/>
      <c r="D467" s="19"/>
      <c r="E467" s="15"/>
    </row>
    <row r="468" spans="1:5" x14ac:dyDescent="0.25">
      <c r="A468" s="45"/>
      <c r="B468" s="46"/>
      <c r="C468" s="46"/>
      <c r="D468" s="19"/>
      <c r="E468" s="15"/>
    </row>
    <row r="469" spans="1:5" x14ac:dyDescent="0.25">
      <c r="A469" s="45"/>
      <c r="B469" s="46"/>
      <c r="C469" s="46"/>
      <c r="D469" s="19"/>
      <c r="E469" s="15"/>
    </row>
    <row r="470" spans="1:5" x14ac:dyDescent="0.25">
      <c r="A470" s="45"/>
      <c r="B470" s="46"/>
      <c r="C470" s="46"/>
      <c r="D470" s="19"/>
      <c r="E470" s="15"/>
    </row>
    <row r="471" spans="1:5" x14ac:dyDescent="0.25">
      <c r="A471" s="45"/>
      <c r="B471" s="46"/>
      <c r="C471" s="46"/>
      <c r="D471" s="19"/>
      <c r="E471" s="15"/>
    </row>
    <row r="472" spans="1:5" x14ac:dyDescent="0.25">
      <c r="A472" s="45"/>
      <c r="B472" s="46"/>
      <c r="C472" s="46"/>
      <c r="D472" s="19"/>
      <c r="E472" s="15"/>
    </row>
    <row r="473" spans="1:5" x14ac:dyDescent="0.25">
      <c r="A473" s="45"/>
      <c r="B473" s="46"/>
      <c r="C473" s="46"/>
      <c r="D473" s="19"/>
      <c r="E473" s="15"/>
    </row>
    <row r="474" spans="1:5" x14ac:dyDescent="0.25">
      <c r="A474" s="45"/>
      <c r="B474" s="46"/>
      <c r="C474" s="46"/>
      <c r="D474" s="19"/>
      <c r="E474" s="15"/>
    </row>
    <row r="475" spans="1:5" x14ac:dyDescent="0.25">
      <c r="A475" s="45"/>
      <c r="B475" s="46"/>
      <c r="C475" s="46"/>
      <c r="D475" s="19"/>
      <c r="E475" s="15"/>
    </row>
    <row r="476" spans="1:5" x14ac:dyDescent="0.25">
      <c r="A476" s="45"/>
      <c r="B476" s="46"/>
      <c r="C476" s="46"/>
      <c r="D476" s="19"/>
      <c r="E476" s="15"/>
    </row>
    <row r="477" spans="1:5" x14ac:dyDescent="0.25">
      <c r="A477" s="45"/>
      <c r="B477" s="46"/>
      <c r="C477" s="46"/>
      <c r="D477" s="19"/>
      <c r="E477" s="15"/>
    </row>
    <row r="478" spans="1:5" x14ac:dyDescent="0.25">
      <c r="A478" s="45"/>
      <c r="B478" s="46"/>
      <c r="C478" s="46"/>
      <c r="D478" s="19"/>
      <c r="E478" s="15"/>
    </row>
    <row r="479" spans="1:5" x14ac:dyDescent="0.25">
      <c r="A479" s="45"/>
      <c r="B479" s="46"/>
      <c r="C479" s="46"/>
      <c r="D479" s="19"/>
      <c r="E479" s="15"/>
    </row>
    <row r="480" spans="1:5" x14ac:dyDescent="0.25">
      <c r="A480" s="45"/>
      <c r="B480" s="46"/>
      <c r="C480" s="46"/>
      <c r="D480" s="19"/>
      <c r="E480" s="15"/>
    </row>
    <row r="481" spans="1:5" x14ac:dyDescent="0.25">
      <c r="A481" s="45"/>
      <c r="B481" s="46"/>
      <c r="C481" s="46"/>
      <c r="D481" s="19"/>
      <c r="E481" s="15"/>
    </row>
    <row r="482" spans="1:5" x14ac:dyDescent="0.25">
      <c r="A482" s="45"/>
      <c r="B482" s="46"/>
      <c r="C482" s="46"/>
      <c r="D482" s="19"/>
      <c r="E482" s="15"/>
    </row>
    <row r="483" spans="1:5" x14ac:dyDescent="0.25">
      <c r="A483" s="45"/>
      <c r="B483" s="46"/>
      <c r="C483" s="46"/>
      <c r="D483" s="19"/>
      <c r="E483" s="15"/>
    </row>
    <row r="484" spans="1:5" x14ac:dyDescent="0.25">
      <c r="A484" s="45"/>
      <c r="B484" s="46"/>
      <c r="C484" s="46"/>
      <c r="D484" s="19"/>
      <c r="E484" s="15"/>
    </row>
    <row r="485" spans="1:5" x14ac:dyDescent="0.25">
      <c r="A485" s="45"/>
      <c r="B485" s="46"/>
      <c r="C485" s="46"/>
      <c r="D485" s="19"/>
      <c r="E485" s="15"/>
    </row>
    <row r="486" spans="1:5" x14ac:dyDescent="0.25">
      <c r="A486" s="45"/>
      <c r="B486" s="46"/>
      <c r="C486" s="46"/>
      <c r="D486" s="19"/>
      <c r="E486" s="15"/>
    </row>
    <row r="487" spans="1:5" x14ac:dyDescent="0.25">
      <c r="A487" s="45"/>
      <c r="B487" s="46"/>
      <c r="C487" s="46"/>
      <c r="D487" s="19"/>
      <c r="E487" s="15"/>
    </row>
    <row r="488" spans="1:5" x14ac:dyDescent="0.25">
      <c r="A488" s="45"/>
      <c r="B488" s="46"/>
      <c r="C488" s="46"/>
      <c r="D488" s="19"/>
      <c r="E488" s="15"/>
    </row>
    <row r="489" spans="1:5" x14ac:dyDescent="0.25">
      <c r="A489" s="45"/>
      <c r="B489" s="46"/>
      <c r="C489" s="46"/>
      <c r="D489" s="19"/>
      <c r="E489" s="15"/>
    </row>
    <row r="490" spans="1:5" x14ac:dyDescent="0.25">
      <c r="A490" s="45"/>
      <c r="B490" s="46"/>
      <c r="C490" s="46"/>
      <c r="D490" s="19"/>
      <c r="E490" s="15"/>
    </row>
    <row r="491" spans="1:5" x14ac:dyDescent="0.25">
      <c r="A491" s="45"/>
      <c r="B491" s="46"/>
      <c r="C491" s="46"/>
      <c r="D491" s="19"/>
      <c r="E491" s="15"/>
    </row>
    <row r="492" spans="1:5" x14ac:dyDescent="0.25">
      <c r="A492" s="45"/>
      <c r="B492" s="46"/>
      <c r="C492" s="46"/>
      <c r="D492" s="19"/>
      <c r="E492" s="15"/>
    </row>
    <row r="493" spans="1:5" x14ac:dyDescent="0.25">
      <c r="A493" s="45"/>
      <c r="B493" s="46"/>
      <c r="C493" s="46"/>
      <c r="D493" s="19"/>
      <c r="E493" s="15"/>
    </row>
    <row r="494" spans="1:5" x14ac:dyDescent="0.25">
      <c r="A494" s="45"/>
      <c r="B494" s="46"/>
      <c r="C494" s="46"/>
      <c r="D494" s="19"/>
      <c r="E494" s="15"/>
    </row>
    <row r="495" spans="1:5" x14ac:dyDescent="0.25">
      <c r="A495" s="45"/>
      <c r="B495" s="46"/>
      <c r="C495" s="46"/>
      <c r="D495" s="19"/>
      <c r="E495" s="15"/>
    </row>
    <row r="496" spans="1:5" x14ac:dyDescent="0.25">
      <c r="A496" s="45"/>
      <c r="B496" s="46"/>
      <c r="C496" s="46"/>
      <c r="D496" s="19"/>
      <c r="E496" s="15"/>
    </row>
    <row r="497" spans="1:5" x14ac:dyDescent="0.25">
      <c r="A497" s="45"/>
      <c r="B497" s="46"/>
      <c r="C497" s="46"/>
      <c r="D497" s="19"/>
      <c r="E497" s="15"/>
    </row>
    <row r="498" spans="1:5" x14ac:dyDescent="0.25">
      <c r="A498" s="45"/>
      <c r="B498" s="46"/>
      <c r="C498" s="46"/>
      <c r="D498" s="19"/>
      <c r="E498" s="15"/>
    </row>
    <row r="499" spans="1:5" x14ac:dyDescent="0.25">
      <c r="A499" s="45"/>
      <c r="B499" s="46"/>
      <c r="C499" s="46"/>
      <c r="D499" s="19"/>
      <c r="E499" s="15"/>
    </row>
    <row r="500" spans="1:5" x14ac:dyDescent="0.25">
      <c r="A500" s="45"/>
      <c r="B500" s="46"/>
      <c r="C500" s="46"/>
      <c r="D500" s="19"/>
      <c r="E500" s="15"/>
    </row>
    <row r="501" spans="1:5" x14ac:dyDescent="0.25">
      <c r="A501" s="45"/>
      <c r="B501" s="46"/>
      <c r="C501" s="46"/>
      <c r="D501" s="19"/>
      <c r="E501" s="15"/>
    </row>
    <row r="502" spans="1:5" x14ac:dyDescent="0.25">
      <c r="A502" s="45"/>
      <c r="B502" s="46"/>
      <c r="C502" s="46"/>
      <c r="D502" s="19"/>
      <c r="E502" s="15"/>
    </row>
    <row r="503" spans="1:5" x14ac:dyDescent="0.25">
      <c r="A503" s="45"/>
      <c r="B503" s="46"/>
      <c r="C503" s="46"/>
      <c r="D503" s="19"/>
      <c r="E503" s="15"/>
    </row>
    <row r="504" spans="1:5" x14ac:dyDescent="0.25">
      <c r="A504" s="45"/>
      <c r="B504" s="46"/>
      <c r="C504" s="46"/>
      <c r="D504" s="19"/>
      <c r="E504" s="15"/>
    </row>
    <row r="505" spans="1:5" x14ac:dyDescent="0.25">
      <c r="A505" s="45"/>
      <c r="B505" s="46"/>
      <c r="C505" s="46"/>
      <c r="D505" s="19"/>
      <c r="E505" s="15"/>
    </row>
    <row r="506" spans="1:5" x14ac:dyDescent="0.25">
      <c r="A506" s="45"/>
      <c r="B506" s="46"/>
      <c r="C506" s="46"/>
      <c r="D506" s="19"/>
      <c r="E506" s="15"/>
    </row>
    <row r="507" spans="1:5" x14ac:dyDescent="0.25">
      <c r="A507" s="45"/>
      <c r="B507" s="46"/>
      <c r="C507" s="46"/>
      <c r="D507" s="19"/>
      <c r="E507" s="15"/>
    </row>
    <row r="508" spans="1:5" x14ac:dyDescent="0.25">
      <c r="A508" s="45"/>
      <c r="B508" s="46"/>
      <c r="C508" s="46"/>
      <c r="D508" s="19"/>
      <c r="E508" s="15"/>
    </row>
    <row r="509" spans="1:5" x14ac:dyDescent="0.25">
      <c r="A509" s="45"/>
      <c r="B509" s="46"/>
      <c r="C509" s="46"/>
      <c r="D509" s="19"/>
      <c r="E509" s="15"/>
    </row>
    <row r="510" spans="1:5" x14ac:dyDescent="0.25">
      <c r="A510" s="45"/>
      <c r="B510" s="46"/>
      <c r="C510" s="46"/>
      <c r="D510" s="19"/>
      <c r="E510" s="15"/>
    </row>
    <row r="511" spans="1:5" x14ac:dyDescent="0.25">
      <c r="A511" s="45"/>
      <c r="B511" s="46"/>
      <c r="C511" s="46"/>
      <c r="D511" s="19"/>
      <c r="E511" s="15"/>
    </row>
    <row r="512" spans="1:5" x14ac:dyDescent="0.25">
      <c r="A512" s="45"/>
      <c r="B512" s="46"/>
      <c r="C512" s="46"/>
      <c r="D512" s="19"/>
      <c r="E512" s="15"/>
    </row>
    <row r="513" spans="1:5" x14ac:dyDescent="0.25">
      <c r="A513" s="45"/>
      <c r="B513" s="46"/>
      <c r="C513" s="46"/>
      <c r="D513" s="19"/>
      <c r="E513" s="15"/>
    </row>
    <row r="514" spans="1:5" x14ac:dyDescent="0.25">
      <c r="A514" s="45"/>
      <c r="B514" s="46"/>
      <c r="C514" s="46"/>
      <c r="D514" s="19"/>
      <c r="E514" s="15"/>
    </row>
    <row r="515" spans="1:5" x14ac:dyDescent="0.25">
      <c r="A515" s="45"/>
      <c r="B515" s="46"/>
      <c r="C515" s="46"/>
      <c r="D515" s="19"/>
      <c r="E515" s="15"/>
    </row>
    <row r="516" spans="1:5" x14ac:dyDescent="0.25">
      <c r="A516" s="45"/>
      <c r="B516" s="46"/>
      <c r="C516" s="46"/>
      <c r="D516" s="19"/>
      <c r="E516" s="15"/>
    </row>
    <row r="517" spans="1:5" x14ac:dyDescent="0.25">
      <c r="A517" s="45"/>
      <c r="B517" s="46"/>
      <c r="C517" s="46"/>
      <c r="D517" s="19"/>
      <c r="E517" s="15"/>
    </row>
    <row r="518" spans="1:5" x14ac:dyDescent="0.25">
      <c r="A518" s="45"/>
      <c r="B518" s="46"/>
      <c r="C518" s="46"/>
      <c r="D518" s="19"/>
      <c r="E518" s="15"/>
    </row>
    <row r="519" spans="1:5" x14ac:dyDescent="0.25">
      <c r="A519" s="45"/>
      <c r="B519" s="46"/>
      <c r="C519" s="46"/>
      <c r="D519" s="19"/>
      <c r="E519" s="15"/>
    </row>
    <row r="520" spans="1:5" x14ac:dyDescent="0.25">
      <c r="A520" s="45"/>
      <c r="B520" s="46"/>
      <c r="C520" s="46"/>
      <c r="D520" s="19"/>
      <c r="E520" s="15"/>
    </row>
    <row r="521" spans="1:5" x14ac:dyDescent="0.25">
      <c r="A521" s="45"/>
      <c r="B521" s="46"/>
      <c r="C521" s="46"/>
      <c r="D521" s="19"/>
      <c r="E521" s="15"/>
    </row>
    <row r="522" spans="1:5" x14ac:dyDescent="0.25">
      <c r="A522" s="45"/>
      <c r="B522" s="46"/>
      <c r="C522" s="46"/>
      <c r="D522" s="19"/>
      <c r="E522" s="15"/>
    </row>
    <row r="523" spans="1:5" x14ac:dyDescent="0.25">
      <c r="A523" s="45"/>
      <c r="B523" s="46"/>
      <c r="C523" s="46"/>
      <c r="D523" s="19"/>
      <c r="E523" s="15"/>
    </row>
    <row r="524" spans="1:5" x14ac:dyDescent="0.25">
      <c r="A524" s="45"/>
      <c r="B524" s="46"/>
      <c r="C524" s="46"/>
      <c r="D524" s="19"/>
      <c r="E524" s="15"/>
    </row>
    <row r="525" spans="1:5" x14ac:dyDescent="0.25">
      <c r="A525" s="45"/>
      <c r="B525" s="46"/>
      <c r="C525" s="46"/>
      <c r="D525" s="19"/>
      <c r="E525" s="15"/>
    </row>
    <row r="526" spans="1:5" x14ac:dyDescent="0.25">
      <c r="A526" s="45"/>
      <c r="B526" s="46"/>
      <c r="C526" s="46"/>
      <c r="D526" s="19"/>
      <c r="E526" s="15"/>
    </row>
    <row r="527" spans="1:5" x14ac:dyDescent="0.25">
      <c r="A527" s="45"/>
      <c r="B527" s="46"/>
      <c r="C527" s="46"/>
      <c r="D527" s="19"/>
      <c r="E527" s="15"/>
    </row>
    <row r="528" spans="1:5" x14ac:dyDescent="0.25">
      <c r="A528" s="45"/>
      <c r="B528" s="46"/>
      <c r="C528" s="46"/>
      <c r="D528" s="19"/>
      <c r="E528" s="15"/>
    </row>
    <row r="529" spans="1:5" x14ac:dyDescent="0.25">
      <c r="A529" s="45"/>
      <c r="B529" s="46"/>
      <c r="C529" s="46"/>
      <c r="D529" s="19"/>
      <c r="E529" s="15"/>
    </row>
    <row r="530" spans="1:5" x14ac:dyDescent="0.25">
      <c r="A530" s="45"/>
      <c r="B530" s="46"/>
      <c r="C530" s="46"/>
      <c r="D530" s="19"/>
      <c r="E530" s="15"/>
    </row>
    <row r="531" spans="1:5" x14ac:dyDescent="0.25">
      <c r="A531" s="45"/>
      <c r="B531" s="46"/>
      <c r="C531" s="46"/>
      <c r="D531" s="19"/>
      <c r="E531" s="15"/>
    </row>
    <row r="532" spans="1:5" x14ac:dyDescent="0.25">
      <c r="A532" s="45"/>
      <c r="B532" s="46"/>
      <c r="C532" s="46"/>
      <c r="D532" s="19"/>
      <c r="E532" s="15"/>
    </row>
    <row r="533" spans="1:5" x14ac:dyDescent="0.25">
      <c r="A533" s="45"/>
      <c r="B533" s="46"/>
      <c r="C533" s="46"/>
      <c r="D533" s="19"/>
      <c r="E533" s="15"/>
    </row>
    <row r="534" spans="1:5" x14ac:dyDescent="0.25">
      <c r="A534" s="45"/>
      <c r="B534" s="46"/>
      <c r="C534" s="46"/>
      <c r="D534" s="19"/>
      <c r="E534" s="15"/>
    </row>
    <row r="535" spans="1:5" x14ac:dyDescent="0.25">
      <c r="A535" s="45"/>
      <c r="B535" s="46"/>
      <c r="C535" s="46"/>
      <c r="D535" s="19"/>
      <c r="E535" s="15"/>
    </row>
    <row r="536" spans="1:5" x14ac:dyDescent="0.25">
      <c r="A536" s="45"/>
      <c r="B536" s="46"/>
      <c r="C536" s="46"/>
      <c r="D536" s="19"/>
      <c r="E536" s="15"/>
    </row>
    <row r="537" spans="1:5" x14ac:dyDescent="0.25">
      <c r="A537" s="45"/>
      <c r="B537" s="46"/>
      <c r="C537" s="46"/>
      <c r="D537" s="19"/>
      <c r="E537" s="15"/>
    </row>
    <row r="538" spans="1:5" x14ac:dyDescent="0.25">
      <c r="A538" s="45"/>
      <c r="B538" s="46"/>
      <c r="C538" s="46"/>
      <c r="D538" s="19"/>
      <c r="E538" s="15"/>
    </row>
    <row r="539" spans="1:5" x14ac:dyDescent="0.25">
      <c r="A539" s="45"/>
      <c r="B539" s="46"/>
      <c r="C539" s="46"/>
      <c r="D539" s="19"/>
      <c r="E539" s="15"/>
    </row>
    <row r="540" spans="1:5" x14ac:dyDescent="0.25">
      <c r="A540" s="45"/>
      <c r="B540" s="46"/>
      <c r="C540" s="46"/>
      <c r="D540" s="19"/>
      <c r="E540" s="15"/>
    </row>
    <row r="541" spans="1:5" x14ac:dyDescent="0.25">
      <c r="A541" s="45"/>
      <c r="B541" s="46"/>
      <c r="C541" s="46"/>
      <c r="D541" s="19"/>
      <c r="E541" s="15"/>
    </row>
    <row r="542" spans="1:5" x14ac:dyDescent="0.25">
      <c r="A542" s="45"/>
      <c r="B542" s="46"/>
      <c r="C542" s="46"/>
      <c r="D542" s="19"/>
      <c r="E542" s="15"/>
    </row>
    <row r="543" spans="1:5" x14ac:dyDescent="0.25">
      <c r="A543" s="45"/>
      <c r="B543" s="46"/>
      <c r="C543" s="46"/>
      <c r="D543" s="19"/>
      <c r="E543" s="15"/>
    </row>
    <row r="544" spans="1:5" x14ac:dyDescent="0.25">
      <c r="A544" s="45"/>
      <c r="B544" s="46"/>
      <c r="C544" s="46"/>
      <c r="D544" s="19"/>
      <c r="E544" s="15"/>
    </row>
    <row r="545" spans="1:5" x14ac:dyDescent="0.25">
      <c r="A545" s="45"/>
      <c r="B545" s="46"/>
      <c r="C545" s="46"/>
      <c r="D545" s="19"/>
      <c r="E545" s="15"/>
    </row>
    <row r="546" spans="1:5" x14ac:dyDescent="0.25">
      <c r="A546" s="45"/>
      <c r="B546" s="46"/>
      <c r="C546" s="46"/>
      <c r="D546" s="19"/>
      <c r="E546" s="15"/>
    </row>
    <row r="547" spans="1:5" x14ac:dyDescent="0.25">
      <c r="A547" s="45"/>
      <c r="B547" s="46"/>
      <c r="C547" s="46"/>
      <c r="D547" s="19"/>
      <c r="E547" s="15"/>
    </row>
    <row r="548" spans="1:5" x14ac:dyDescent="0.25">
      <c r="A548" s="45"/>
      <c r="B548" s="46"/>
      <c r="C548" s="46"/>
      <c r="D548" s="19"/>
      <c r="E548" s="15"/>
    </row>
    <row r="549" spans="1:5" x14ac:dyDescent="0.25">
      <c r="A549" s="45"/>
      <c r="B549" s="46"/>
      <c r="C549" s="46"/>
      <c r="D549" s="19"/>
      <c r="E549" s="15"/>
    </row>
    <row r="550" spans="1:5" x14ac:dyDescent="0.25">
      <c r="A550" s="45"/>
      <c r="B550" s="46"/>
      <c r="C550" s="46"/>
      <c r="D550" s="19"/>
      <c r="E550" s="15"/>
    </row>
    <row r="551" spans="1:5" x14ac:dyDescent="0.25">
      <c r="A551" s="45"/>
      <c r="B551" s="46"/>
      <c r="C551" s="46"/>
      <c r="D551" s="19"/>
      <c r="E551" s="15"/>
    </row>
    <row r="552" spans="1:5" x14ac:dyDescent="0.25">
      <c r="A552" s="45"/>
      <c r="B552" s="46"/>
      <c r="C552" s="46"/>
      <c r="D552" s="19"/>
      <c r="E552" s="15"/>
    </row>
    <row r="553" spans="1:5" x14ac:dyDescent="0.25">
      <c r="A553" s="45"/>
      <c r="B553" s="46"/>
      <c r="C553" s="46"/>
      <c r="D553" s="19"/>
      <c r="E553" s="15"/>
    </row>
    <row r="554" spans="1:5" x14ac:dyDescent="0.25">
      <c r="A554" s="45"/>
      <c r="B554" s="46"/>
      <c r="C554" s="46"/>
      <c r="D554" s="19"/>
      <c r="E554" s="15"/>
    </row>
    <row r="555" spans="1:5" x14ac:dyDescent="0.25">
      <c r="A555" s="45"/>
      <c r="B555" s="46"/>
      <c r="C555" s="46"/>
      <c r="D555" s="19"/>
      <c r="E555" s="15"/>
    </row>
    <row r="556" spans="1:5" x14ac:dyDescent="0.25">
      <c r="A556" s="45"/>
      <c r="B556" s="46"/>
      <c r="C556" s="46"/>
      <c r="D556" s="19"/>
      <c r="E556" s="15"/>
    </row>
    <row r="557" spans="1:5" x14ac:dyDescent="0.25">
      <c r="A557" s="45"/>
      <c r="B557" s="46"/>
      <c r="C557" s="46"/>
      <c r="D557" s="19"/>
      <c r="E557" s="15"/>
    </row>
    <row r="558" spans="1:5" x14ac:dyDescent="0.25">
      <c r="A558" s="45"/>
      <c r="B558" s="46"/>
      <c r="C558" s="46"/>
      <c r="D558" s="19"/>
      <c r="E558" s="15"/>
    </row>
    <row r="559" spans="1:5" x14ac:dyDescent="0.25">
      <c r="A559" s="45"/>
      <c r="B559" s="46"/>
      <c r="C559" s="46"/>
      <c r="D559" s="19"/>
      <c r="E559" s="15"/>
    </row>
    <row r="560" spans="1:5" x14ac:dyDescent="0.25">
      <c r="A560" s="45"/>
      <c r="B560" s="46"/>
      <c r="C560" s="46"/>
      <c r="D560" s="19"/>
      <c r="E560" s="15"/>
    </row>
    <row r="561" spans="1:5" x14ac:dyDescent="0.25">
      <c r="A561" s="45"/>
      <c r="B561" s="46"/>
      <c r="C561" s="46"/>
      <c r="D561" s="19"/>
      <c r="E561" s="15"/>
    </row>
    <row r="562" spans="1:5" x14ac:dyDescent="0.25">
      <c r="A562" s="45"/>
      <c r="B562" s="46"/>
      <c r="C562" s="46"/>
      <c r="D562" s="19"/>
      <c r="E562" s="15"/>
    </row>
    <row r="563" spans="1:5" x14ac:dyDescent="0.25">
      <c r="A563" s="45"/>
      <c r="B563" s="46"/>
      <c r="C563" s="46"/>
      <c r="D563" s="19"/>
      <c r="E563" s="15"/>
    </row>
    <row r="564" spans="1:5" x14ac:dyDescent="0.25">
      <c r="A564" s="45"/>
      <c r="B564" s="46"/>
      <c r="C564" s="46"/>
      <c r="D564" s="19"/>
      <c r="E564" s="15"/>
    </row>
    <row r="565" spans="1:5" x14ac:dyDescent="0.25">
      <c r="A565" s="45"/>
      <c r="B565" s="46"/>
      <c r="C565" s="46"/>
      <c r="D565" s="19"/>
      <c r="E565" s="15"/>
    </row>
    <row r="566" spans="1:5" x14ac:dyDescent="0.25">
      <c r="A566" s="45"/>
      <c r="B566" s="46"/>
      <c r="C566" s="46"/>
      <c r="D566" s="19"/>
      <c r="E566" s="15"/>
    </row>
    <row r="567" spans="1:5" x14ac:dyDescent="0.25">
      <c r="A567" s="45"/>
      <c r="B567" s="46"/>
      <c r="C567" s="46"/>
      <c r="D567" s="19"/>
      <c r="E567" s="15"/>
    </row>
    <row r="568" spans="1:5" x14ac:dyDescent="0.25">
      <c r="A568" s="45"/>
      <c r="B568" s="46"/>
      <c r="C568" s="46"/>
      <c r="D568" s="19"/>
      <c r="E568" s="15"/>
    </row>
    <row r="569" spans="1:5" x14ac:dyDescent="0.25">
      <c r="A569" s="45"/>
      <c r="B569" s="46"/>
      <c r="C569" s="46"/>
      <c r="D569" s="19"/>
      <c r="E569" s="15"/>
    </row>
    <row r="570" spans="1:5" x14ac:dyDescent="0.25">
      <c r="A570" s="45"/>
      <c r="B570" s="46"/>
      <c r="C570" s="46"/>
      <c r="D570" s="19"/>
      <c r="E570" s="15"/>
    </row>
    <row r="571" spans="1:5" x14ac:dyDescent="0.25">
      <c r="A571" s="45"/>
      <c r="B571" s="46"/>
      <c r="C571" s="46"/>
      <c r="D571" s="19"/>
      <c r="E571" s="15"/>
    </row>
    <row r="572" spans="1:5" x14ac:dyDescent="0.25">
      <c r="A572" s="45"/>
      <c r="B572" s="46"/>
      <c r="C572" s="46"/>
      <c r="D572" s="19"/>
      <c r="E572" s="15"/>
    </row>
    <row r="573" spans="1:5" x14ac:dyDescent="0.25">
      <c r="A573" s="45"/>
      <c r="B573" s="46"/>
      <c r="C573" s="46"/>
      <c r="D573" s="19"/>
      <c r="E573" s="15"/>
    </row>
    <row r="574" spans="1:5" x14ac:dyDescent="0.25">
      <c r="A574" s="45"/>
      <c r="B574" s="46"/>
      <c r="C574" s="46"/>
      <c r="D574" s="19"/>
      <c r="E574" s="15"/>
    </row>
    <row r="575" spans="1:5" x14ac:dyDescent="0.25">
      <c r="A575" s="45"/>
      <c r="B575" s="46"/>
      <c r="C575" s="46"/>
      <c r="D575" s="19"/>
      <c r="E575" s="15"/>
    </row>
    <row r="576" spans="1:5" x14ac:dyDescent="0.25">
      <c r="A576" s="45"/>
      <c r="B576" s="46"/>
      <c r="C576" s="46"/>
      <c r="D576" s="19"/>
      <c r="E576" s="15"/>
    </row>
    <row r="577" spans="1:5" x14ac:dyDescent="0.25">
      <c r="A577" s="45"/>
      <c r="B577" s="46"/>
      <c r="C577" s="46"/>
      <c r="D577" s="19"/>
      <c r="E577" s="15"/>
    </row>
    <row r="578" spans="1:5" x14ac:dyDescent="0.25">
      <c r="A578" s="45"/>
      <c r="B578" s="46"/>
      <c r="C578" s="46"/>
      <c r="D578" s="19"/>
      <c r="E578" s="15"/>
    </row>
    <row r="579" spans="1:5" x14ac:dyDescent="0.25">
      <c r="A579" s="45"/>
      <c r="B579" s="46"/>
      <c r="C579" s="46"/>
      <c r="D579" s="19"/>
      <c r="E579" s="15"/>
    </row>
    <row r="580" spans="1:5" x14ac:dyDescent="0.25">
      <c r="A580" s="45"/>
      <c r="B580" s="46"/>
      <c r="C580" s="46"/>
      <c r="D580" s="19"/>
      <c r="E580" s="15"/>
    </row>
    <row r="581" spans="1:5" x14ac:dyDescent="0.25">
      <c r="A581" s="45"/>
      <c r="B581" s="46"/>
      <c r="C581" s="46"/>
      <c r="D581" s="19"/>
      <c r="E581" s="15"/>
    </row>
    <row r="582" spans="1:5" x14ac:dyDescent="0.25">
      <c r="A582" s="45"/>
      <c r="B582" s="46"/>
      <c r="C582" s="46"/>
      <c r="D582" s="19"/>
      <c r="E582" s="15"/>
    </row>
    <row r="583" spans="1:5" x14ac:dyDescent="0.25">
      <c r="A583" s="45"/>
      <c r="B583" s="46"/>
      <c r="C583" s="46"/>
      <c r="D583" s="19"/>
      <c r="E583" s="15"/>
    </row>
    <row r="584" spans="1:5" x14ac:dyDescent="0.25">
      <c r="A584" s="45"/>
      <c r="B584" s="46"/>
      <c r="C584" s="46"/>
      <c r="D584" s="19"/>
      <c r="E584" s="15"/>
    </row>
    <row r="585" spans="1:5" x14ac:dyDescent="0.25">
      <c r="A585" s="45"/>
      <c r="B585" s="46"/>
      <c r="C585" s="46"/>
      <c r="D585" s="19"/>
      <c r="E585" s="15"/>
    </row>
    <row r="586" spans="1:5" x14ac:dyDescent="0.25">
      <c r="A586" s="45"/>
      <c r="B586" s="46"/>
      <c r="C586" s="46"/>
      <c r="D586" s="19"/>
      <c r="E586" s="15"/>
    </row>
    <row r="587" spans="1:5" x14ac:dyDescent="0.25">
      <c r="A587" s="45"/>
      <c r="B587" s="46"/>
      <c r="C587" s="46"/>
      <c r="D587" s="19"/>
      <c r="E587" s="15"/>
    </row>
    <row r="588" spans="1:5" x14ac:dyDescent="0.25">
      <c r="A588" s="45"/>
      <c r="B588" s="46"/>
      <c r="C588" s="46"/>
      <c r="D588" s="19"/>
      <c r="E588" s="15"/>
    </row>
    <row r="589" spans="1:5" x14ac:dyDescent="0.25">
      <c r="A589" s="45"/>
      <c r="B589" s="46"/>
      <c r="C589" s="46"/>
      <c r="D589" s="19"/>
      <c r="E589" s="15"/>
    </row>
    <row r="590" spans="1:5" x14ac:dyDescent="0.25">
      <c r="A590" s="45"/>
      <c r="B590" s="46"/>
      <c r="C590" s="46"/>
      <c r="D590" s="19"/>
      <c r="E590" s="15"/>
    </row>
    <row r="591" spans="1:5" x14ac:dyDescent="0.25">
      <c r="A591" s="45"/>
      <c r="B591" s="46"/>
      <c r="C591" s="46"/>
      <c r="D591" s="19"/>
      <c r="E591" s="15"/>
    </row>
    <row r="592" spans="1:5" x14ac:dyDescent="0.25">
      <c r="A592" s="45"/>
      <c r="B592" s="46"/>
      <c r="C592" s="46"/>
      <c r="D592" s="19"/>
      <c r="E592" s="15"/>
    </row>
    <row r="593" spans="1:5" x14ac:dyDescent="0.25">
      <c r="A593" s="45"/>
      <c r="B593" s="46"/>
      <c r="C593" s="46"/>
      <c r="D593" s="19"/>
      <c r="E593" s="15"/>
    </row>
    <row r="594" spans="1:5" x14ac:dyDescent="0.25">
      <c r="A594" s="45"/>
      <c r="B594" s="46"/>
      <c r="C594" s="46"/>
      <c r="D594" s="19"/>
      <c r="E594" s="15"/>
    </row>
    <row r="595" spans="1:5" x14ac:dyDescent="0.25">
      <c r="A595" s="45"/>
      <c r="B595" s="46"/>
      <c r="C595" s="46"/>
      <c r="D595" s="19"/>
      <c r="E595" s="15"/>
    </row>
    <row r="596" spans="1:5" x14ac:dyDescent="0.25">
      <c r="A596" s="45"/>
      <c r="B596" s="46"/>
      <c r="C596" s="46"/>
      <c r="D596" s="19"/>
      <c r="E596" s="15"/>
    </row>
    <row r="597" spans="1:5" x14ac:dyDescent="0.25">
      <c r="A597" s="45"/>
      <c r="B597" s="46"/>
      <c r="C597" s="46"/>
      <c r="D597" s="19"/>
      <c r="E597" s="15"/>
    </row>
    <row r="598" spans="1:5" x14ac:dyDescent="0.25">
      <c r="A598" s="45"/>
      <c r="B598" s="46"/>
      <c r="C598" s="46"/>
      <c r="D598" s="19"/>
      <c r="E598" s="15"/>
    </row>
    <row r="599" spans="1:5" x14ac:dyDescent="0.25">
      <c r="A599" s="45"/>
      <c r="B599" s="46"/>
      <c r="C599" s="46"/>
      <c r="D599" s="19"/>
      <c r="E599" s="15"/>
    </row>
    <row r="600" spans="1:5" x14ac:dyDescent="0.25">
      <c r="A600" s="45"/>
      <c r="B600" s="46"/>
      <c r="C600" s="46"/>
      <c r="D600" s="19"/>
      <c r="E600" s="15"/>
    </row>
    <row r="601" spans="1:5" x14ac:dyDescent="0.25">
      <c r="A601" s="45"/>
      <c r="B601" s="46"/>
      <c r="C601" s="46"/>
      <c r="D601" s="19"/>
      <c r="E601" s="15"/>
    </row>
    <row r="602" spans="1:5" x14ac:dyDescent="0.25">
      <c r="A602" s="45"/>
      <c r="B602" s="46"/>
      <c r="C602" s="46"/>
      <c r="D602" s="19"/>
      <c r="E602" s="15"/>
    </row>
    <row r="603" spans="1:5" x14ac:dyDescent="0.25">
      <c r="A603" s="45"/>
      <c r="B603" s="46"/>
      <c r="C603" s="46"/>
      <c r="D603" s="19"/>
      <c r="E603" s="15"/>
    </row>
    <row r="604" spans="1:5" x14ac:dyDescent="0.25">
      <c r="A604" s="45"/>
      <c r="B604" s="46"/>
      <c r="C604" s="46"/>
      <c r="D604" s="19"/>
      <c r="E604" s="15"/>
    </row>
    <row r="605" spans="1:5" x14ac:dyDescent="0.25">
      <c r="A605" s="45"/>
      <c r="B605" s="46"/>
      <c r="C605" s="46"/>
      <c r="D605" s="19"/>
      <c r="E605" s="15"/>
    </row>
    <row r="606" spans="1:5" x14ac:dyDescent="0.25">
      <c r="A606" s="45"/>
      <c r="B606" s="46"/>
      <c r="C606" s="46"/>
      <c r="D606" s="19"/>
      <c r="E606" s="15"/>
    </row>
    <row r="607" spans="1:5" x14ac:dyDescent="0.25">
      <c r="A607" s="45"/>
      <c r="B607" s="46"/>
      <c r="C607" s="46"/>
      <c r="D607" s="19"/>
      <c r="E607" s="15"/>
    </row>
    <row r="608" spans="1:5" x14ac:dyDescent="0.25">
      <c r="A608" s="45"/>
      <c r="B608" s="46"/>
      <c r="C608" s="46"/>
      <c r="D608" s="19"/>
      <c r="E608" s="15"/>
    </row>
    <row r="609" spans="1:5" x14ac:dyDescent="0.25">
      <c r="A609" s="45"/>
      <c r="B609" s="46"/>
      <c r="C609" s="46"/>
      <c r="D609" s="19"/>
      <c r="E609" s="15"/>
    </row>
    <row r="610" spans="1:5" x14ac:dyDescent="0.25">
      <c r="A610" s="45"/>
      <c r="B610" s="46"/>
      <c r="C610" s="46"/>
      <c r="D610" s="19"/>
      <c r="E610" s="15"/>
    </row>
    <row r="611" spans="1:5" x14ac:dyDescent="0.25">
      <c r="A611" s="45"/>
      <c r="B611" s="46"/>
      <c r="C611" s="46"/>
      <c r="D611" s="19"/>
      <c r="E611" s="15"/>
    </row>
    <row r="612" spans="1:5" x14ac:dyDescent="0.25">
      <c r="A612" s="45"/>
      <c r="B612" s="46"/>
      <c r="C612" s="46"/>
      <c r="D612" s="19"/>
      <c r="E612" s="15"/>
    </row>
    <row r="613" spans="1:5" x14ac:dyDescent="0.25">
      <c r="A613" s="45"/>
      <c r="B613" s="46"/>
      <c r="C613" s="46"/>
      <c r="D613" s="19"/>
      <c r="E613" s="15"/>
    </row>
    <row r="614" spans="1:5" x14ac:dyDescent="0.25">
      <c r="A614" s="45"/>
      <c r="B614" s="46"/>
      <c r="C614" s="46"/>
      <c r="D614" s="19"/>
      <c r="E614" s="15"/>
    </row>
    <row r="615" spans="1:5" x14ac:dyDescent="0.25">
      <c r="A615" s="45"/>
      <c r="B615" s="46"/>
      <c r="C615" s="46"/>
      <c r="D615" s="19"/>
      <c r="E615" s="15"/>
    </row>
    <row r="616" spans="1:5" x14ac:dyDescent="0.25">
      <c r="A616" s="45"/>
      <c r="B616" s="46"/>
      <c r="C616" s="46"/>
      <c r="D616" s="19"/>
      <c r="E616" s="15"/>
    </row>
    <row r="617" spans="1:5" x14ac:dyDescent="0.25">
      <c r="A617" s="45"/>
      <c r="B617" s="46"/>
      <c r="C617" s="46"/>
      <c r="D617" s="19"/>
      <c r="E617" s="15"/>
    </row>
    <row r="618" spans="1:5" x14ac:dyDescent="0.25">
      <c r="A618" s="45"/>
      <c r="B618" s="46"/>
      <c r="C618" s="46"/>
      <c r="D618" s="19"/>
      <c r="E618" s="15"/>
    </row>
    <row r="619" spans="1:5" x14ac:dyDescent="0.25">
      <c r="A619" s="45"/>
      <c r="B619" s="46"/>
      <c r="C619" s="46"/>
      <c r="D619" s="19"/>
      <c r="E619" s="15"/>
    </row>
    <row r="620" spans="1:5" x14ac:dyDescent="0.25">
      <c r="A620" s="45"/>
      <c r="B620" s="46"/>
      <c r="C620" s="46"/>
      <c r="D620" s="19"/>
      <c r="E620" s="15"/>
    </row>
    <row r="621" spans="1:5" x14ac:dyDescent="0.25">
      <c r="A621" s="45"/>
      <c r="B621" s="46"/>
      <c r="C621" s="46"/>
      <c r="D621" s="19"/>
      <c r="E621" s="15"/>
    </row>
    <row r="622" spans="1:5" x14ac:dyDescent="0.25">
      <c r="A622" s="45"/>
      <c r="B622" s="46"/>
      <c r="C622" s="46"/>
      <c r="D622" s="19"/>
      <c r="E622" s="15"/>
    </row>
    <row r="623" spans="1:5" x14ac:dyDescent="0.25">
      <c r="A623" s="45"/>
      <c r="B623" s="46"/>
      <c r="C623" s="46"/>
      <c r="D623" s="19"/>
      <c r="E623" s="15"/>
    </row>
    <row r="624" spans="1:5" x14ac:dyDescent="0.25">
      <c r="A624" s="45"/>
      <c r="B624" s="46"/>
      <c r="C624" s="46"/>
      <c r="D624" s="19"/>
      <c r="E624" s="15"/>
    </row>
    <row r="625" spans="1:5" x14ac:dyDescent="0.25">
      <c r="A625" s="45"/>
      <c r="B625" s="46"/>
      <c r="C625" s="46"/>
      <c r="D625" s="19"/>
      <c r="E625" s="15"/>
    </row>
    <row r="626" spans="1:5" x14ac:dyDescent="0.25">
      <c r="A626" s="45"/>
      <c r="B626" s="46"/>
      <c r="C626" s="46"/>
      <c r="D626" s="19"/>
      <c r="E626" s="15"/>
    </row>
    <row r="627" spans="1:5" x14ac:dyDescent="0.25">
      <c r="A627" s="45"/>
      <c r="B627" s="46"/>
      <c r="C627" s="46"/>
      <c r="D627" s="19"/>
      <c r="E627" s="15"/>
    </row>
    <row r="628" spans="1:5" x14ac:dyDescent="0.25">
      <c r="A628" s="45"/>
      <c r="B628" s="46"/>
      <c r="C628" s="46"/>
      <c r="D628" s="19"/>
      <c r="E628" s="15"/>
    </row>
    <row r="629" spans="1:5" x14ac:dyDescent="0.25">
      <c r="A629" s="45"/>
      <c r="B629" s="46"/>
      <c r="C629" s="46"/>
      <c r="D629" s="19"/>
      <c r="E629" s="15"/>
    </row>
    <row r="630" spans="1:5" x14ac:dyDescent="0.25">
      <c r="A630" s="45"/>
      <c r="B630" s="46"/>
      <c r="C630" s="46"/>
      <c r="D630" s="19"/>
      <c r="E630" s="15"/>
    </row>
    <row r="631" spans="1:5" x14ac:dyDescent="0.25">
      <c r="A631" s="45"/>
      <c r="B631" s="46"/>
      <c r="C631" s="46"/>
      <c r="D631" s="19"/>
      <c r="E631" s="15"/>
    </row>
    <row r="632" spans="1:5" x14ac:dyDescent="0.25">
      <c r="A632" s="45"/>
      <c r="B632" s="46"/>
      <c r="C632" s="46"/>
      <c r="D632" s="19"/>
      <c r="E632" s="15"/>
    </row>
    <row r="633" spans="1:5" x14ac:dyDescent="0.25">
      <c r="A633" s="45"/>
      <c r="B633" s="46"/>
      <c r="C633" s="46"/>
      <c r="D633" s="19"/>
      <c r="E633" s="15"/>
    </row>
    <row r="634" spans="1:5" x14ac:dyDescent="0.25">
      <c r="A634" s="45"/>
      <c r="B634" s="46"/>
      <c r="C634" s="46"/>
      <c r="D634" s="19"/>
      <c r="E634" s="15"/>
    </row>
    <row r="635" spans="1:5" x14ac:dyDescent="0.25">
      <c r="A635" s="45"/>
      <c r="B635" s="46"/>
      <c r="C635" s="46"/>
      <c r="D635" s="19"/>
      <c r="E635" s="15"/>
    </row>
    <row r="636" spans="1:5" x14ac:dyDescent="0.25">
      <c r="A636" s="45"/>
      <c r="B636" s="46"/>
      <c r="C636" s="46"/>
      <c r="D636" s="19"/>
      <c r="E636" s="15"/>
    </row>
    <row r="637" spans="1:5" x14ac:dyDescent="0.25">
      <c r="A637" s="45"/>
      <c r="B637" s="46"/>
      <c r="C637" s="46"/>
      <c r="D637" s="19"/>
      <c r="E637" s="15"/>
    </row>
    <row r="638" spans="1:5" x14ac:dyDescent="0.25">
      <c r="A638" s="45"/>
      <c r="B638" s="46"/>
      <c r="C638" s="46"/>
      <c r="D638" s="19"/>
      <c r="E638" s="15"/>
    </row>
    <row r="639" spans="1:5" x14ac:dyDescent="0.25">
      <c r="A639" s="45"/>
      <c r="B639" s="46"/>
      <c r="C639" s="46"/>
      <c r="D639" s="19"/>
      <c r="E639" s="15"/>
    </row>
    <row r="640" spans="1:5" x14ac:dyDescent="0.25">
      <c r="A640" s="45"/>
      <c r="B640" s="46"/>
      <c r="C640" s="46"/>
      <c r="D640" s="19"/>
      <c r="E640" s="15"/>
    </row>
    <row r="641" spans="1:5" x14ac:dyDescent="0.25">
      <c r="A641" s="45"/>
      <c r="B641" s="46"/>
      <c r="C641" s="46"/>
      <c r="D641" s="19"/>
      <c r="E641" s="15"/>
    </row>
    <row r="642" spans="1:5" x14ac:dyDescent="0.25">
      <c r="A642" s="45"/>
      <c r="B642" s="46"/>
      <c r="C642" s="46"/>
      <c r="D642" s="19"/>
      <c r="E642" s="15"/>
    </row>
    <row r="643" spans="1:5" x14ac:dyDescent="0.25">
      <c r="A643" s="45"/>
      <c r="B643" s="46"/>
      <c r="C643" s="46"/>
      <c r="D643" s="19"/>
      <c r="E643" s="15"/>
    </row>
    <row r="644" spans="1:5" x14ac:dyDescent="0.25">
      <c r="A644" s="45"/>
      <c r="B644" s="46"/>
      <c r="C644" s="46"/>
      <c r="D644" s="19"/>
      <c r="E644" s="15"/>
    </row>
    <row r="645" spans="1:5" x14ac:dyDescent="0.25">
      <c r="A645" s="45"/>
      <c r="B645" s="46"/>
      <c r="C645" s="46"/>
      <c r="D645" s="19"/>
      <c r="E645" s="15"/>
    </row>
    <row r="646" spans="1:5" x14ac:dyDescent="0.25">
      <c r="A646" s="45"/>
      <c r="B646" s="46"/>
      <c r="C646" s="46"/>
      <c r="D646" s="19"/>
      <c r="E646" s="15"/>
    </row>
    <row r="647" spans="1:5" x14ac:dyDescent="0.25">
      <c r="A647" s="45"/>
      <c r="B647" s="46"/>
      <c r="C647" s="46"/>
      <c r="D647" s="19"/>
      <c r="E647" s="15"/>
    </row>
    <row r="648" spans="1:5" x14ac:dyDescent="0.25">
      <c r="A648" s="45"/>
      <c r="B648" s="46"/>
      <c r="C648" s="46"/>
      <c r="D648" s="19"/>
      <c r="E648" s="15"/>
    </row>
    <row r="649" spans="1:5" x14ac:dyDescent="0.25">
      <c r="A649" s="45"/>
      <c r="B649" s="46"/>
      <c r="C649" s="46"/>
      <c r="D649" s="19"/>
      <c r="E649" s="15"/>
    </row>
    <row r="650" spans="1:5" x14ac:dyDescent="0.25">
      <c r="A650" s="45"/>
      <c r="B650" s="46"/>
      <c r="C650" s="46"/>
      <c r="D650" s="19"/>
      <c r="E650" s="15"/>
    </row>
    <row r="651" spans="1:5" x14ac:dyDescent="0.25">
      <c r="A651" s="45"/>
      <c r="B651" s="46"/>
      <c r="C651" s="46"/>
      <c r="D651" s="19"/>
      <c r="E651" s="15"/>
    </row>
    <row r="652" spans="1:5" x14ac:dyDescent="0.25">
      <c r="A652" s="45"/>
      <c r="B652" s="46"/>
      <c r="C652" s="46"/>
      <c r="D652" s="19"/>
      <c r="E652" s="15"/>
    </row>
    <row r="653" spans="1:5" x14ac:dyDescent="0.25">
      <c r="A653" s="45"/>
      <c r="B653" s="46"/>
      <c r="C653" s="46"/>
      <c r="D653" s="19"/>
      <c r="E653" s="15"/>
    </row>
    <row r="654" spans="1:5" x14ac:dyDescent="0.25">
      <c r="A654" s="45"/>
      <c r="B654" s="46"/>
      <c r="C654" s="46"/>
      <c r="D654" s="19"/>
      <c r="E654" s="15"/>
    </row>
    <row r="655" spans="1:5" x14ac:dyDescent="0.25">
      <c r="A655" s="45"/>
      <c r="B655" s="46"/>
      <c r="C655" s="46"/>
      <c r="D655" s="19"/>
      <c r="E655" s="15"/>
    </row>
    <row r="656" spans="1:5" x14ac:dyDescent="0.25">
      <c r="A656" s="45"/>
      <c r="B656" s="46"/>
      <c r="C656" s="46"/>
      <c r="D656" s="19"/>
      <c r="E656" s="15"/>
    </row>
    <row r="657" spans="1:5" x14ac:dyDescent="0.25">
      <c r="A657" s="45"/>
      <c r="B657" s="46"/>
      <c r="C657" s="46"/>
      <c r="D657" s="19"/>
      <c r="E657" s="15"/>
    </row>
    <row r="658" spans="1:5" x14ac:dyDescent="0.25">
      <c r="A658" s="45"/>
      <c r="B658" s="46"/>
      <c r="C658" s="46"/>
      <c r="D658" s="19"/>
      <c r="E658" s="15"/>
    </row>
    <row r="659" spans="1:5" x14ac:dyDescent="0.25">
      <c r="A659" s="45"/>
      <c r="B659" s="46"/>
      <c r="C659" s="46"/>
      <c r="D659" s="19"/>
      <c r="E659" s="15"/>
    </row>
    <row r="660" spans="1:5" x14ac:dyDescent="0.25">
      <c r="A660" s="45"/>
      <c r="B660" s="46"/>
      <c r="C660" s="46"/>
      <c r="D660" s="19"/>
      <c r="E660" s="15"/>
    </row>
    <row r="661" spans="1:5" x14ac:dyDescent="0.25">
      <c r="A661" s="45"/>
      <c r="B661" s="46"/>
      <c r="C661" s="46"/>
      <c r="D661" s="19"/>
      <c r="E661" s="15"/>
    </row>
    <row r="662" spans="1:5" x14ac:dyDescent="0.25">
      <c r="A662" s="45"/>
      <c r="B662" s="46"/>
      <c r="C662" s="46"/>
      <c r="D662" s="19"/>
      <c r="E662" s="15"/>
    </row>
    <row r="663" spans="1:5" x14ac:dyDescent="0.25">
      <c r="A663" s="45"/>
      <c r="B663" s="46"/>
      <c r="C663" s="46"/>
      <c r="D663" s="19"/>
      <c r="E663" s="15"/>
    </row>
    <row r="664" spans="1:5" x14ac:dyDescent="0.25">
      <c r="A664" s="45"/>
      <c r="B664" s="46"/>
      <c r="C664" s="46"/>
      <c r="D664" s="19"/>
      <c r="E664" s="15"/>
    </row>
    <row r="665" spans="1:5" x14ac:dyDescent="0.25">
      <c r="A665" s="45"/>
      <c r="B665" s="46"/>
      <c r="C665" s="46"/>
      <c r="D665" s="19"/>
      <c r="E665" s="15"/>
    </row>
    <row r="666" spans="1:5" x14ac:dyDescent="0.25">
      <c r="A666" s="45"/>
      <c r="B666" s="46"/>
      <c r="C666" s="46"/>
      <c r="D666" s="19"/>
      <c r="E666" s="15"/>
    </row>
    <row r="667" spans="1:5" x14ac:dyDescent="0.25">
      <c r="A667" s="45"/>
      <c r="B667" s="46"/>
      <c r="C667" s="46"/>
      <c r="D667" s="19"/>
      <c r="E667" s="15"/>
    </row>
    <row r="668" spans="1:5" x14ac:dyDescent="0.25">
      <c r="A668" s="45"/>
      <c r="B668" s="46"/>
      <c r="C668" s="46"/>
      <c r="D668" s="19"/>
      <c r="E668" s="15"/>
    </row>
    <row r="669" spans="1:5" x14ac:dyDescent="0.25">
      <c r="A669" s="45"/>
      <c r="B669" s="46"/>
      <c r="C669" s="46"/>
      <c r="D669" s="19"/>
      <c r="E669" s="15"/>
    </row>
    <row r="670" spans="1:5" x14ac:dyDescent="0.25">
      <c r="A670" s="45"/>
      <c r="B670" s="46"/>
      <c r="C670" s="46"/>
      <c r="D670" s="19"/>
      <c r="E670" s="15"/>
    </row>
    <row r="671" spans="1:5" x14ac:dyDescent="0.25">
      <c r="A671" s="45"/>
      <c r="B671" s="46"/>
      <c r="C671" s="46"/>
      <c r="D671" s="19"/>
      <c r="E671" s="15"/>
    </row>
    <row r="672" spans="1:5" x14ac:dyDescent="0.25">
      <c r="A672" s="45"/>
      <c r="B672" s="46"/>
      <c r="C672" s="46"/>
      <c r="D672" s="19"/>
      <c r="E672" s="15"/>
    </row>
    <row r="673" spans="1:5" x14ac:dyDescent="0.25">
      <c r="A673" s="45"/>
      <c r="B673" s="46"/>
      <c r="C673" s="46"/>
      <c r="D673" s="19"/>
      <c r="E673" s="15"/>
    </row>
    <row r="674" spans="1:5" x14ac:dyDescent="0.25">
      <c r="A674" s="45"/>
      <c r="B674" s="46"/>
      <c r="C674" s="46"/>
      <c r="D674" s="19"/>
      <c r="E674" s="15"/>
    </row>
    <row r="675" spans="1:5" x14ac:dyDescent="0.25">
      <c r="A675" s="45"/>
      <c r="B675" s="46"/>
      <c r="C675" s="46"/>
      <c r="D675" s="19"/>
      <c r="E675" s="15"/>
    </row>
    <row r="676" spans="1:5" x14ac:dyDescent="0.25">
      <c r="A676" s="45"/>
      <c r="B676" s="46"/>
      <c r="C676" s="46"/>
      <c r="D676" s="19"/>
      <c r="E676" s="15"/>
    </row>
    <row r="677" spans="1:5" x14ac:dyDescent="0.25">
      <c r="A677" s="45"/>
      <c r="B677" s="46"/>
      <c r="C677" s="46"/>
      <c r="D677" s="19"/>
      <c r="E677" s="15"/>
    </row>
    <row r="678" spans="1:5" x14ac:dyDescent="0.25">
      <c r="A678" s="45"/>
      <c r="B678" s="46"/>
      <c r="C678" s="46"/>
      <c r="D678" s="19"/>
      <c r="E678" s="15"/>
    </row>
    <row r="679" spans="1:5" x14ac:dyDescent="0.25">
      <c r="A679" s="45"/>
      <c r="B679" s="46"/>
      <c r="C679" s="46"/>
      <c r="D679" s="19"/>
      <c r="E679" s="15"/>
    </row>
    <row r="680" spans="1:5" x14ac:dyDescent="0.25">
      <c r="A680" s="45"/>
      <c r="B680" s="46"/>
      <c r="C680" s="46"/>
      <c r="D680" s="19"/>
      <c r="E680" s="15"/>
    </row>
    <row r="681" spans="1:5" x14ac:dyDescent="0.25">
      <c r="A681" s="45"/>
      <c r="B681" s="46"/>
      <c r="C681" s="46"/>
      <c r="D681" s="19"/>
      <c r="E681" s="15"/>
    </row>
    <row r="682" spans="1:5" x14ac:dyDescent="0.25">
      <c r="A682" s="45"/>
      <c r="B682" s="46"/>
      <c r="C682" s="46"/>
      <c r="D682" s="19"/>
      <c r="E682" s="15"/>
    </row>
    <row r="683" spans="1:5" x14ac:dyDescent="0.25">
      <c r="A683" s="45"/>
      <c r="B683" s="46"/>
      <c r="C683" s="46"/>
      <c r="D683" s="19"/>
      <c r="E683" s="15"/>
    </row>
    <row r="684" spans="1:5" x14ac:dyDescent="0.25">
      <c r="A684" s="45"/>
      <c r="B684" s="46"/>
      <c r="C684" s="46"/>
      <c r="D684" s="19"/>
      <c r="E684" s="15"/>
    </row>
    <row r="685" spans="1:5" x14ac:dyDescent="0.25">
      <c r="A685" s="45"/>
      <c r="B685" s="46"/>
      <c r="C685" s="46"/>
      <c r="D685" s="19"/>
      <c r="E685" s="15"/>
    </row>
    <row r="686" spans="1:5" x14ac:dyDescent="0.25">
      <c r="A686" s="45"/>
      <c r="B686" s="46"/>
      <c r="C686" s="46"/>
      <c r="D686" s="19"/>
      <c r="E686" s="15"/>
    </row>
    <row r="687" spans="1:5" x14ac:dyDescent="0.25">
      <c r="A687" s="45"/>
      <c r="B687" s="46"/>
      <c r="C687" s="46"/>
      <c r="D687" s="19"/>
      <c r="E687" s="15"/>
    </row>
    <row r="688" spans="1:5" x14ac:dyDescent="0.25">
      <c r="A688" s="45"/>
      <c r="B688" s="46"/>
      <c r="C688" s="46"/>
      <c r="D688" s="19"/>
      <c r="E688" s="15"/>
    </row>
    <row r="689" spans="1:5" x14ac:dyDescent="0.25">
      <c r="A689" s="45"/>
      <c r="B689" s="46"/>
      <c r="C689" s="46"/>
      <c r="D689" s="19"/>
      <c r="E689" s="15"/>
    </row>
    <row r="690" spans="1:5" x14ac:dyDescent="0.25">
      <c r="A690" s="45"/>
      <c r="B690" s="46"/>
      <c r="C690" s="46"/>
      <c r="D690" s="19"/>
      <c r="E690" s="15"/>
    </row>
    <row r="691" spans="1:5" x14ac:dyDescent="0.25">
      <c r="A691" s="45"/>
      <c r="B691" s="46"/>
      <c r="C691" s="46"/>
      <c r="D691" s="19"/>
      <c r="E691" s="15"/>
    </row>
    <row r="692" spans="1:5" x14ac:dyDescent="0.25">
      <c r="A692" s="45"/>
      <c r="B692" s="46"/>
      <c r="C692" s="46"/>
      <c r="D692" s="19"/>
      <c r="E692" s="15"/>
    </row>
    <row r="693" spans="1:5" x14ac:dyDescent="0.25">
      <c r="A693" s="45"/>
      <c r="B693" s="46"/>
      <c r="C693" s="46"/>
      <c r="D693" s="19"/>
      <c r="E693" s="15"/>
    </row>
    <row r="694" spans="1:5" x14ac:dyDescent="0.25">
      <c r="A694" s="45"/>
      <c r="B694" s="46"/>
      <c r="C694" s="46"/>
      <c r="D694" s="19"/>
      <c r="E694" s="15"/>
    </row>
    <row r="695" spans="1:5" x14ac:dyDescent="0.25">
      <c r="A695" s="45"/>
      <c r="B695" s="46"/>
      <c r="C695" s="46"/>
      <c r="D695" s="19"/>
      <c r="E695" s="15"/>
    </row>
    <row r="696" spans="1:5" x14ac:dyDescent="0.25">
      <c r="A696" s="45"/>
      <c r="B696" s="46"/>
      <c r="C696" s="46"/>
      <c r="D696" s="19"/>
      <c r="E696" s="15"/>
    </row>
    <row r="697" spans="1:5" x14ac:dyDescent="0.25">
      <c r="A697" s="45"/>
      <c r="B697" s="46"/>
      <c r="C697" s="46"/>
      <c r="D697" s="19"/>
      <c r="E697" s="15"/>
    </row>
    <row r="698" spans="1:5" x14ac:dyDescent="0.25">
      <c r="A698" s="45"/>
      <c r="B698" s="46"/>
      <c r="C698" s="46"/>
      <c r="D698" s="19"/>
      <c r="E698" s="15"/>
    </row>
    <row r="699" spans="1:5" x14ac:dyDescent="0.25">
      <c r="A699" s="45"/>
      <c r="B699" s="46"/>
      <c r="C699" s="46"/>
      <c r="D699" s="19"/>
      <c r="E699" s="15"/>
    </row>
    <row r="700" spans="1:5" x14ac:dyDescent="0.25">
      <c r="A700" s="45"/>
      <c r="B700" s="46"/>
      <c r="C700" s="46"/>
      <c r="D700" s="19"/>
      <c r="E700" s="15"/>
    </row>
    <row r="701" spans="1:5" x14ac:dyDescent="0.25">
      <c r="A701" s="45"/>
      <c r="B701" s="46"/>
      <c r="C701" s="46"/>
      <c r="D701" s="19"/>
      <c r="E701" s="15"/>
    </row>
    <row r="702" spans="1:5" x14ac:dyDescent="0.25">
      <c r="A702" s="45"/>
      <c r="B702" s="46"/>
      <c r="C702" s="46"/>
      <c r="D702" s="19"/>
      <c r="E702" s="15"/>
    </row>
    <row r="703" spans="1:5" x14ac:dyDescent="0.25">
      <c r="A703" s="45"/>
      <c r="B703" s="46"/>
      <c r="C703" s="46"/>
      <c r="D703" s="19"/>
      <c r="E703" s="15"/>
    </row>
    <row r="704" spans="1:5" x14ac:dyDescent="0.25">
      <c r="A704" s="45"/>
      <c r="B704" s="46"/>
      <c r="C704" s="46"/>
      <c r="D704" s="19"/>
      <c r="E704" s="15"/>
    </row>
    <row r="705" spans="1:5" x14ac:dyDescent="0.25">
      <c r="A705" s="45"/>
      <c r="B705" s="46"/>
      <c r="C705" s="46"/>
      <c r="D705" s="19"/>
      <c r="E705" s="15"/>
    </row>
    <row r="706" spans="1:5" x14ac:dyDescent="0.25">
      <c r="A706" s="45"/>
      <c r="B706" s="46"/>
      <c r="C706" s="46"/>
      <c r="D706" s="19"/>
      <c r="E706" s="15"/>
    </row>
    <row r="707" spans="1:5" x14ac:dyDescent="0.25">
      <c r="A707" s="45"/>
      <c r="B707" s="46"/>
      <c r="C707" s="46"/>
      <c r="D707" s="19"/>
      <c r="E707" s="15"/>
    </row>
    <row r="708" spans="1:5" x14ac:dyDescent="0.25">
      <c r="A708" s="45"/>
      <c r="B708" s="46"/>
      <c r="C708" s="46"/>
      <c r="D708" s="19"/>
      <c r="E708" s="15"/>
    </row>
    <row r="709" spans="1:5" x14ac:dyDescent="0.25">
      <c r="A709" s="45"/>
      <c r="B709" s="46"/>
      <c r="C709" s="46"/>
      <c r="D709" s="19"/>
      <c r="E709" s="15"/>
    </row>
    <row r="710" spans="1:5" x14ac:dyDescent="0.25">
      <c r="A710" s="45"/>
      <c r="B710" s="46"/>
      <c r="C710" s="46"/>
      <c r="D710" s="19"/>
      <c r="E710" s="15"/>
    </row>
    <row r="711" spans="1:5" x14ac:dyDescent="0.25">
      <c r="A711" s="45"/>
      <c r="B711" s="46"/>
      <c r="C711" s="46"/>
      <c r="D711" s="19"/>
      <c r="E711" s="15"/>
    </row>
    <row r="712" spans="1:5" x14ac:dyDescent="0.25">
      <c r="A712" s="45"/>
      <c r="B712" s="46"/>
      <c r="C712" s="46"/>
      <c r="D712" s="19"/>
      <c r="E712" s="15"/>
    </row>
    <row r="713" spans="1:5" x14ac:dyDescent="0.25">
      <c r="A713" s="45"/>
      <c r="B713" s="46"/>
      <c r="C713" s="46"/>
      <c r="D713" s="19"/>
      <c r="E713" s="15"/>
    </row>
    <row r="714" spans="1:5" x14ac:dyDescent="0.25">
      <c r="A714" s="45"/>
      <c r="B714" s="46"/>
      <c r="C714" s="46"/>
      <c r="D714" s="19"/>
      <c r="E714" s="15"/>
    </row>
    <row r="715" spans="1:5" x14ac:dyDescent="0.25">
      <c r="A715" s="45"/>
      <c r="B715" s="46"/>
      <c r="C715" s="46"/>
      <c r="D715" s="19"/>
      <c r="E715" s="15"/>
    </row>
    <row r="716" spans="1:5" x14ac:dyDescent="0.25">
      <c r="A716" s="45"/>
      <c r="B716" s="46"/>
      <c r="C716" s="46"/>
      <c r="D716" s="19"/>
      <c r="E716" s="15"/>
    </row>
    <row r="717" spans="1:5" x14ac:dyDescent="0.25">
      <c r="A717" s="45"/>
      <c r="B717" s="46"/>
      <c r="C717" s="46"/>
      <c r="D717" s="19"/>
      <c r="E717" s="15"/>
    </row>
    <row r="718" spans="1:5" x14ac:dyDescent="0.25">
      <c r="A718" s="45"/>
      <c r="B718" s="46"/>
      <c r="C718" s="46"/>
      <c r="D718" s="19"/>
      <c r="E718" s="15"/>
    </row>
    <row r="719" spans="1:5" x14ac:dyDescent="0.25">
      <c r="A719" s="45"/>
      <c r="B719" s="46"/>
      <c r="C719" s="46"/>
      <c r="D719" s="19"/>
      <c r="E719" s="15"/>
    </row>
    <row r="720" spans="1:5" x14ac:dyDescent="0.25">
      <c r="A720" s="45"/>
      <c r="B720" s="46"/>
      <c r="C720" s="46"/>
      <c r="D720" s="19"/>
      <c r="E720" s="15"/>
    </row>
    <row r="721" spans="1:5" x14ac:dyDescent="0.25">
      <c r="A721" s="45"/>
      <c r="B721" s="46"/>
      <c r="C721" s="46"/>
      <c r="D721" s="19"/>
      <c r="E721" s="15"/>
    </row>
    <row r="722" spans="1:5" x14ac:dyDescent="0.25">
      <c r="A722" s="45"/>
      <c r="B722" s="46"/>
      <c r="C722" s="46"/>
      <c r="D722" s="19"/>
      <c r="E722" s="15"/>
    </row>
    <row r="723" spans="1:5" x14ac:dyDescent="0.25">
      <c r="A723" s="45"/>
      <c r="B723" s="46"/>
      <c r="C723" s="46"/>
      <c r="D723" s="19"/>
      <c r="E723" s="15"/>
    </row>
    <row r="724" spans="1:5" x14ac:dyDescent="0.25">
      <c r="A724" s="45"/>
      <c r="B724" s="46"/>
      <c r="C724" s="46"/>
      <c r="D724" s="19"/>
      <c r="E724" s="15"/>
    </row>
    <row r="725" spans="1:5" x14ac:dyDescent="0.25">
      <c r="A725" s="45"/>
      <c r="B725" s="46"/>
      <c r="C725" s="46"/>
      <c r="D725" s="19"/>
      <c r="E725" s="15"/>
    </row>
    <row r="726" spans="1:5" x14ac:dyDescent="0.25">
      <c r="A726" s="45"/>
      <c r="B726" s="46"/>
      <c r="C726" s="46"/>
      <c r="D726" s="19"/>
      <c r="E726" s="15"/>
    </row>
    <row r="727" spans="1:5" x14ac:dyDescent="0.25">
      <c r="A727" s="45"/>
      <c r="B727" s="46"/>
      <c r="C727" s="46"/>
      <c r="D727" s="19"/>
      <c r="E727" s="15"/>
    </row>
    <row r="728" spans="1:5" x14ac:dyDescent="0.25">
      <c r="A728" s="45"/>
      <c r="B728" s="46"/>
      <c r="C728" s="46"/>
      <c r="D728" s="19"/>
      <c r="E728" s="15"/>
    </row>
    <row r="729" spans="1:5" x14ac:dyDescent="0.25">
      <c r="A729" s="45"/>
      <c r="B729" s="46"/>
      <c r="C729" s="46"/>
      <c r="D729" s="19"/>
      <c r="E729" s="15"/>
    </row>
    <row r="730" spans="1:5" x14ac:dyDescent="0.25">
      <c r="A730" s="45"/>
      <c r="B730" s="46"/>
      <c r="C730" s="46"/>
      <c r="D730" s="19"/>
      <c r="E730" s="15"/>
    </row>
    <row r="731" spans="1:5" x14ac:dyDescent="0.25">
      <c r="A731" s="45"/>
      <c r="B731" s="46"/>
      <c r="C731" s="46"/>
      <c r="D731" s="19"/>
      <c r="E731" s="15"/>
    </row>
    <row r="732" spans="1:5" x14ac:dyDescent="0.25">
      <c r="A732" s="45"/>
      <c r="B732" s="46"/>
      <c r="C732" s="46"/>
      <c r="D732" s="19"/>
      <c r="E732" s="15"/>
    </row>
    <row r="733" spans="1:5" x14ac:dyDescent="0.25">
      <c r="A733" s="45"/>
      <c r="B733" s="46"/>
      <c r="C733" s="46"/>
      <c r="D733" s="19"/>
      <c r="E733" s="15"/>
    </row>
    <row r="734" spans="1:5" x14ac:dyDescent="0.25">
      <c r="A734" s="45"/>
      <c r="B734" s="46"/>
      <c r="C734" s="46"/>
      <c r="D734" s="19"/>
      <c r="E734" s="15"/>
    </row>
    <row r="735" spans="1:5" x14ac:dyDescent="0.25">
      <c r="A735" s="45"/>
      <c r="B735" s="46"/>
      <c r="C735" s="46"/>
      <c r="D735" s="19"/>
      <c r="E735" s="15"/>
    </row>
    <row r="736" spans="1:5" x14ac:dyDescent="0.25">
      <c r="A736" s="45"/>
      <c r="B736" s="46"/>
      <c r="C736" s="46"/>
      <c r="D736" s="19"/>
      <c r="E736" s="15"/>
    </row>
    <row r="737" spans="1:5" x14ac:dyDescent="0.25">
      <c r="A737" s="45"/>
      <c r="B737" s="46"/>
      <c r="C737" s="46"/>
      <c r="D737" s="19"/>
      <c r="E737" s="15"/>
    </row>
    <row r="738" spans="1:5" x14ac:dyDescent="0.25">
      <c r="A738" s="45"/>
      <c r="B738" s="46"/>
      <c r="C738" s="46"/>
      <c r="D738" s="19"/>
      <c r="E738" s="15"/>
    </row>
    <row r="739" spans="1:5" x14ac:dyDescent="0.25">
      <c r="A739" s="45"/>
      <c r="B739" s="46"/>
      <c r="C739" s="46"/>
      <c r="D739" s="19"/>
      <c r="E739" s="15"/>
    </row>
    <row r="740" spans="1:5" x14ac:dyDescent="0.25">
      <c r="A740" s="45"/>
      <c r="B740" s="46"/>
      <c r="C740" s="46"/>
      <c r="D740" s="19"/>
      <c r="E740" s="15"/>
    </row>
    <row r="741" spans="1:5" x14ac:dyDescent="0.25">
      <c r="A741" s="45"/>
      <c r="B741" s="46"/>
      <c r="C741" s="46"/>
      <c r="D741" s="19"/>
      <c r="E741" s="15"/>
    </row>
    <row r="742" spans="1:5" x14ac:dyDescent="0.25">
      <c r="A742" s="45"/>
      <c r="B742" s="46"/>
      <c r="C742" s="46"/>
      <c r="D742" s="19"/>
      <c r="E742" s="15"/>
    </row>
    <row r="743" spans="1:5" x14ac:dyDescent="0.25">
      <c r="A743" s="45"/>
      <c r="B743" s="46"/>
      <c r="C743" s="46"/>
      <c r="D743" s="19"/>
      <c r="E743" s="15"/>
    </row>
    <row r="744" spans="1:5" x14ac:dyDescent="0.25">
      <c r="A744" s="45"/>
      <c r="B744" s="46"/>
      <c r="C744" s="46"/>
      <c r="D744" s="19"/>
      <c r="E744" s="15"/>
    </row>
    <row r="745" spans="1:5" x14ac:dyDescent="0.25">
      <c r="A745" s="45"/>
      <c r="B745" s="46"/>
      <c r="C745" s="46"/>
      <c r="D745" s="19"/>
      <c r="E745" s="15"/>
    </row>
    <row r="746" spans="1:5" x14ac:dyDescent="0.25">
      <c r="A746" s="45"/>
      <c r="B746" s="46"/>
      <c r="C746" s="46"/>
      <c r="D746" s="19"/>
      <c r="E746" s="15"/>
    </row>
    <row r="747" spans="1:5" x14ac:dyDescent="0.25">
      <c r="A747" s="45"/>
      <c r="B747" s="46"/>
      <c r="C747" s="46"/>
      <c r="D747" s="19"/>
      <c r="E747" s="15"/>
    </row>
    <row r="748" spans="1:5" x14ac:dyDescent="0.25">
      <c r="A748" s="45"/>
      <c r="B748" s="46"/>
      <c r="C748" s="46"/>
      <c r="D748" s="19"/>
      <c r="E748" s="15"/>
    </row>
    <row r="749" spans="1:5" x14ac:dyDescent="0.25">
      <c r="A749" s="45"/>
      <c r="B749" s="46"/>
      <c r="C749" s="46"/>
      <c r="D749" s="19"/>
      <c r="E749" s="15"/>
    </row>
    <row r="750" spans="1:5" x14ac:dyDescent="0.25">
      <c r="A750" s="45"/>
      <c r="B750" s="46"/>
      <c r="C750" s="46"/>
      <c r="D750" s="19"/>
      <c r="E750" s="15"/>
    </row>
    <row r="751" spans="1:5" x14ac:dyDescent="0.25">
      <c r="A751" s="45"/>
      <c r="B751" s="46"/>
      <c r="C751" s="46"/>
      <c r="D751" s="19"/>
      <c r="E751" s="15"/>
    </row>
    <row r="752" spans="1:5" x14ac:dyDescent="0.25">
      <c r="A752" s="45"/>
      <c r="B752" s="46"/>
      <c r="C752" s="46"/>
      <c r="D752" s="19"/>
      <c r="E752" s="15"/>
    </row>
    <row r="753" spans="1:5" x14ac:dyDescent="0.25">
      <c r="A753" s="45"/>
      <c r="B753" s="46"/>
      <c r="C753" s="46"/>
      <c r="D753" s="19"/>
      <c r="E753" s="15"/>
    </row>
    <row r="754" spans="1:5" x14ac:dyDescent="0.25">
      <c r="A754" s="45"/>
      <c r="B754" s="46"/>
      <c r="C754" s="46"/>
      <c r="D754" s="19"/>
      <c r="E754" s="15"/>
    </row>
    <row r="755" spans="1:5" x14ac:dyDescent="0.25">
      <c r="A755" s="45"/>
      <c r="B755" s="46"/>
      <c r="C755" s="46"/>
      <c r="D755" s="19"/>
      <c r="E755" s="15"/>
    </row>
    <row r="756" spans="1:5" x14ac:dyDescent="0.25">
      <c r="A756" s="45"/>
      <c r="B756" s="46"/>
      <c r="C756" s="46"/>
      <c r="D756" s="19"/>
      <c r="E756" s="15"/>
    </row>
    <row r="757" spans="1:5" x14ac:dyDescent="0.25">
      <c r="A757" s="45"/>
      <c r="B757" s="46"/>
      <c r="C757" s="46"/>
      <c r="D757" s="19"/>
      <c r="E757" s="15"/>
    </row>
    <row r="758" spans="1:5" x14ac:dyDescent="0.25">
      <c r="A758" s="45"/>
      <c r="B758" s="46"/>
      <c r="C758" s="46"/>
      <c r="D758" s="19"/>
      <c r="E758" s="15"/>
    </row>
    <row r="759" spans="1:5" x14ac:dyDescent="0.25">
      <c r="A759" s="45"/>
      <c r="B759" s="46"/>
      <c r="C759" s="46"/>
      <c r="D759" s="19"/>
      <c r="E759" s="15"/>
    </row>
    <row r="760" spans="1:5" x14ac:dyDescent="0.25">
      <c r="A760" s="45"/>
      <c r="B760" s="46"/>
      <c r="C760" s="46"/>
      <c r="D760" s="19"/>
      <c r="E760" s="15"/>
    </row>
    <row r="761" spans="1:5" x14ac:dyDescent="0.25">
      <c r="A761" s="45"/>
      <c r="B761" s="46"/>
      <c r="C761" s="46"/>
      <c r="D761" s="19"/>
      <c r="E761" s="15"/>
    </row>
    <row r="762" spans="1:5" x14ac:dyDescent="0.25">
      <c r="A762" s="45"/>
      <c r="B762" s="46"/>
      <c r="C762" s="46"/>
      <c r="D762" s="19"/>
      <c r="E762" s="15"/>
    </row>
    <row r="763" spans="1:5" x14ac:dyDescent="0.25">
      <c r="A763" s="45"/>
      <c r="B763" s="46"/>
      <c r="C763" s="46"/>
      <c r="D763" s="19"/>
      <c r="E763" s="15"/>
    </row>
    <row r="764" spans="1:5" x14ac:dyDescent="0.25">
      <c r="A764" s="45"/>
      <c r="B764" s="46"/>
      <c r="C764" s="46"/>
      <c r="D764" s="19"/>
      <c r="E764" s="15"/>
    </row>
    <row r="765" spans="1:5" x14ac:dyDescent="0.25">
      <c r="A765" s="45"/>
      <c r="B765" s="46"/>
      <c r="C765" s="46"/>
      <c r="D765" s="19"/>
      <c r="E765" s="15"/>
    </row>
    <row r="766" spans="1:5" x14ac:dyDescent="0.25">
      <c r="A766" s="45"/>
      <c r="B766" s="46"/>
      <c r="C766" s="46"/>
      <c r="D766" s="19"/>
      <c r="E766" s="15"/>
    </row>
    <row r="767" spans="1:5" x14ac:dyDescent="0.25">
      <c r="A767" s="45"/>
      <c r="B767" s="46"/>
      <c r="C767" s="46"/>
      <c r="D767" s="19"/>
      <c r="E767" s="15"/>
    </row>
    <row r="768" spans="1:5" x14ac:dyDescent="0.25">
      <c r="A768" s="45"/>
      <c r="B768" s="46"/>
      <c r="C768" s="46"/>
      <c r="D768" s="19"/>
      <c r="E768" s="15"/>
    </row>
    <row r="769" spans="1:5" x14ac:dyDescent="0.25">
      <c r="A769" s="45"/>
      <c r="B769" s="46"/>
      <c r="C769" s="46"/>
      <c r="D769" s="19"/>
      <c r="E769" s="15"/>
    </row>
    <row r="770" spans="1:5" x14ac:dyDescent="0.25">
      <c r="A770" s="45"/>
      <c r="B770" s="46"/>
      <c r="C770" s="46"/>
      <c r="D770" s="19"/>
      <c r="E770" s="15"/>
    </row>
    <row r="771" spans="1:5" x14ac:dyDescent="0.25">
      <c r="A771" s="45"/>
      <c r="B771" s="46"/>
      <c r="C771" s="46"/>
      <c r="D771" s="19"/>
      <c r="E771" s="15"/>
    </row>
    <row r="772" spans="1:5" x14ac:dyDescent="0.25">
      <c r="A772" s="45"/>
      <c r="B772" s="46"/>
      <c r="C772" s="46"/>
      <c r="D772" s="19"/>
      <c r="E772" s="15"/>
    </row>
    <row r="773" spans="1:5" x14ac:dyDescent="0.25">
      <c r="A773" s="45"/>
      <c r="B773" s="46"/>
      <c r="C773" s="46"/>
      <c r="D773" s="19"/>
      <c r="E773" s="15"/>
    </row>
    <row r="774" spans="1:5" x14ac:dyDescent="0.25">
      <c r="A774" s="45"/>
      <c r="B774" s="46"/>
      <c r="C774" s="46"/>
      <c r="D774" s="19"/>
      <c r="E774" s="15"/>
    </row>
    <row r="775" spans="1:5" x14ac:dyDescent="0.25">
      <c r="A775" s="45"/>
      <c r="B775" s="46"/>
      <c r="C775" s="46"/>
      <c r="D775" s="19"/>
      <c r="E775" s="15"/>
    </row>
    <row r="776" spans="1:5" x14ac:dyDescent="0.25">
      <c r="A776" s="45"/>
      <c r="B776" s="46"/>
      <c r="C776" s="46"/>
      <c r="D776" s="19"/>
      <c r="E776" s="15"/>
    </row>
    <row r="777" spans="1:5" x14ac:dyDescent="0.25">
      <c r="A777" s="45"/>
      <c r="B777" s="46"/>
      <c r="C777" s="46"/>
      <c r="D777" s="19"/>
      <c r="E777" s="15"/>
    </row>
    <row r="778" spans="1:5" x14ac:dyDescent="0.25">
      <c r="A778" s="45"/>
      <c r="B778" s="46"/>
      <c r="C778" s="46"/>
      <c r="D778" s="19"/>
      <c r="E778" s="15"/>
    </row>
    <row r="779" spans="1:5" x14ac:dyDescent="0.25">
      <c r="A779" s="45"/>
      <c r="B779" s="46"/>
      <c r="C779" s="46"/>
      <c r="D779" s="19"/>
      <c r="E779" s="15"/>
    </row>
    <row r="780" spans="1:5" x14ac:dyDescent="0.25">
      <c r="A780" s="45"/>
      <c r="B780" s="46"/>
      <c r="C780" s="46"/>
      <c r="D780" s="19"/>
      <c r="E780" s="15"/>
    </row>
    <row r="781" spans="1:5" x14ac:dyDescent="0.25">
      <c r="A781" s="45"/>
      <c r="B781" s="46"/>
      <c r="C781" s="46"/>
      <c r="D781" s="19"/>
      <c r="E781" s="15"/>
    </row>
    <row r="782" spans="1:5" x14ac:dyDescent="0.25">
      <c r="A782" s="45"/>
      <c r="B782" s="46"/>
      <c r="C782" s="46"/>
      <c r="D782" s="19"/>
      <c r="E782" s="15"/>
    </row>
    <row r="783" spans="1:5" x14ac:dyDescent="0.25">
      <c r="A783" s="45"/>
      <c r="B783" s="46"/>
      <c r="C783" s="46"/>
      <c r="D783" s="19"/>
      <c r="E783" s="15"/>
    </row>
    <row r="784" spans="1:5" x14ac:dyDescent="0.25">
      <c r="A784" s="45"/>
      <c r="B784" s="46"/>
      <c r="C784" s="46"/>
      <c r="D784" s="19"/>
      <c r="E784" s="15"/>
    </row>
    <row r="785" spans="1:5" x14ac:dyDescent="0.25">
      <c r="A785" s="45"/>
      <c r="B785" s="46"/>
      <c r="C785" s="46"/>
      <c r="D785" s="19"/>
      <c r="E785" s="15"/>
    </row>
    <row r="786" spans="1:5" x14ac:dyDescent="0.25">
      <c r="A786" s="45"/>
      <c r="B786" s="46"/>
      <c r="C786" s="46"/>
      <c r="D786" s="19"/>
      <c r="E786" s="15"/>
    </row>
    <row r="787" spans="1:5" x14ac:dyDescent="0.25">
      <c r="A787" s="45"/>
      <c r="B787" s="46"/>
      <c r="C787" s="46"/>
      <c r="D787" s="19"/>
      <c r="E787" s="15"/>
    </row>
    <row r="788" spans="1:5" x14ac:dyDescent="0.25">
      <c r="A788" s="45"/>
      <c r="B788" s="46"/>
      <c r="C788" s="46"/>
      <c r="D788" s="19"/>
      <c r="E788" s="15"/>
    </row>
    <row r="789" spans="1:5" x14ac:dyDescent="0.25">
      <c r="A789" s="45"/>
      <c r="B789" s="46"/>
      <c r="C789" s="46"/>
      <c r="D789" s="19"/>
      <c r="E789" s="15"/>
    </row>
    <row r="790" spans="1:5" x14ac:dyDescent="0.25">
      <c r="A790" s="45"/>
      <c r="B790" s="46"/>
      <c r="C790" s="46"/>
      <c r="D790" s="19"/>
      <c r="E790" s="15"/>
    </row>
    <row r="791" spans="1:5" x14ac:dyDescent="0.25">
      <c r="A791" s="45"/>
      <c r="B791" s="46"/>
      <c r="C791" s="46"/>
      <c r="D791" s="19"/>
      <c r="E791" s="15"/>
    </row>
    <row r="792" spans="1:5" x14ac:dyDescent="0.25">
      <c r="A792" s="45"/>
      <c r="B792" s="46"/>
      <c r="C792" s="46"/>
      <c r="D792" s="19"/>
      <c r="E792" s="15"/>
    </row>
    <row r="793" spans="1:5" x14ac:dyDescent="0.25">
      <c r="A793" s="45"/>
      <c r="B793" s="46"/>
      <c r="C793" s="46"/>
      <c r="D793" s="19"/>
      <c r="E793" s="15"/>
    </row>
    <row r="794" spans="1:5" x14ac:dyDescent="0.25">
      <c r="A794" s="45"/>
      <c r="B794" s="46"/>
      <c r="C794" s="46"/>
      <c r="D794" s="19"/>
      <c r="E794" s="15"/>
    </row>
    <row r="795" spans="1:5" x14ac:dyDescent="0.25">
      <c r="A795" s="45"/>
      <c r="B795" s="46"/>
      <c r="C795" s="46"/>
      <c r="D795" s="19"/>
      <c r="E795" s="15"/>
    </row>
    <row r="796" spans="1:5" x14ac:dyDescent="0.25">
      <c r="A796" s="45"/>
      <c r="B796" s="46"/>
      <c r="C796" s="46"/>
      <c r="D796" s="19"/>
      <c r="E796" s="15"/>
    </row>
    <row r="797" spans="1:5" x14ac:dyDescent="0.25">
      <c r="A797" s="45"/>
      <c r="B797" s="46"/>
      <c r="C797" s="46"/>
      <c r="D797" s="19"/>
      <c r="E797" s="15"/>
    </row>
    <row r="798" spans="1:5" x14ac:dyDescent="0.25">
      <c r="A798" s="45"/>
      <c r="B798" s="46"/>
      <c r="C798" s="46"/>
      <c r="D798" s="19"/>
      <c r="E798" s="15"/>
    </row>
    <row r="799" spans="1:5" x14ac:dyDescent="0.25">
      <c r="A799" s="45"/>
      <c r="B799" s="46"/>
      <c r="C799" s="46"/>
      <c r="D799" s="19"/>
      <c r="E799" s="15"/>
    </row>
    <row r="800" spans="1:5" x14ac:dyDescent="0.25">
      <c r="A800" s="45"/>
      <c r="B800" s="46"/>
      <c r="C800" s="46"/>
      <c r="D800" s="19"/>
      <c r="E800" s="15"/>
    </row>
    <row r="801" spans="1:5" x14ac:dyDescent="0.25">
      <c r="A801" s="45"/>
      <c r="B801" s="46"/>
      <c r="C801" s="46"/>
      <c r="D801" s="19"/>
      <c r="E801" s="15"/>
    </row>
    <row r="802" spans="1:5" x14ac:dyDescent="0.25">
      <c r="A802" s="45"/>
      <c r="B802" s="46"/>
      <c r="C802" s="46"/>
      <c r="D802" s="19"/>
      <c r="E802" s="15"/>
    </row>
    <row r="803" spans="1:5" x14ac:dyDescent="0.25">
      <c r="A803" s="45"/>
      <c r="B803" s="46"/>
      <c r="C803" s="46"/>
      <c r="D803" s="19"/>
      <c r="E803" s="15"/>
    </row>
    <row r="804" spans="1:5" x14ac:dyDescent="0.25">
      <c r="A804" s="45"/>
      <c r="B804" s="46"/>
      <c r="C804" s="46"/>
      <c r="D804" s="19"/>
      <c r="E804" s="15"/>
    </row>
    <row r="805" spans="1:5" x14ac:dyDescent="0.25">
      <c r="A805" s="45"/>
      <c r="B805" s="46"/>
      <c r="C805" s="46"/>
      <c r="D805" s="19"/>
      <c r="E805" s="15"/>
    </row>
    <row r="806" spans="1:5" x14ac:dyDescent="0.25">
      <c r="A806" s="45"/>
      <c r="B806" s="46"/>
      <c r="C806" s="46"/>
      <c r="D806" s="19"/>
      <c r="E806" s="15"/>
    </row>
    <row r="807" spans="1:5" x14ac:dyDescent="0.25">
      <c r="A807" s="45"/>
      <c r="B807" s="46"/>
      <c r="C807" s="46"/>
      <c r="D807" s="19"/>
      <c r="E807" s="15"/>
    </row>
    <row r="808" spans="1:5" x14ac:dyDescent="0.25">
      <c r="A808" s="45"/>
      <c r="B808" s="46"/>
      <c r="C808" s="46"/>
      <c r="D808" s="19"/>
      <c r="E808" s="15"/>
    </row>
    <row r="809" spans="1:5" x14ac:dyDescent="0.25">
      <c r="A809" s="45"/>
      <c r="B809" s="46"/>
      <c r="C809" s="46"/>
      <c r="D809" s="19"/>
      <c r="E809" s="15"/>
    </row>
    <row r="810" spans="1:5" x14ac:dyDescent="0.25">
      <c r="A810" s="45"/>
      <c r="B810" s="46"/>
      <c r="C810" s="46"/>
      <c r="D810" s="19"/>
      <c r="E810" s="15"/>
    </row>
    <row r="811" spans="1:5" x14ac:dyDescent="0.25">
      <c r="A811" s="45"/>
      <c r="B811" s="46"/>
      <c r="C811" s="46"/>
      <c r="D811" s="19"/>
      <c r="E811" s="15"/>
    </row>
    <row r="812" spans="1:5" x14ac:dyDescent="0.25">
      <c r="A812" s="45"/>
      <c r="B812" s="46"/>
      <c r="C812" s="46"/>
      <c r="D812" s="19"/>
      <c r="E812" s="15"/>
    </row>
    <row r="813" spans="1:5" x14ac:dyDescent="0.25">
      <c r="A813" s="45"/>
      <c r="B813" s="46"/>
      <c r="C813" s="46"/>
      <c r="D813" s="19"/>
      <c r="E813" s="15"/>
    </row>
    <row r="814" spans="1:5" x14ac:dyDescent="0.25">
      <c r="A814" s="45"/>
      <c r="B814" s="46"/>
      <c r="C814" s="46"/>
      <c r="D814" s="19"/>
      <c r="E814" s="15"/>
    </row>
    <row r="815" spans="1:5" x14ac:dyDescent="0.25">
      <c r="A815" s="45"/>
      <c r="B815" s="46"/>
      <c r="C815" s="46"/>
      <c r="D815" s="19"/>
      <c r="E815" s="15"/>
    </row>
    <row r="816" spans="1:5" x14ac:dyDescent="0.25">
      <c r="A816" s="45"/>
      <c r="B816" s="46"/>
      <c r="C816" s="46"/>
      <c r="D816" s="19"/>
      <c r="E816" s="15"/>
    </row>
    <row r="817" spans="1:5" x14ac:dyDescent="0.25">
      <c r="A817" s="45"/>
      <c r="B817" s="46"/>
      <c r="C817" s="46"/>
      <c r="D817" s="19"/>
      <c r="E817" s="15"/>
    </row>
    <row r="818" spans="1:5" x14ac:dyDescent="0.25">
      <c r="A818" s="45"/>
      <c r="B818" s="46"/>
      <c r="C818" s="46"/>
      <c r="D818" s="19"/>
      <c r="E818" s="15"/>
    </row>
    <row r="819" spans="1:5" x14ac:dyDescent="0.25">
      <c r="A819" s="45"/>
      <c r="B819" s="46"/>
      <c r="C819" s="46"/>
      <c r="D819" s="19"/>
      <c r="E819" s="15"/>
    </row>
    <row r="820" spans="1:5" x14ac:dyDescent="0.25">
      <c r="A820" s="45"/>
      <c r="B820" s="46"/>
      <c r="C820" s="46"/>
      <c r="D820" s="19"/>
      <c r="E820" s="15"/>
    </row>
    <row r="821" spans="1:5" x14ac:dyDescent="0.25">
      <c r="A821" s="45"/>
      <c r="B821" s="46"/>
      <c r="C821" s="46"/>
      <c r="D821" s="19"/>
      <c r="E821" s="15"/>
    </row>
    <row r="822" spans="1:5" x14ac:dyDescent="0.25">
      <c r="A822" s="45"/>
      <c r="B822" s="46"/>
      <c r="C822" s="46"/>
      <c r="D822" s="19"/>
      <c r="E822" s="15"/>
    </row>
    <row r="823" spans="1:5" x14ac:dyDescent="0.25">
      <c r="A823" s="45"/>
      <c r="B823" s="46"/>
      <c r="C823" s="46"/>
      <c r="D823" s="19"/>
      <c r="E823" s="15"/>
    </row>
    <row r="824" spans="1:5" x14ac:dyDescent="0.25">
      <c r="A824" s="45"/>
      <c r="B824" s="46"/>
      <c r="C824" s="46"/>
      <c r="D824" s="19"/>
      <c r="E824" s="15"/>
    </row>
    <row r="825" spans="1:5" x14ac:dyDescent="0.25">
      <c r="A825" s="45"/>
      <c r="B825" s="46"/>
      <c r="C825" s="46"/>
      <c r="D825" s="19"/>
      <c r="E825" s="15"/>
    </row>
    <row r="826" spans="1:5" x14ac:dyDescent="0.25">
      <c r="A826" s="45"/>
      <c r="B826" s="46"/>
      <c r="C826" s="46"/>
      <c r="D826" s="19"/>
      <c r="E826" s="15"/>
    </row>
    <row r="827" spans="1:5" x14ac:dyDescent="0.25">
      <c r="A827" s="45"/>
      <c r="B827" s="46"/>
      <c r="C827" s="46"/>
      <c r="D827" s="19"/>
      <c r="E827" s="15"/>
    </row>
    <row r="828" spans="1:5" x14ac:dyDescent="0.25">
      <c r="A828" s="45"/>
      <c r="B828" s="46"/>
      <c r="C828" s="46"/>
      <c r="D828" s="19"/>
      <c r="E828" s="15"/>
    </row>
    <row r="829" spans="1:5" x14ac:dyDescent="0.25">
      <c r="A829" s="45"/>
      <c r="B829" s="46"/>
      <c r="C829" s="46"/>
      <c r="D829" s="19"/>
      <c r="E829" s="15"/>
    </row>
    <row r="830" spans="1:5" x14ac:dyDescent="0.25">
      <c r="A830" s="45"/>
      <c r="B830" s="46"/>
      <c r="C830" s="46"/>
      <c r="D830" s="19"/>
      <c r="E830" s="15"/>
    </row>
    <row r="831" spans="1:5" x14ac:dyDescent="0.25">
      <c r="A831" s="45"/>
      <c r="B831" s="46"/>
      <c r="C831" s="46"/>
      <c r="D831" s="19"/>
      <c r="E831" s="15"/>
    </row>
    <row r="832" spans="1:5" x14ac:dyDescent="0.25">
      <c r="A832" s="45"/>
      <c r="B832" s="46"/>
      <c r="C832" s="46"/>
      <c r="D832" s="19"/>
      <c r="E832" s="15"/>
    </row>
    <row r="833" spans="1:5" x14ac:dyDescent="0.25">
      <c r="A833" s="45"/>
      <c r="B833" s="46"/>
      <c r="C833" s="46"/>
      <c r="D833" s="19"/>
      <c r="E833" s="15"/>
    </row>
    <row r="834" spans="1:5" x14ac:dyDescent="0.25">
      <c r="A834" s="45"/>
      <c r="B834" s="46"/>
      <c r="C834" s="46"/>
      <c r="D834" s="19"/>
      <c r="E834" s="15"/>
    </row>
    <row r="835" spans="1:5" x14ac:dyDescent="0.25">
      <c r="A835" s="45"/>
      <c r="B835" s="46"/>
      <c r="C835" s="46"/>
      <c r="D835" s="19"/>
      <c r="E835" s="15"/>
    </row>
    <row r="836" spans="1:5" x14ac:dyDescent="0.25">
      <c r="A836" s="45"/>
      <c r="B836" s="46"/>
      <c r="C836" s="46"/>
      <c r="D836" s="19"/>
      <c r="E836" s="15"/>
    </row>
    <row r="837" spans="1:5" x14ac:dyDescent="0.25">
      <c r="A837" s="45"/>
      <c r="B837" s="46"/>
      <c r="C837" s="46"/>
      <c r="D837" s="19"/>
      <c r="E837" s="15"/>
    </row>
    <row r="838" spans="1:5" x14ac:dyDescent="0.25">
      <c r="A838" s="45"/>
      <c r="B838" s="46"/>
      <c r="C838" s="46"/>
      <c r="D838" s="19"/>
      <c r="E838" s="15"/>
    </row>
    <row r="839" spans="1:5" x14ac:dyDescent="0.25">
      <c r="A839" s="45"/>
      <c r="B839" s="46"/>
      <c r="C839" s="46"/>
      <c r="D839" s="19"/>
      <c r="E839" s="15"/>
    </row>
    <row r="840" spans="1:5" x14ac:dyDescent="0.25">
      <c r="A840" s="45"/>
      <c r="B840" s="46"/>
      <c r="C840" s="46"/>
      <c r="D840" s="19"/>
      <c r="E840" s="15"/>
    </row>
    <row r="841" spans="1:5" x14ac:dyDescent="0.25">
      <c r="A841" s="45"/>
      <c r="B841" s="46"/>
      <c r="C841" s="46"/>
      <c r="D841" s="19"/>
      <c r="E841" s="15"/>
    </row>
    <row r="842" spans="1:5" x14ac:dyDescent="0.25">
      <c r="A842" s="45"/>
      <c r="B842" s="46"/>
      <c r="C842" s="46"/>
      <c r="D842" s="19"/>
      <c r="E842" s="15"/>
    </row>
    <row r="843" spans="1:5" x14ac:dyDescent="0.25">
      <c r="A843" s="45"/>
      <c r="B843" s="46"/>
      <c r="C843" s="46"/>
      <c r="D843" s="19"/>
      <c r="E843" s="15"/>
    </row>
    <row r="844" spans="1:5" x14ac:dyDescent="0.25">
      <c r="A844" s="45"/>
      <c r="B844" s="46"/>
      <c r="C844" s="46"/>
      <c r="D844" s="19"/>
      <c r="E844" s="15"/>
    </row>
    <row r="845" spans="1:5" x14ac:dyDescent="0.25">
      <c r="A845" s="45"/>
      <c r="B845" s="46"/>
      <c r="C845" s="46"/>
      <c r="D845" s="19"/>
      <c r="E845" s="15"/>
    </row>
    <row r="846" spans="1:5" x14ac:dyDescent="0.25">
      <c r="A846" s="45"/>
      <c r="B846" s="46"/>
      <c r="C846" s="46"/>
      <c r="D846" s="19"/>
      <c r="E846" s="15"/>
    </row>
    <row r="847" spans="1:5" x14ac:dyDescent="0.25">
      <c r="A847" s="45"/>
      <c r="B847" s="46"/>
      <c r="C847" s="46"/>
      <c r="D847" s="19"/>
      <c r="E847" s="15"/>
    </row>
    <row r="848" spans="1:5" x14ac:dyDescent="0.25">
      <c r="A848" s="45"/>
      <c r="B848" s="46"/>
      <c r="C848" s="46"/>
      <c r="D848" s="19"/>
      <c r="E848" s="15"/>
    </row>
    <row r="849" spans="1:5" x14ac:dyDescent="0.25">
      <c r="A849" s="45"/>
      <c r="B849" s="46"/>
      <c r="C849" s="46"/>
      <c r="D849" s="19"/>
      <c r="E849" s="15"/>
    </row>
    <row r="850" spans="1:5" x14ac:dyDescent="0.25">
      <c r="A850" s="45"/>
      <c r="B850" s="46"/>
      <c r="C850" s="46"/>
      <c r="D850" s="19"/>
      <c r="E850" s="15"/>
    </row>
    <row r="851" spans="1:5" x14ac:dyDescent="0.25">
      <c r="A851" s="45"/>
      <c r="B851" s="46"/>
      <c r="C851" s="46"/>
      <c r="D851" s="19"/>
      <c r="E851" s="15"/>
    </row>
    <row r="852" spans="1:5" x14ac:dyDescent="0.25">
      <c r="A852" s="45"/>
      <c r="B852" s="46"/>
      <c r="C852" s="46"/>
      <c r="D852" s="19"/>
      <c r="E852" s="15"/>
    </row>
    <row r="853" spans="1:5" x14ac:dyDescent="0.25">
      <c r="A853" s="45"/>
      <c r="B853" s="46"/>
      <c r="C853" s="46"/>
      <c r="D853" s="19"/>
      <c r="E853" s="15"/>
    </row>
    <row r="854" spans="1:5" x14ac:dyDescent="0.25">
      <c r="A854" s="45"/>
      <c r="B854" s="46"/>
      <c r="C854" s="46"/>
      <c r="D854" s="19"/>
      <c r="E854" s="15"/>
    </row>
    <row r="855" spans="1:5" x14ac:dyDescent="0.25">
      <c r="A855" s="45"/>
      <c r="B855" s="46"/>
      <c r="C855" s="46"/>
      <c r="D855" s="19"/>
      <c r="E855" s="15"/>
    </row>
    <row r="856" spans="1:5" x14ac:dyDescent="0.25">
      <c r="A856" s="45"/>
      <c r="B856" s="46"/>
      <c r="C856" s="46"/>
      <c r="D856" s="19"/>
      <c r="E856" s="15"/>
    </row>
    <row r="857" spans="1:5" x14ac:dyDescent="0.25">
      <c r="A857" s="45"/>
      <c r="B857" s="46"/>
      <c r="C857" s="46"/>
      <c r="D857" s="19"/>
      <c r="E857" s="15"/>
    </row>
    <row r="858" spans="1:5" x14ac:dyDescent="0.25">
      <c r="A858" s="45"/>
      <c r="B858" s="46"/>
      <c r="C858" s="46"/>
      <c r="D858" s="19"/>
      <c r="E858" s="15"/>
    </row>
    <row r="859" spans="1:5" x14ac:dyDescent="0.25">
      <c r="A859" s="45"/>
      <c r="B859" s="46"/>
      <c r="C859" s="46"/>
      <c r="D859" s="19"/>
      <c r="E859" s="15"/>
    </row>
    <row r="860" spans="1:5" x14ac:dyDescent="0.25">
      <c r="A860" s="45"/>
      <c r="B860" s="46"/>
      <c r="C860" s="46"/>
      <c r="D860" s="19"/>
      <c r="E860" s="15"/>
    </row>
    <row r="861" spans="1:5" x14ac:dyDescent="0.25">
      <c r="A861" s="45"/>
      <c r="B861" s="46"/>
      <c r="C861" s="46"/>
      <c r="D861" s="19"/>
      <c r="E861" s="15"/>
    </row>
    <row r="862" spans="1:5" x14ac:dyDescent="0.25">
      <c r="A862" s="45"/>
      <c r="B862" s="46"/>
      <c r="C862" s="46"/>
      <c r="D862" s="19"/>
      <c r="E862" s="15"/>
    </row>
    <row r="863" spans="1:5" x14ac:dyDescent="0.25">
      <c r="A863" s="45"/>
      <c r="B863" s="46"/>
      <c r="C863" s="46"/>
      <c r="D863" s="19"/>
      <c r="E863" s="15"/>
    </row>
    <row r="864" spans="1:5" x14ac:dyDescent="0.25">
      <c r="A864" s="45"/>
      <c r="B864" s="46"/>
      <c r="C864" s="46"/>
      <c r="D864" s="19"/>
      <c r="E864" s="15"/>
    </row>
    <row r="865" spans="1:5" x14ac:dyDescent="0.25">
      <c r="A865" s="45"/>
      <c r="B865" s="46"/>
      <c r="C865" s="46"/>
      <c r="D865" s="19"/>
      <c r="E865" s="15"/>
    </row>
    <row r="866" spans="1:5" x14ac:dyDescent="0.25">
      <c r="A866" s="45"/>
      <c r="B866" s="46"/>
      <c r="C866" s="46"/>
      <c r="D866" s="19"/>
      <c r="E866" s="15"/>
    </row>
    <row r="867" spans="1:5" x14ac:dyDescent="0.25">
      <c r="A867" s="45"/>
      <c r="B867" s="46"/>
      <c r="C867" s="46"/>
      <c r="D867" s="19"/>
      <c r="E867" s="15"/>
    </row>
    <row r="868" spans="1:5" x14ac:dyDescent="0.25">
      <c r="A868" s="45"/>
      <c r="B868" s="46"/>
      <c r="C868" s="46"/>
      <c r="D868" s="19"/>
      <c r="E868" s="15"/>
    </row>
    <row r="869" spans="1:5" x14ac:dyDescent="0.25">
      <c r="A869" s="45"/>
      <c r="B869" s="46"/>
      <c r="C869" s="46"/>
      <c r="D869" s="19"/>
      <c r="E869" s="15"/>
    </row>
    <row r="870" spans="1:5" x14ac:dyDescent="0.25">
      <c r="A870" s="45"/>
      <c r="B870" s="46"/>
      <c r="C870" s="46"/>
      <c r="D870" s="19"/>
      <c r="E870" s="15"/>
    </row>
    <row r="871" spans="1:5" x14ac:dyDescent="0.25">
      <c r="A871" s="45"/>
      <c r="B871" s="46"/>
      <c r="C871" s="46"/>
      <c r="D871" s="19"/>
      <c r="E871" s="15"/>
    </row>
    <row r="872" spans="1:5" x14ac:dyDescent="0.25">
      <c r="A872" s="45"/>
      <c r="B872" s="46"/>
      <c r="C872" s="46"/>
      <c r="D872" s="19"/>
      <c r="E872" s="15"/>
    </row>
    <row r="873" spans="1:5" x14ac:dyDescent="0.25">
      <c r="A873" s="45"/>
      <c r="B873" s="46"/>
      <c r="C873" s="46"/>
      <c r="D873" s="19"/>
      <c r="E873" s="15"/>
    </row>
    <row r="874" spans="1:5" x14ac:dyDescent="0.25">
      <c r="A874" s="45"/>
      <c r="B874" s="46"/>
      <c r="C874" s="46"/>
      <c r="D874" s="19"/>
      <c r="E874" s="15"/>
    </row>
    <row r="875" spans="1:5" x14ac:dyDescent="0.25">
      <c r="A875" s="45"/>
      <c r="B875" s="46"/>
      <c r="C875" s="46"/>
      <c r="D875" s="19"/>
      <c r="E875" s="15"/>
    </row>
    <row r="876" spans="1:5" x14ac:dyDescent="0.25">
      <c r="A876" s="45"/>
      <c r="B876" s="46"/>
      <c r="C876" s="46"/>
      <c r="D876" s="19"/>
      <c r="E876" s="15"/>
    </row>
    <row r="877" spans="1:5" x14ac:dyDescent="0.25">
      <c r="A877" s="45"/>
      <c r="B877" s="46"/>
      <c r="C877" s="46"/>
      <c r="D877" s="19"/>
      <c r="E877" s="15"/>
    </row>
    <row r="878" spans="1:5" x14ac:dyDescent="0.25">
      <c r="A878" s="45"/>
      <c r="B878" s="46"/>
      <c r="C878" s="46"/>
      <c r="D878" s="19"/>
      <c r="E878" s="15"/>
    </row>
    <row r="879" spans="1:5" x14ac:dyDescent="0.25">
      <c r="A879" s="45"/>
      <c r="B879" s="46"/>
      <c r="C879" s="46"/>
      <c r="D879" s="19"/>
      <c r="E879" s="15"/>
    </row>
    <row r="880" spans="1:5" x14ac:dyDescent="0.25">
      <c r="A880" s="45"/>
      <c r="B880" s="46"/>
      <c r="C880" s="46"/>
      <c r="D880" s="19"/>
      <c r="E880" s="15"/>
    </row>
    <row r="881" spans="1:5" x14ac:dyDescent="0.25">
      <c r="A881" s="45"/>
      <c r="B881" s="46"/>
      <c r="C881" s="46"/>
      <c r="D881" s="19"/>
      <c r="E881" s="15"/>
    </row>
    <row r="882" spans="1:5" x14ac:dyDescent="0.25">
      <c r="A882" s="45"/>
      <c r="B882" s="46"/>
      <c r="C882" s="46"/>
      <c r="D882" s="19"/>
      <c r="E882" s="15"/>
    </row>
    <row r="883" spans="1:5" x14ac:dyDescent="0.25">
      <c r="A883" s="45"/>
      <c r="B883" s="46"/>
      <c r="C883" s="46"/>
      <c r="D883" s="19"/>
      <c r="E883" s="15"/>
    </row>
    <row r="884" spans="1:5" x14ac:dyDescent="0.25">
      <c r="A884" s="45"/>
      <c r="B884" s="46"/>
      <c r="C884" s="46"/>
      <c r="D884" s="19"/>
      <c r="E884" s="15"/>
    </row>
    <row r="885" spans="1:5" x14ac:dyDescent="0.25">
      <c r="A885" s="45"/>
      <c r="B885" s="46"/>
      <c r="C885" s="46"/>
      <c r="D885" s="19"/>
      <c r="E885" s="15"/>
    </row>
    <row r="886" spans="1:5" x14ac:dyDescent="0.25">
      <c r="A886" s="45"/>
      <c r="B886" s="46"/>
      <c r="C886" s="46"/>
      <c r="D886" s="19"/>
      <c r="E886" s="15"/>
    </row>
    <row r="887" spans="1:5" x14ac:dyDescent="0.25">
      <c r="A887" s="45"/>
      <c r="B887" s="46"/>
      <c r="C887" s="46"/>
      <c r="D887" s="19"/>
      <c r="E887" s="15"/>
    </row>
    <row r="888" spans="1:5" x14ac:dyDescent="0.25">
      <c r="A888" s="45"/>
      <c r="B888" s="46"/>
      <c r="C888" s="46"/>
      <c r="D888" s="19"/>
      <c r="E888" s="15"/>
    </row>
    <row r="889" spans="1:5" x14ac:dyDescent="0.25">
      <c r="A889" s="45"/>
      <c r="B889" s="46"/>
      <c r="C889" s="46"/>
      <c r="D889" s="19"/>
      <c r="E889" s="15"/>
    </row>
    <row r="890" spans="1:5" x14ac:dyDescent="0.25">
      <c r="A890" s="45"/>
      <c r="B890" s="46"/>
      <c r="C890" s="46"/>
      <c r="D890" s="19"/>
      <c r="E890" s="15"/>
    </row>
    <row r="891" spans="1:5" x14ac:dyDescent="0.25">
      <c r="A891" s="45"/>
      <c r="B891" s="46"/>
      <c r="C891" s="46"/>
      <c r="D891" s="19"/>
      <c r="E891" s="15"/>
    </row>
    <row r="892" spans="1:5" x14ac:dyDescent="0.25">
      <c r="A892" s="45"/>
      <c r="B892" s="46"/>
      <c r="C892" s="46"/>
      <c r="D892" s="19"/>
      <c r="E892" s="15"/>
    </row>
    <row r="893" spans="1:5" x14ac:dyDescent="0.25">
      <c r="A893" s="45"/>
      <c r="B893" s="46"/>
      <c r="C893" s="46"/>
      <c r="D893" s="19"/>
      <c r="E893" s="15"/>
    </row>
    <row r="894" spans="1:5" x14ac:dyDescent="0.25">
      <c r="A894" s="45"/>
      <c r="B894" s="46"/>
      <c r="C894" s="46"/>
      <c r="D894" s="19"/>
      <c r="E894" s="15"/>
    </row>
    <row r="895" spans="1:5" x14ac:dyDescent="0.25">
      <c r="A895" s="45"/>
      <c r="B895" s="46"/>
      <c r="C895" s="46"/>
      <c r="D895" s="19"/>
      <c r="E895" s="15"/>
    </row>
    <row r="896" spans="1:5" x14ac:dyDescent="0.25">
      <c r="A896" s="45"/>
      <c r="B896" s="46"/>
      <c r="C896" s="46"/>
      <c r="D896" s="19"/>
      <c r="E896" s="15"/>
    </row>
    <row r="897" spans="1:5" x14ac:dyDescent="0.25">
      <c r="A897" s="45"/>
      <c r="B897" s="46"/>
      <c r="C897" s="46"/>
      <c r="D897" s="19"/>
      <c r="E897" s="15"/>
    </row>
    <row r="898" spans="1:5" x14ac:dyDescent="0.25">
      <c r="A898" s="45"/>
      <c r="B898" s="46"/>
      <c r="C898" s="46"/>
      <c r="D898" s="19"/>
      <c r="E898" s="15"/>
    </row>
    <row r="899" spans="1:5" x14ac:dyDescent="0.25">
      <c r="A899" s="45"/>
      <c r="B899" s="46"/>
      <c r="C899" s="46"/>
      <c r="D899" s="19"/>
      <c r="E899" s="15"/>
    </row>
    <row r="900" spans="1:5" x14ac:dyDescent="0.25">
      <c r="A900" s="45"/>
      <c r="B900" s="46"/>
      <c r="C900" s="46"/>
      <c r="D900" s="19"/>
      <c r="E900" s="15"/>
    </row>
    <row r="901" spans="1:5" x14ac:dyDescent="0.25">
      <c r="A901" s="45"/>
      <c r="B901" s="46"/>
      <c r="C901" s="46"/>
      <c r="D901" s="19"/>
      <c r="E901" s="15"/>
    </row>
    <row r="902" spans="1:5" x14ac:dyDescent="0.25">
      <c r="A902" s="45"/>
      <c r="B902" s="46"/>
      <c r="C902" s="46"/>
      <c r="D902" s="19"/>
      <c r="E902" s="15"/>
    </row>
    <row r="903" spans="1:5" x14ac:dyDescent="0.25">
      <c r="A903" s="45"/>
      <c r="B903" s="46"/>
      <c r="C903" s="46"/>
      <c r="D903" s="19"/>
      <c r="E903" s="15"/>
    </row>
    <row r="904" spans="1:5" x14ac:dyDescent="0.25">
      <c r="A904" s="45"/>
      <c r="B904" s="46"/>
      <c r="C904" s="46"/>
      <c r="D904" s="19"/>
      <c r="E904" s="15"/>
    </row>
    <row r="905" spans="1:5" x14ac:dyDescent="0.25">
      <c r="A905" s="45"/>
      <c r="B905" s="46"/>
      <c r="C905" s="46"/>
      <c r="D905" s="19"/>
      <c r="E905" s="15"/>
    </row>
    <row r="906" spans="1:5" x14ac:dyDescent="0.25">
      <c r="A906" s="45"/>
      <c r="B906" s="46"/>
      <c r="C906" s="46"/>
      <c r="D906" s="19"/>
      <c r="E906" s="15"/>
    </row>
    <row r="907" spans="1:5" x14ac:dyDescent="0.25">
      <c r="A907" s="45"/>
      <c r="B907" s="46"/>
      <c r="C907" s="46"/>
      <c r="D907" s="19"/>
      <c r="E907" s="15"/>
    </row>
    <row r="908" spans="1:5" x14ac:dyDescent="0.25">
      <c r="A908" s="45"/>
      <c r="B908" s="46"/>
      <c r="C908" s="46"/>
      <c r="D908" s="19"/>
      <c r="E908" s="15"/>
    </row>
    <row r="909" spans="1:5" x14ac:dyDescent="0.25">
      <c r="A909" s="45"/>
      <c r="B909" s="46"/>
      <c r="C909" s="46"/>
      <c r="D909" s="19"/>
      <c r="E909" s="15"/>
    </row>
    <row r="910" spans="1:5" x14ac:dyDescent="0.25">
      <c r="A910" s="45"/>
      <c r="B910" s="46"/>
      <c r="C910" s="46"/>
      <c r="D910" s="19"/>
      <c r="E910" s="15"/>
    </row>
    <row r="911" spans="1:5" x14ac:dyDescent="0.25">
      <c r="A911" s="45"/>
      <c r="B911" s="46"/>
      <c r="C911" s="46"/>
      <c r="D911" s="19"/>
      <c r="E911" s="15"/>
    </row>
    <row r="912" spans="1:5" x14ac:dyDescent="0.25">
      <c r="A912" s="45"/>
      <c r="B912" s="46"/>
      <c r="C912" s="46"/>
      <c r="D912" s="19"/>
      <c r="E912" s="15"/>
    </row>
    <row r="913" spans="1:5" x14ac:dyDescent="0.25">
      <c r="A913" s="45"/>
      <c r="B913" s="46"/>
      <c r="C913" s="46"/>
      <c r="D913" s="19"/>
      <c r="E913" s="15"/>
    </row>
    <row r="914" spans="1:5" x14ac:dyDescent="0.25">
      <c r="A914" s="45"/>
      <c r="B914" s="46"/>
      <c r="C914" s="46"/>
      <c r="D914" s="19"/>
      <c r="E914" s="15"/>
    </row>
    <row r="915" spans="1:5" x14ac:dyDescent="0.25">
      <c r="A915" s="45"/>
      <c r="B915" s="46"/>
      <c r="C915" s="46"/>
      <c r="D915" s="19"/>
      <c r="E915" s="15"/>
    </row>
    <row r="916" spans="1:5" x14ac:dyDescent="0.25">
      <c r="A916" s="45"/>
      <c r="B916" s="46"/>
      <c r="C916" s="46"/>
      <c r="D916" s="19"/>
      <c r="E916" s="15"/>
    </row>
    <row r="917" spans="1:5" x14ac:dyDescent="0.25">
      <c r="A917" s="45"/>
      <c r="B917" s="46"/>
      <c r="C917" s="46"/>
      <c r="D917" s="19"/>
      <c r="E917" s="15"/>
    </row>
    <row r="918" spans="1:5" x14ac:dyDescent="0.25">
      <c r="A918" s="45"/>
      <c r="B918" s="46"/>
      <c r="C918" s="46"/>
      <c r="D918" s="19"/>
      <c r="E918" s="15"/>
    </row>
    <row r="919" spans="1:5" x14ac:dyDescent="0.25">
      <c r="A919" s="45"/>
      <c r="B919" s="46"/>
      <c r="C919" s="46"/>
      <c r="D919" s="19"/>
      <c r="E919" s="15"/>
    </row>
    <row r="920" spans="1:5" x14ac:dyDescent="0.25">
      <c r="A920" s="45"/>
      <c r="B920" s="46"/>
      <c r="C920" s="46"/>
      <c r="D920" s="19"/>
      <c r="E920" s="15"/>
    </row>
    <row r="921" spans="1:5" x14ac:dyDescent="0.25">
      <c r="A921" s="45"/>
      <c r="B921" s="46"/>
      <c r="C921" s="46"/>
      <c r="D921" s="19"/>
      <c r="E921" s="15"/>
    </row>
    <row r="922" spans="1:5" x14ac:dyDescent="0.25">
      <c r="A922" s="45"/>
      <c r="B922" s="46"/>
      <c r="C922" s="46"/>
      <c r="D922" s="19"/>
      <c r="E922" s="15"/>
    </row>
    <row r="923" spans="1:5" x14ac:dyDescent="0.25">
      <c r="A923" s="45"/>
      <c r="B923" s="46"/>
      <c r="C923" s="46"/>
      <c r="D923" s="19"/>
      <c r="E923" s="15"/>
    </row>
    <row r="924" spans="1:5" x14ac:dyDescent="0.25">
      <c r="A924" s="45"/>
      <c r="B924" s="46"/>
      <c r="C924" s="46"/>
      <c r="D924" s="19"/>
      <c r="E924" s="15"/>
    </row>
    <row r="925" spans="1:5" x14ac:dyDescent="0.25">
      <c r="A925" s="45"/>
      <c r="B925" s="46"/>
      <c r="C925" s="46"/>
      <c r="D925" s="19"/>
      <c r="E925" s="15"/>
    </row>
    <row r="926" spans="1:5" x14ac:dyDescent="0.25">
      <c r="A926" s="45"/>
      <c r="B926" s="46"/>
      <c r="C926" s="46"/>
      <c r="D926" s="19"/>
      <c r="E926" s="15"/>
    </row>
    <row r="927" spans="1:5" x14ac:dyDescent="0.25">
      <c r="A927" s="45"/>
      <c r="B927" s="46"/>
      <c r="C927" s="46"/>
      <c r="D927" s="19"/>
      <c r="E927" s="15"/>
    </row>
    <row r="928" spans="1:5" x14ac:dyDescent="0.25">
      <c r="A928" s="45"/>
      <c r="B928" s="46"/>
      <c r="C928" s="46"/>
      <c r="D928" s="19"/>
      <c r="E928" s="15"/>
    </row>
    <row r="929" spans="1:5" x14ac:dyDescent="0.25">
      <c r="A929" s="45"/>
      <c r="B929" s="46"/>
      <c r="C929" s="46"/>
      <c r="D929" s="19"/>
      <c r="E929" s="15"/>
    </row>
    <row r="930" spans="1:5" x14ac:dyDescent="0.25">
      <c r="A930" s="45"/>
      <c r="B930" s="46"/>
      <c r="C930" s="46"/>
      <c r="D930" s="19"/>
      <c r="E930" s="15"/>
    </row>
    <row r="931" spans="1:5" x14ac:dyDescent="0.25">
      <c r="A931" s="45"/>
      <c r="B931" s="46"/>
      <c r="C931" s="46"/>
      <c r="D931" s="19"/>
      <c r="E931" s="15"/>
    </row>
    <row r="932" spans="1:5" x14ac:dyDescent="0.25">
      <c r="A932" s="45"/>
      <c r="B932" s="46"/>
      <c r="C932" s="46"/>
      <c r="D932" s="19"/>
      <c r="E932" s="15"/>
    </row>
    <row r="933" spans="1:5" x14ac:dyDescent="0.25">
      <c r="A933" s="45"/>
      <c r="B933" s="46"/>
      <c r="C933" s="46"/>
      <c r="D933" s="19"/>
      <c r="E933" s="15"/>
    </row>
    <row r="934" spans="1:5" x14ac:dyDescent="0.25">
      <c r="A934" s="45"/>
      <c r="B934" s="46"/>
      <c r="C934" s="46"/>
      <c r="D934" s="19"/>
      <c r="E934" s="15"/>
    </row>
    <row r="935" spans="1:5" x14ac:dyDescent="0.25">
      <c r="A935" s="45"/>
      <c r="B935" s="46"/>
      <c r="C935" s="46"/>
      <c r="D935" s="19"/>
      <c r="E935" s="15"/>
    </row>
    <row r="936" spans="1:5" x14ac:dyDescent="0.25">
      <c r="A936" s="45"/>
      <c r="B936" s="46"/>
      <c r="C936" s="46"/>
      <c r="D936" s="19"/>
      <c r="E936" s="15"/>
    </row>
    <row r="937" spans="1:5" x14ac:dyDescent="0.25">
      <c r="A937" s="45"/>
      <c r="B937" s="46"/>
      <c r="C937" s="46"/>
      <c r="D937" s="19"/>
      <c r="E937" s="15"/>
    </row>
    <row r="938" spans="1:5" x14ac:dyDescent="0.25">
      <c r="A938" s="45"/>
      <c r="B938" s="46"/>
      <c r="C938" s="46"/>
      <c r="D938" s="19"/>
      <c r="E938" s="15"/>
    </row>
    <row r="939" spans="1:5" x14ac:dyDescent="0.25">
      <c r="A939" s="45"/>
      <c r="B939" s="46"/>
      <c r="C939" s="46"/>
      <c r="D939" s="19"/>
      <c r="E939" s="15"/>
    </row>
    <row r="940" spans="1:5" x14ac:dyDescent="0.25">
      <c r="A940" s="45"/>
      <c r="B940" s="46"/>
      <c r="C940" s="46"/>
      <c r="D940" s="19"/>
      <c r="E940" s="15"/>
    </row>
    <row r="941" spans="1:5" x14ac:dyDescent="0.25">
      <c r="A941" s="45"/>
      <c r="B941" s="46"/>
      <c r="C941" s="46"/>
      <c r="D941" s="19"/>
      <c r="E941" s="15"/>
    </row>
    <row r="942" spans="1:5" x14ac:dyDescent="0.25">
      <c r="A942" s="45"/>
      <c r="B942" s="46"/>
      <c r="C942" s="46"/>
      <c r="D942" s="19"/>
      <c r="E942" s="15"/>
    </row>
    <row r="943" spans="1:5" x14ac:dyDescent="0.25">
      <c r="A943" s="45"/>
      <c r="B943" s="46"/>
      <c r="C943" s="46"/>
      <c r="D943" s="19"/>
      <c r="E943" s="15"/>
    </row>
    <row r="944" spans="1:5" x14ac:dyDescent="0.25">
      <c r="A944" s="45"/>
      <c r="B944" s="46"/>
      <c r="C944" s="46"/>
      <c r="D944" s="19"/>
      <c r="E944" s="15"/>
    </row>
    <row r="945" spans="1:5" x14ac:dyDescent="0.25">
      <c r="A945" s="45"/>
      <c r="B945" s="46"/>
      <c r="C945" s="46"/>
      <c r="D945" s="19"/>
      <c r="E945" s="15"/>
    </row>
    <row r="946" spans="1:5" x14ac:dyDescent="0.25">
      <c r="A946" s="45"/>
      <c r="B946" s="46"/>
      <c r="C946" s="46"/>
      <c r="D946" s="19"/>
      <c r="E946" s="15"/>
    </row>
    <row r="947" spans="1:5" x14ac:dyDescent="0.25">
      <c r="A947" s="45"/>
      <c r="B947" s="46"/>
      <c r="C947" s="46"/>
      <c r="D947" s="19"/>
      <c r="E947" s="15"/>
    </row>
    <row r="948" spans="1:5" x14ac:dyDescent="0.25">
      <c r="A948" s="45"/>
      <c r="B948" s="46"/>
      <c r="C948" s="46"/>
      <c r="D948" s="19"/>
      <c r="E948" s="15"/>
    </row>
    <row r="949" spans="1:5" x14ac:dyDescent="0.25">
      <c r="A949" s="45"/>
      <c r="B949" s="46"/>
      <c r="C949" s="46"/>
      <c r="D949" s="19"/>
      <c r="E949" s="15"/>
    </row>
    <row r="950" spans="1:5" x14ac:dyDescent="0.25">
      <c r="A950" s="45"/>
      <c r="B950" s="46"/>
      <c r="C950" s="46"/>
      <c r="D950" s="19"/>
      <c r="E950" s="15"/>
    </row>
    <row r="951" spans="1:5" x14ac:dyDescent="0.25">
      <c r="A951" s="45"/>
      <c r="B951" s="46"/>
      <c r="C951" s="46"/>
      <c r="D951" s="19"/>
      <c r="E951" s="15"/>
    </row>
    <row r="952" spans="1:5" x14ac:dyDescent="0.25">
      <c r="A952" s="45"/>
      <c r="B952" s="46"/>
      <c r="C952" s="46"/>
      <c r="D952" s="19"/>
      <c r="E952" s="15"/>
    </row>
    <row r="953" spans="1:5" x14ac:dyDescent="0.25">
      <c r="A953" s="45"/>
      <c r="B953" s="46"/>
      <c r="C953" s="46"/>
      <c r="D953" s="19"/>
      <c r="E953" s="15"/>
    </row>
    <row r="954" spans="1:5" x14ac:dyDescent="0.25">
      <c r="A954" s="45"/>
      <c r="B954" s="46"/>
      <c r="C954" s="46"/>
      <c r="D954" s="19"/>
      <c r="E954" s="15"/>
    </row>
    <row r="955" spans="1:5" x14ac:dyDescent="0.25">
      <c r="A955" s="45"/>
      <c r="B955" s="46"/>
      <c r="C955" s="46"/>
      <c r="D955" s="19"/>
      <c r="E955" s="15"/>
    </row>
    <row r="956" spans="1:5" x14ac:dyDescent="0.25">
      <c r="A956" s="45"/>
      <c r="B956" s="46"/>
      <c r="C956" s="46"/>
      <c r="D956" s="19"/>
      <c r="E956" s="15"/>
    </row>
    <row r="957" spans="1:5" x14ac:dyDescent="0.25">
      <c r="A957" s="45"/>
      <c r="B957" s="46"/>
      <c r="C957" s="46"/>
      <c r="D957" s="19"/>
      <c r="E957" s="15"/>
    </row>
    <row r="958" spans="1:5" x14ac:dyDescent="0.25">
      <c r="A958" s="45"/>
      <c r="B958" s="46"/>
      <c r="C958" s="46"/>
      <c r="D958" s="19"/>
      <c r="E958" s="15"/>
    </row>
    <row r="959" spans="1:5" x14ac:dyDescent="0.25">
      <c r="A959" s="45"/>
      <c r="B959" s="46"/>
      <c r="C959" s="46"/>
      <c r="D959" s="19"/>
      <c r="E959" s="15"/>
    </row>
    <row r="960" spans="1:5" x14ac:dyDescent="0.25">
      <c r="A960" s="45"/>
      <c r="B960" s="46"/>
      <c r="C960" s="46"/>
      <c r="D960" s="19"/>
      <c r="E960" s="15"/>
    </row>
    <row r="961" spans="1:5" x14ac:dyDescent="0.25">
      <c r="A961" s="45"/>
      <c r="B961" s="46"/>
      <c r="C961" s="46"/>
      <c r="D961" s="19"/>
      <c r="E961" s="15"/>
    </row>
    <row r="962" spans="1:5" x14ac:dyDescent="0.25">
      <c r="A962" s="45"/>
      <c r="B962" s="46"/>
      <c r="C962" s="46"/>
      <c r="D962" s="19"/>
      <c r="E962" s="15"/>
    </row>
    <row r="963" spans="1:5" x14ac:dyDescent="0.25">
      <c r="A963" s="45"/>
      <c r="B963" s="46"/>
      <c r="C963" s="46"/>
      <c r="D963" s="19"/>
      <c r="E963" s="15"/>
    </row>
    <row r="964" spans="1:5" x14ac:dyDescent="0.25">
      <c r="A964" s="45"/>
      <c r="B964" s="46"/>
      <c r="C964" s="46"/>
      <c r="D964" s="19"/>
      <c r="E964" s="15"/>
    </row>
    <row r="965" spans="1:5" x14ac:dyDescent="0.25">
      <c r="A965" s="45"/>
      <c r="B965" s="46"/>
      <c r="C965" s="46"/>
      <c r="D965" s="19"/>
      <c r="E965" s="15"/>
    </row>
    <row r="966" spans="1:5" x14ac:dyDescent="0.25">
      <c r="A966" s="45"/>
      <c r="B966" s="46"/>
      <c r="C966" s="46"/>
      <c r="D966" s="19"/>
      <c r="E966" s="15"/>
    </row>
    <row r="967" spans="1:5" x14ac:dyDescent="0.25">
      <c r="A967" s="45"/>
      <c r="B967" s="46"/>
      <c r="C967" s="46"/>
      <c r="D967" s="19"/>
      <c r="E967" s="15"/>
    </row>
    <row r="968" spans="1:5" x14ac:dyDescent="0.25">
      <c r="A968" s="45"/>
      <c r="B968" s="46"/>
      <c r="C968" s="46"/>
      <c r="D968" s="19"/>
      <c r="E968" s="15"/>
    </row>
    <row r="969" spans="1:5" x14ac:dyDescent="0.25">
      <c r="A969" s="45"/>
      <c r="B969" s="46"/>
      <c r="C969" s="46"/>
      <c r="D969" s="19"/>
      <c r="E969" s="15"/>
    </row>
    <row r="970" spans="1:5" x14ac:dyDescent="0.25">
      <c r="A970" s="45"/>
      <c r="B970" s="46"/>
      <c r="C970" s="46"/>
      <c r="D970" s="19"/>
      <c r="E970" s="15"/>
    </row>
    <row r="971" spans="1:5" x14ac:dyDescent="0.25">
      <c r="A971" s="45"/>
      <c r="B971" s="46"/>
      <c r="C971" s="46"/>
      <c r="D971" s="19"/>
      <c r="E971" s="15"/>
    </row>
    <row r="972" spans="1:5" x14ac:dyDescent="0.25">
      <c r="A972" s="45"/>
      <c r="B972" s="46"/>
      <c r="C972" s="46"/>
      <c r="D972" s="19"/>
      <c r="E972" s="15"/>
    </row>
    <row r="973" spans="1:5" x14ac:dyDescent="0.25">
      <c r="A973" s="45"/>
      <c r="B973" s="46"/>
      <c r="C973" s="46"/>
      <c r="D973" s="19"/>
      <c r="E973" s="15"/>
    </row>
    <row r="974" spans="1:5" x14ac:dyDescent="0.25">
      <c r="A974" s="45"/>
      <c r="B974" s="46"/>
      <c r="C974" s="46"/>
      <c r="D974" s="19"/>
      <c r="E974" s="15"/>
    </row>
    <row r="975" spans="1:5" x14ac:dyDescent="0.25">
      <c r="A975" s="45"/>
      <c r="B975" s="46"/>
      <c r="C975" s="46"/>
      <c r="D975" s="19"/>
      <c r="E975" s="15"/>
    </row>
    <row r="976" spans="1:5" x14ac:dyDescent="0.25">
      <c r="A976" s="45"/>
      <c r="B976" s="46"/>
      <c r="C976" s="46"/>
      <c r="D976" s="19"/>
      <c r="E976" s="15"/>
    </row>
    <row r="977" spans="1:5" x14ac:dyDescent="0.25">
      <c r="A977" s="45"/>
      <c r="B977" s="46"/>
      <c r="C977" s="46"/>
      <c r="D977" s="19"/>
      <c r="E977" s="15"/>
    </row>
    <row r="978" spans="1:5" x14ac:dyDescent="0.25">
      <c r="A978" s="45"/>
      <c r="B978" s="46"/>
      <c r="C978" s="46"/>
      <c r="D978" s="19"/>
      <c r="E978" s="15"/>
    </row>
    <row r="979" spans="1:5" x14ac:dyDescent="0.25">
      <c r="A979" s="45"/>
      <c r="B979" s="46"/>
      <c r="C979" s="46"/>
      <c r="D979" s="19"/>
      <c r="E979" s="15"/>
    </row>
    <row r="980" spans="1:5" x14ac:dyDescent="0.25">
      <c r="A980" s="45"/>
      <c r="B980" s="46"/>
      <c r="C980" s="46"/>
      <c r="D980" s="19"/>
      <c r="E980" s="15"/>
    </row>
    <row r="981" spans="1:5" x14ac:dyDescent="0.25">
      <c r="A981" s="45"/>
      <c r="B981" s="46"/>
      <c r="C981" s="46"/>
      <c r="D981" s="19"/>
      <c r="E981" s="15"/>
    </row>
    <row r="982" spans="1:5" x14ac:dyDescent="0.25">
      <c r="A982" s="45"/>
      <c r="B982" s="46"/>
      <c r="C982" s="46"/>
      <c r="D982" s="19"/>
      <c r="E982" s="15"/>
    </row>
    <row r="983" spans="1:5" x14ac:dyDescent="0.25">
      <c r="A983" s="45"/>
      <c r="B983" s="46"/>
      <c r="C983" s="46"/>
      <c r="D983" s="19"/>
      <c r="E983" s="15"/>
    </row>
    <row r="984" spans="1:5" x14ac:dyDescent="0.25">
      <c r="A984" s="45"/>
      <c r="B984" s="46"/>
      <c r="C984" s="46"/>
      <c r="D984" s="19"/>
      <c r="E984" s="15"/>
    </row>
    <row r="985" spans="1:5" x14ac:dyDescent="0.25">
      <c r="A985" s="45"/>
      <c r="B985" s="46"/>
      <c r="C985" s="46"/>
      <c r="D985" s="19"/>
      <c r="E985" s="15"/>
    </row>
    <row r="986" spans="1:5" x14ac:dyDescent="0.25">
      <c r="A986" s="45"/>
      <c r="B986" s="46"/>
      <c r="C986" s="46"/>
      <c r="D986" s="19"/>
      <c r="E986" s="15"/>
    </row>
    <row r="987" spans="1:5" x14ac:dyDescent="0.25">
      <c r="A987" s="45"/>
      <c r="B987" s="46"/>
      <c r="C987" s="46"/>
      <c r="D987" s="19"/>
      <c r="E987" s="15"/>
    </row>
    <row r="988" spans="1:5" x14ac:dyDescent="0.25">
      <c r="A988" s="45"/>
      <c r="B988" s="46"/>
      <c r="C988" s="46"/>
      <c r="D988" s="19"/>
      <c r="E988" s="15"/>
    </row>
    <row r="989" spans="1:5" x14ac:dyDescent="0.25">
      <c r="A989" s="45"/>
      <c r="B989" s="46"/>
      <c r="C989" s="46"/>
      <c r="D989" s="19"/>
      <c r="E989" s="15"/>
    </row>
    <row r="990" spans="1:5" x14ac:dyDescent="0.25">
      <c r="A990" s="45"/>
      <c r="B990" s="46"/>
      <c r="C990" s="46"/>
      <c r="D990" s="19"/>
      <c r="E990" s="15"/>
    </row>
    <row r="991" spans="1:5" x14ac:dyDescent="0.25">
      <c r="A991" s="45"/>
      <c r="B991" s="46"/>
      <c r="C991" s="46"/>
      <c r="D991" s="19"/>
      <c r="E991" s="15"/>
    </row>
    <row r="992" spans="1:5" x14ac:dyDescent="0.25">
      <c r="A992" s="45"/>
      <c r="B992" s="46"/>
      <c r="C992" s="46"/>
      <c r="D992" s="19"/>
      <c r="E992" s="15"/>
    </row>
    <row r="993" spans="1:5" x14ac:dyDescent="0.25">
      <c r="A993" s="45"/>
      <c r="B993" s="46"/>
      <c r="C993" s="46"/>
      <c r="D993" s="19"/>
      <c r="E993" s="15"/>
    </row>
    <row r="994" spans="1:5" x14ac:dyDescent="0.25">
      <c r="A994" s="45"/>
      <c r="B994" s="46"/>
      <c r="C994" s="46"/>
      <c r="D994" s="19"/>
      <c r="E994" s="15"/>
    </row>
    <row r="995" spans="1:5" x14ac:dyDescent="0.25">
      <c r="A995" s="45"/>
      <c r="B995" s="46"/>
      <c r="C995" s="46"/>
      <c r="D995" s="19"/>
      <c r="E995" s="15"/>
    </row>
    <row r="996" spans="1:5" x14ac:dyDescent="0.25">
      <c r="A996" s="45"/>
      <c r="B996" s="46"/>
      <c r="C996" s="46"/>
      <c r="D996" s="19"/>
      <c r="E996" s="15"/>
    </row>
    <row r="997" spans="1:5" x14ac:dyDescent="0.25">
      <c r="A997" s="45"/>
      <c r="B997" s="46"/>
      <c r="C997" s="46"/>
      <c r="D997" s="19"/>
      <c r="E997" s="15"/>
    </row>
    <row r="998" spans="1:5" x14ac:dyDescent="0.25">
      <c r="A998" s="45"/>
      <c r="B998" s="46"/>
      <c r="C998" s="46"/>
      <c r="D998" s="19"/>
      <c r="E998" s="15"/>
    </row>
    <row r="999" spans="1:5" x14ac:dyDescent="0.25">
      <c r="A999" s="45"/>
      <c r="B999" s="46"/>
      <c r="C999" s="46"/>
      <c r="D999" s="19"/>
      <c r="E999" s="15"/>
    </row>
    <row r="1000" spans="1:5" x14ac:dyDescent="0.25">
      <c r="A1000" s="45"/>
      <c r="B1000" s="46"/>
      <c r="C1000" s="46"/>
      <c r="D1000" s="19"/>
      <c r="E1000" s="15"/>
    </row>
    <row r="1001" spans="1:5" x14ac:dyDescent="0.25">
      <c r="A1001" s="45"/>
      <c r="B1001" s="46"/>
      <c r="C1001" s="46"/>
      <c r="D1001" s="19"/>
      <c r="E1001" s="15"/>
    </row>
    <row r="1002" spans="1:5" x14ac:dyDescent="0.25">
      <c r="A1002" s="45"/>
      <c r="B1002" s="46"/>
      <c r="C1002" s="46"/>
      <c r="D1002" s="19"/>
      <c r="E1002" s="15"/>
    </row>
    <row r="1003" spans="1:5" x14ac:dyDescent="0.25">
      <c r="A1003" s="45"/>
      <c r="B1003" s="46"/>
      <c r="C1003" s="46"/>
      <c r="D1003" s="19"/>
      <c r="E1003" s="15"/>
    </row>
    <row r="1004" spans="1:5" x14ac:dyDescent="0.25">
      <c r="A1004" s="45"/>
      <c r="B1004" s="46"/>
      <c r="C1004" s="46"/>
      <c r="D1004" s="19"/>
      <c r="E1004" s="15"/>
    </row>
    <row r="1005" spans="1:5" x14ac:dyDescent="0.25">
      <c r="A1005" s="45"/>
      <c r="B1005" s="46"/>
      <c r="C1005" s="46"/>
      <c r="D1005" s="19"/>
      <c r="E1005" s="15"/>
    </row>
    <row r="1006" spans="1:5" x14ac:dyDescent="0.25">
      <c r="A1006" s="45"/>
      <c r="B1006" s="46"/>
      <c r="C1006" s="46"/>
      <c r="D1006" s="19"/>
      <c r="E1006" s="15"/>
    </row>
    <row r="1007" spans="1:5" x14ac:dyDescent="0.25">
      <c r="A1007" s="45"/>
      <c r="B1007" s="46"/>
      <c r="C1007" s="46"/>
      <c r="D1007" s="19"/>
      <c r="E1007" s="15"/>
    </row>
    <row r="1008" spans="1:5" x14ac:dyDescent="0.25">
      <c r="A1008" s="45"/>
      <c r="B1008" s="46"/>
      <c r="C1008" s="46"/>
      <c r="D1008" s="19"/>
      <c r="E1008" s="15"/>
    </row>
    <row r="1009" spans="1:5" x14ac:dyDescent="0.25">
      <c r="A1009" s="45"/>
      <c r="B1009" s="46"/>
      <c r="C1009" s="46"/>
      <c r="D1009" s="19"/>
      <c r="E1009" s="15"/>
    </row>
    <row r="1010" spans="1:5" x14ac:dyDescent="0.25">
      <c r="A1010" s="45"/>
      <c r="B1010" s="46"/>
      <c r="C1010" s="46"/>
      <c r="D1010" s="19"/>
      <c r="E1010" s="15"/>
    </row>
    <row r="1011" spans="1:5" x14ac:dyDescent="0.25">
      <c r="A1011" s="45"/>
      <c r="B1011" s="46"/>
      <c r="C1011" s="46"/>
      <c r="D1011" s="19"/>
      <c r="E1011" s="15"/>
    </row>
    <row r="1012" spans="1:5" x14ac:dyDescent="0.25">
      <c r="A1012" s="45"/>
      <c r="B1012" s="46"/>
      <c r="C1012" s="46"/>
      <c r="D1012" s="19"/>
      <c r="E1012" s="15"/>
    </row>
    <row r="1013" spans="1:5" x14ac:dyDescent="0.25">
      <c r="A1013" s="45"/>
      <c r="B1013" s="46"/>
      <c r="C1013" s="46"/>
      <c r="D1013" s="19"/>
      <c r="E1013" s="15"/>
    </row>
    <row r="1014" spans="1:5" x14ac:dyDescent="0.25">
      <c r="A1014" s="45"/>
      <c r="B1014" s="46"/>
      <c r="C1014" s="46"/>
      <c r="D1014" s="19"/>
      <c r="E1014" s="15"/>
    </row>
    <row r="1015" spans="1:5" x14ac:dyDescent="0.25">
      <c r="A1015" s="45"/>
      <c r="B1015" s="46"/>
      <c r="C1015" s="46"/>
      <c r="D1015" s="19"/>
      <c r="E1015" s="15"/>
    </row>
    <row r="1016" spans="1:5" x14ac:dyDescent="0.25">
      <c r="A1016" s="45"/>
      <c r="B1016" s="46"/>
      <c r="C1016" s="46"/>
      <c r="D1016" s="19"/>
      <c r="E1016" s="15"/>
    </row>
    <row r="1017" spans="1:5" x14ac:dyDescent="0.25">
      <c r="A1017" s="45"/>
      <c r="B1017" s="46"/>
      <c r="C1017" s="46"/>
      <c r="D1017" s="19"/>
      <c r="E1017" s="15"/>
    </row>
    <row r="1018" spans="1:5" x14ac:dyDescent="0.25">
      <c r="A1018" s="45"/>
      <c r="B1018" s="46"/>
      <c r="C1018" s="46"/>
      <c r="D1018" s="19"/>
      <c r="E1018" s="15"/>
    </row>
    <row r="1019" spans="1:5" x14ac:dyDescent="0.25">
      <c r="A1019" s="45"/>
      <c r="B1019" s="46"/>
      <c r="C1019" s="46"/>
      <c r="D1019" s="19"/>
      <c r="E1019" s="15"/>
    </row>
    <row r="1020" spans="1:5" x14ac:dyDescent="0.25">
      <c r="A1020" s="45"/>
      <c r="B1020" s="46"/>
      <c r="C1020" s="46"/>
      <c r="D1020" s="19"/>
      <c r="E1020" s="15"/>
    </row>
    <row r="1021" spans="1:5" x14ac:dyDescent="0.25">
      <c r="A1021" s="45"/>
      <c r="B1021" s="46"/>
      <c r="C1021" s="46"/>
      <c r="D1021" s="19"/>
      <c r="E1021" s="15"/>
    </row>
    <row r="1022" spans="1:5" x14ac:dyDescent="0.25">
      <c r="A1022" s="45"/>
      <c r="B1022" s="46"/>
      <c r="C1022" s="46"/>
      <c r="D1022" s="19"/>
      <c r="E1022" s="15"/>
    </row>
    <row r="1023" spans="1:5" x14ac:dyDescent="0.25">
      <c r="A1023" s="45"/>
      <c r="B1023" s="46"/>
      <c r="C1023" s="46"/>
      <c r="D1023" s="19"/>
      <c r="E1023" s="15"/>
    </row>
    <row r="1024" spans="1:5" x14ac:dyDescent="0.25">
      <c r="A1024" s="45"/>
      <c r="B1024" s="46"/>
      <c r="C1024" s="46"/>
      <c r="D1024" s="19"/>
      <c r="E1024" s="15"/>
    </row>
    <row r="1025" spans="1:5" x14ac:dyDescent="0.25">
      <c r="A1025" s="45"/>
      <c r="B1025" s="46"/>
      <c r="C1025" s="46"/>
      <c r="D1025" s="19"/>
      <c r="E1025" s="15"/>
    </row>
    <row r="1026" spans="1:5" x14ac:dyDescent="0.25">
      <c r="A1026" s="45"/>
      <c r="B1026" s="46"/>
      <c r="C1026" s="46"/>
      <c r="D1026" s="19"/>
      <c r="E1026" s="15"/>
    </row>
    <row r="1027" spans="1:5" x14ac:dyDescent="0.25">
      <c r="A1027" s="45"/>
      <c r="B1027" s="46"/>
      <c r="C1027" s="46"/>
      <c r="D1027" s="19"/>
      <c r="E1027" s="15"/>
    </row>
    <row r="1028" spans="1:5" x14ac:dyDescent="0.25">
      <c r="A1028" s="45"/>
      <c r="B1028" s="46"/>
      <c r="C1028" s="46"/>
      <c r="D1028" s="19"/>
      <c r="E1028" s="15"/>
    </row>
    <row r="1029" spans="1:5" x14ac:dyDescent="0.25">
      <c r="A1029" s="45"/>
      <c r="B1029" s="46"/>
      <c r="C1029" s="46"/>
      <c r="D1029" s="19"/>
      <c r="E1029" s="15"/>
    </row>
    <row r="1030" spans="1:5" x14ac:dyDescent="0.25">
      <c r="A1030" s="45"/>
      <c r="B1030" s="46"/>
      <c r="C1030" s="46"/>
      <c r="D1030" s="19"/>
      <c r="E1030" s="15"/>
    </row>
    <row r="1031" spans="1:5" x14ac:dyDescent="0.25">
      <c r="A1031" s="45"/>
      <c r="B1031" s="46"/>
      <c r="C1031" s="46"/>
      <c r="D1031" s="19"/>
      <c r="E1031" s="15"/>
    </row>
    <row r="1032" spans="1:5" x14ac:dyDescent="0.25">
      <c r="A1032" s="45"/>
      <c r="B1032" s="46"/>
      <c r="C1032" s="46"/>
      <c r="D1032" s="19"/>
      <c r="E1032" s="15"/>
    </row>
    <row r="1033" spans="1:5" x14ac:dyDescent="0.25">
      <c r="A1033" s="45"/>
      <c r="B1033" s="46"/>
      <c r="C1033" s="46"/>
      <c r="D1033" s="19"/>
      <c r="E1033" s="15"/>
    </row>
    <row r="1034" spans="1:5" x14ac:dyDescent="0.25">
      <c r="A1034" s="45"/>
      <c r="B1034" s="46"/>
      <c r="C1034" s="46"/>
      <c r="D1034" s="19"/>
      <c r="E1034" s="15"/>
    </row>
    <row r="1035" spans="1:5" x14ac:dyDescent="0.25">
      <c r="A1035" s="45"/>
      <c r="B1035" s="46"/>
      <c r="C1035" s="46"/>
      <c r="D1035" s="19"/>
      <c r="E1035" s="15"/>
    </row>
    <row r="1036" spans="1:5" x14ac:dyDescent="0.25">
      <c r="A1036" s="45"/>
      <c r="B1036" s="46"/>
      <c r="C1036" s="46"/>
      <c r="D1036" s="19"/>
      <c r="E1036" s="15"/>
    </row>
    <row r="1037" spans="1:5" x14ac:dyDescent="0.25">
      <c r="A1037" s="45"/>
      <c r="B1037" s="46"/>
      <c r="C1037" s="46"/>
      <c r="D1037" s="19"/>
      <c r="E1037" s="15"/>
    </row>
    <row r="1038" spans="1:5" x14ac:dyDescent="0.25">
      <c r="A1038" s="45"/>
      <c r="B1038" s="46"/>
      <c r="C1038" s="46"/>
      <c r="D1038" s="19"/>
      <c r="E1038" s="15"/>
    </row>
    <row r="1039" spans="1:5" x14ac:dyDescent="0.25">
      <c r="A1039" s="45"/>
      <c r="B1039" s="46"/>
      <c r="C1039" s="46"/>
      <c r="D1039" s="19"/>
      <c r="E1039" s="15"/>
    </row>
    <row r="1040" spans="1:5" x14ac:dyDescent="0.25">
      <c r="A1040" s="45"/>
      <c r="B1040" s="46"/>
      <c r="C1040" s="46"/>
      <c r="D1040" s="19"/>
      <c r="E1040" s="15"/>
    </row>
    <row r="1041" spans="1:5" x14ac:dyDescent="0.25">
      <c r="A1041" s="45"/>
      <c r="B1041" s="46"/>
      <c r="C1041" s="46"/>
      <c r="D1041" s="19"/>
      <c r="E1041" s="15"/>
    </row>
    <row r="1042" spans="1:5" x14ac:dyDescent="0.25">
      <c r="A1042" s="45"/>
      <c r="B1042" s="46"/>
      <c r="C1042" s="46"/>
      <c r="D1042" s="19"/>
      <c r="E1042" s="15"/>
    </row>
    <row r="1043" spans="1:5" x14ac:dyDescent="0.25">
      <c r="A1043" s="45"/>
      <c r="B1043" s="46"/>
      <c r="C1043" s="46"/>
      <c r="D1043" s="19"/>
      <c r="E1043" s="15"/>
    </row>
    <row r="1044" spans="1:5" x14ac:dyDescent="0.25">
      <c r="A1044" s="45"/>
      <c r="B1044" s="46"/>
      <c r="C1044" s="46"/>
      <c r="D1044" s="19"/>
      <c r="E1044" s="15"/>
    </row>
    <row r="1045" spans="1:5" x14ac:dyDescent="0.25">
      <c r="A1045" s="45"/>
      <c r="B1045" s="46"/>
      <c r="C1045" s="46"/>
      <c r="D1045" s="19"/>
      <c r="E1045" s="15"/>
    </row>
    <row r="1046" spans="1:5" x14ac:dyDescent="0.25">
      <c r="A1046" s="45"/>
      <c r="B1046" s="46"/>
      <c r="C1046" s="46"/>
      <c r="D1046" s="19"/>
      <c r="E1046" s="15"/>
    </row>
    <row r="1047" spans="1:5" x14ac:dyDescent="0.25">
      <c r="A1047" s="45"/>
      <c r="B1047" s="46"/>
      <c r="C1047" s="46"/>
      <c r="D1047" s="19"/>
      <c r="E1047" s="15"/>
    </row>
    <row r="1048" spans="1:5" x14ac:dyDescent="0.25">
      <c r="A1048" s="45"/>
      <c r="B1048" s="46"/>
      <c r="C1048" s="46"/>
      <c r="D1048" s="19"/>
      <c r="E1048" s="15"/>
    </row>
    <row r="1049" spans="1:5" x14ac:dyDescent="0.25">
      <c r="A1049" s="45"/>
      <c r="B1049" s="46"/>
      <c r="C1049" s="46"/>
      <c r="D1049" s="19"/>
      <c r="E1049" s="15"/>
    </row>
    <row r="1050" spans="1:5" x14ac:dyDescent="0.25">
      <c r="A1050" s="45"/>
      <c r="B1050" s="46"/>
      <c r="C1050" s="46"/>
      <c r="D1050" s="19"/>
      <c r="E1050" s="15"/>
    </row>
    <row r="1051" spans="1:5" x14ac:dyDescent="0.25">
      <c r="A1051" s="45"/>
      <c r="B1051" s="46"/>
      <c r="C1051" s="46"/>
      <c r="D1051" s="19"/>
      <c r="E1051" s="15"/>
    </row>
    <row r="1052" spans="1:5" x14ac:dyDescent="0.25">
      <c r="A1052" s="45"/>
      <c r="B1052" s="46"/>
      <c r="C1052" s="46"/>
      <c r="D1052" s="19"/>
      <c r="E1052" s="15"/>
    </row>
    <row r="1053" spans="1:5" x14ac:dyDescent="0.25">
      <c r="A1053" s="45"/>
      <c r="B1053" s="46"/>
      <c r="C1053" s="46"/>
      <c r="D1053" s="19"/>
      <c r="E1053" s="15"/>
    </row>
    <row r="1054" spans="1:5" x14ac:dyDescent="0.25">
      <c r="A1054" s="45"/>
      <c r="B1054" s="46"/>
      <c r="C1054" s="46"/>
      <c r="D1054" s="19"/>
      <c r="E1054" s="15"/>
    </row>
    <row r="1055" spans="1:5" x14ac:dyDescent="0.25">
      <c r="A1055" s="45"/>
      <c r="B1055" s="46"/>
      <c r="C1055" s="46"/>
      <c r="D1055" s="19"/>
      <c r="E1055" s="15"/>
    </row>
    <row r="1056" spans="1:5" x14ac:dyDescent="0.25">
      <c r="A1056" s="45"/>
      <c r="B1056" s="46"/>
      <c r="C1056" s="46"/>
      <c r="D1056" s="19"/>
      <c r="E1056" s="15"/>
    </row>
    <row r="1057" spans="1:5" x14ac:dyDescent="0.25">
      <c r="A1057" s="45"/>
      <c r="B1057" s="46"/>
      <c r="C1057" s="46"/>
      <c r="D1057" s="19"/>
      <c r="E1057" s="15"/>
    </row>
    <row r="1058" spans="1:5" x14ac:dyDescent="0.25">
      <c r="A1058" s="45"/>
      <c r="B1058" s="46"/>
      <c r="C1058" s="46"/>
      <c r="D1058" s="19"/>
      <c r="E1058" s="15"/>
    </row>
    <row r="1059" spans="1:5" x14ac:dyDescent="0.25">
      <c r="A1059" s="45"/>
      <c r="B1059" s="46"/>
      <c r="C1059" s="46"/>
      <c r="D1059" s="19"/>
      <c r="E1059" s="15"/>
    </row>
    <row r="1060" spans="1:5" x14ac:dyDescent="0.25">
      <c r="A1060" s="45"/>
      <c r="B1060" s="46"/>
      <c r="C1060" s="46"/>
      <c r="D1060" s="19"/>
      <c r="E1060" s="15"/>
    </row>
    <row r="1061" spans="1:5" x14ac:dyDescent="0.25">
      <c r="A1061" s="45"/>
      <c r="B1061" s="46"/>
      <c r="C1061" s="46"/>
      <c r="D1061" s="19"/>
      <c r="E1061" s="15"/>
    </row>
    <row r="1062" spans="1:5" x14ac:dyDescent="0.25">
      <c r="A1062" s="45"/>
      <c r="B1062" s="46"/>
      <c r="C1062" s="46"/>
      <c r="D1062" s="19"/>
      <c r="E1062" s="15"/>
    </row>
    <row r="1063" spans="1:5" x14ac:dyDescent="0.25">
      <c r="A1063" s="45"/>
      <c r="B1063" s="46"/>
      <c r="C1063" s="46"/>
      <c r="D1063" s="19"/>
      <c r="E1063" s="15"/>
    </row>
    <row r="1064" spans="1:5" x14ac:dyDescent="0.25">
      <c r="A1064" s="45"/>
      <c r="B1064" s="46"/>
      <c r="C1064" s="46"/>
      <c r="D1064" s="19"/>
      <c r="E1064" s="15"/>
    </row>
    <row r="1065" spans="1:5" x14ac:dyDescent="0.25">
      <c r="A1065" s="45"/>
      <c r="B1065" s="46"/>
      <c r="C1065" s="46"/>
      <c r="D1065" s="19"/>
      <c r="E1065" s="15"/>
    </row>
    <row r="1066" spans="1:5" x14ac:dyDescent="0.25">
      <c r="A1066" s="45"/>
      <c r="B1066" s="46"/>
      <c r="C1066" s="46"/>
      <c r="D1066" s="19"/>
      <c r="E1066" s="15"/>
    </row>
    <row r="1067" spans="1:5" x14ac:dyDescent="0.25">
      <c r="A1067" s="45"/>
      <c r="B1067" s="46"/>
      <c r="C1067" s="46"/>
      <c r="D1067" s="19"/>
      <c r="E1067" s="15"/>
    </row>
    <row r="1068" spans="1:5" x14ac:dyDescent="0.25">
      <c r="A1068" s="45"/>
      <c r="B1068" s="46"/>
      <c r="C1068" s="46"/>
      <c r="D1068" s="19"/>
      <c r="E1068" s="15"/>
    </row>
    <row r="1069" spans="1:5" x14ac:dyDescent="0.25">
      <c r="A1069" s="45"/>
      <c r="B1069" s="46"/>
      <c r="C1069" s="46"/>
      <c r="D1069" s="19"/>
      <c r="E1069" s="15"/>
    </row>
    <row r="1070" spans="1:5" x14ac:dyDescent="0.25">
      <c r="A1070" s="45"/>
      <c r="B1070" s="46"/>
      <c r="C1070" s="46"/>
      <c r="D1070" s="19"/>
      <c r="E1070" s="15"/>
    </row>
    <row r="1071" spans="1:5" x14ac:dyDescent="0.25">
      <c r="A1071" s="45"/>
      <c r="B1071" s="46"/>
      <c r="C1071" s="46"/>
      <c r="D1071" s="19"/>
      <c r="E1071" s="15"/>
    </row>
    <row r="1072" spans="1:5" x14ac:dyDescent="0.25">
      <c r="A1072" s="45"/>
      <c r="B1072" s="46"/>
      <c r="C1072" s="46"/>
      <c r="D1072" s="19"/>
      <c r="E1072" s="15"/>
    </row>
    <row r="1073" spans="1:5" x14ac:dyDescent="0.25">
      <c r="A1073" s="45"/>
      <c r="B1073" s="46"/>
      <c r="C1073" s="46"/>
      <c r="D1073" s="19"/>
      <c r="E1073" s="15"/>
    </row>
    <row r="1074" spans="1:5" x14ac:dyDescent="0.25">
      <c r="A1074" s="45"/>
      <c r="B1074" s="46"/>
      <c r="C1074" s="46"/>
      <c r="D1074" s="19"/>
      <c r="E1074" s="15"/>
    </row>
    <row r="1075" spans="1:5" x14ac:dyDescent="0.25">
      <c r="A1075" s="45"/>
      <c r="B1075" s="46"/>
      <c r="C1075" s="46"/>
      <c r="D1075" s="19"/>
      <c r="E1075" s="15"/>
    </row>
    <row r="1076" spans="1:5" x14ac:dyDescent="0.25">
      <c r="A1076" s="45"/>
      <c r="B1076" s="46"/>
      <c r="C1076" s="46"/>
      <c r="D1076" s="19"/>
      <c r="E1076" s="15"/>
    </row>
    <row r="1077" spans="1:5" x14ac:dyDescent="0.25">
      <c r="A1077" s="45"/>
      <c r="B1077" s="46"/>
      <c r="C1077" s="46"/>
      <c r="D1077" s="19"/>
      <c r="E1077" s="15"/>
    </row>
    <row r="1078" spans="1:5" x14ac:dyDescent="0.25">
      <c r="A1078" s="45"/>
      <c r="B1078" s="46"/>
      <c r="C1078" s="46"/>
      <c r="D1078" s="19"/>
      <c r="E1078" s="15"/>
    </row>
    <row r="1079" spans="1:5" x14ac:dyDescent="0.25">
      <c r="A1079" s="45"/>
      <c r="B1079" s="46"/>
      <c r="C1079" s="46"/>
      <c r="D1079" s="19"/>
      <c r="E1079" s="15"/>
    </row>
    <row r="1080" spans="1:5" x14ac:dyDescent="0.25">
      <c r="A1080" s="45"/>
      <c r="B1080" s="46"/>
      <c r="C1080" s="46"/>
      <c r="D1080" s="19"/>
      <c r="E1080" s="15"/>
    </row>
    <row r="1081" spans="1:5" x14ac:dyDescent="0.25">
      <c r="A1081" s="45"/>
      <c r="B1081" s="46"/>
      <c r="C1081" s="46"/>
      <c r="D1081" s="19"/>
      <c r="E1081" s="15"/>
    </row>
    <row r="1082" spans="1:5" x14ac:dyDescent="0.25">
      <c r="A1082" s="45"/>
      <c r="B1082" s="46"/>
      <c r="C1082" s="46"/>
      <c r="D1082" s="19"/>
      <c r="E1082" s="15"/>
    </row>
    <row r="1083" spans="1:5" x14ac:dyDescent="0.25">
      <c r="A1083" s="45"/>
      <c r="B1083" s="46"/>
      <c r="C1083" s="46"/>
      <c r="D1083" s="19"/>
      <c r="E1083" s="15"/>
    </row>
    <row r="1084" spans="1:5" x14ac:dyDescent="0.25">
      <c r="A1084" s="45"/>
      <c r="B1084" s="46"/>
      <c r="C1084" s="46"/>
      <c r="D1084" s="19"/>
      <c r="E1084" s="15"/>
    </row>
    <row r="1085" spans="1:5" x14ac:dyDescent="0.25">
      <c r="A1085" s="45"/>
      <c r="B1085" s="46"/>
      <c r="C1085" s="46"/>
      <c r="D1085" s="19"/>
      <c r="E1085" s="15"/>
    </row>
    <row r="1086" spans="1:5" x14ac:dyDescent="0.25">
      <c r="A1086" s="45"/>
      <c r="B1086" s="46"/>
      <c r="C1086" s="46"/>
      <c r="D1086" s="19"/>
      <c r="E1086" s="15"/>
    </row>
    <row r="1087" spans="1:5" x14ac:dyDescent="0.25">
      <c r="A1087" s="45"/>
      <c r="B1087" s="46"/>
      <c r="C1087" s="46"/>
      <c r="D1087" s="19"/>
      <c r="E1087" s="15"/>
    </row>
    <row r="1088" spans="1:5" x14ac:dyDescent="0.25">
      <c r="A1088" s="45"/>
      <c r="B1088" s="46"/>
      <c r="C1088" s="46"/>
      <c r="D1088" s="19"/>
      <c r="E1088" s="15"/>
    </row>
    <row r="1089" spans="1:5" x14ac:dyDescent="0.25">
      <c r="A1089" s="45"/>
      <c r="B1089" s="46"/>
      <c r="C1089" s="46"/>
      <c r="D1089" s="19"/>
      <c r="E1089" s="15"/>
    </row>
    <row r="1090" spans="1:5" x14ac:dyDescent="0.25">
      <c r="A1090" s="45"/>
      <c r="B1090" s="46"/>
      <c r="C1090" s="46"/>
      <c r="D1090" s="19"/>
      <c r="E1090" s="15"/>
    </row>
    <row r="1091" spans="1:5" x14ac:dyDescent="0.25">
      <c r="A1091" s="45"/>
      <c r="B1091" s="46"/>
      <c r="C1091" s="46"/>
      <c r="D1091" s="19"/>
      <c r="E1091" s="15"/>
    </row>
    <row r="1092" spans="1:5" x14ac:dyDescent="0.25">
      <c r="A1092" s="45"/>
      <c r="B1092" s="46"/>
      <c r="C1092" s="46"/>
      <c r="D1092" s="19"/>
      <c r="E1092" s="15"/>
    </row>
    <row r="1093" spans="1:5" x14ac:dyDescent="0.25">
      <c r="A1093" s="45"/>
      <c r="B1093" s="46"/>
      <c r="C1093" s="46"/>
      <c r="D1093" s="19"/>
      <c r="E1093" s="15"/>
    </row>
    <row r="1094" spans="1:5" x14ac:dyDescent="0.25">
      <c r="A1094" s="45"/>
      <c r="B1094" s="46"/>
      <c r="C1094" s="46"/>
      <c r="D1094" s="19"/>
      <c r="E1094" s="15"/>
    </row>
    <row r="1095" spans="1:5" x14ac:dyDescent="0.25">
      <c r="A1095" s="45"/>
      <c r="B1095" s="46"/>
      <c r="C1095" s="46"/>
      <c r="D1095" s="19"/>
      <c r="E1095" s="15"/>
    </row>
    <row r="1096" spans="1:5" x14ac:dyDescent="0.25">
      <c r="A1096" s="45"/>
      <c r="B1096" s="46"/>
      <c r="C1096" s="46"/>
      <c r="D1096" s="19"/>
      <c r="E1096" s="15"/>
    </row>
    <row r="1097" spans="1:5" x14ac:dyDescent="0.25">
      <c r="A1097" s="45"/>
      <c r="B1097" s="46"/>
      <c r="C1097" s="46"/>
      <c r="D1097" s="19"/>
      <c r="E1097" s="15"/>
    </row>
    <row r="1098" spans="1:5" x14ac:dyDescent="0.25">
      <c r="A1098" s="45"/>
      <c r="B1098" s="46"/>
      <c r="C1098" s="46"/>
      <c r="D1098" s="19"/>
      <c r="E1098" s="15"/>
    </row>
    <row r="1099" spans="1:5" x14ac:dyDescent="0.25">
      <c r="A1099" s="45"/>
      <c r="B1099" s="46"/>
      <c r="C1099" s="46"/>
      <c r="D1099" s="19"/>
      <c r="E1099" s="15"/>
    </row>
    <row r="1100" spans="1:5" x14ac:dyDescent="0.25">
      <c r="A1100" s="45"/>
      <c r="B1100" s="46"/>
      <c r="C1100" s="46"/>
      <c r="D1100" s="19"/>
      <c r="E1100" s="15"/>
    </row>
    <row r="1101" spans="1:5" x14ac:dyDescent="0.25">
      <c r="A1101" s="45"/>
      <c r="B1101" s="46"/>
      <c r="C1101" s="46"/>
      <c r="D1101" s="19"/>
      <c r="E1101" s="15"/>
    </row>
    <row r="1102" spans="1:5" x14ac:dyDescent="0.25">
      <c r="A1102" s="45"/>
      <c r="B1102" s="46"/>
      <c r="C1102" s="46"/>
      <c r="D1102" s="19"/>
      <c r="E1102" s="15"/>
    </row>
    <row r="1103" spans="1:5" x14ac:dyDescent="0.25">
      <c r="A1103" s="45"/>
      <c r="B1103" s="46"/>
      <c r="C1103" s="46"/>
      <c r="D1103" s="19"/>
      <c r="E1103" s="15"/>
    </row>
    <row r="1104" spans="1:5" x14ac:dyDescent="0.25">
      <c r="A1104" s="45"/>
      <c r="B1104" s="46"/>
      <c r="C1104" s="46"/>
      <c r="D1104" s="19"/>
      <c r="E1104" s="15"/>
    </row>
    <row r="1105" spans="1:5" x14ac:dyDescent="0.25">
      <c r="A1105" s="45"/>
      <c r="B1105" s="46"/>
      <c r="C1105" s="46"/>
      <c r="D1105" s="19"/>
      <c r="E1105" s="15"/>
    </row>
    <row r="1106" spans="1:5" x14ac:dyDescent="0.25">
      <c r="A1106" s="45"/>
      <c r="B1106" s="46"/>
      <c r="C1106" s="46"/>
      <c r="D1106" s="19"/>
      <c r="E1106" s="15"/>
    </row>
    <row r="1107" spans="1:5" x14ac:dyDescent="0.25">
      <c r="A1107" s="45"/>
      <c r="B1107" s="46"/>
      <c r="C1107" s="46"/>
      <c r="D1107" s="19"/>
      <c r="E1107" s="15"/>
    </row>
    <row r="1108" spans="1:5" x14ac:dyDescent="0.25">
      <c r="A1108" s="45"/>
      <c r="B1108" s="46"/>
      <c r="C1108" s="46"/>
      <c r="D1108" s="19"/>
      <c r="E1108" s="15"/>
    </row>
    <row r="1109" spans="1:5" x14ac:dyDescent="0.25">
      <c r="A1109" s="45"/>
      <c r="B1109" s="46"/>
      <c r="C1109" s="46"/>
      <c r="D1109" s="19"/>
      <c r="E1109" s="15"/>
    </row>
    <row r="1110" spans="1:5" x14ac:dyDescent="0.25">
      <c r="A1110" s="45"/>
      <c r="B1110" s="46"/>
      <c r="C1110" s="46"/>
      <c r="D1110" s="19"/>
      <c r="E1110" s="15"/>
    </row>
    <row r="1111" spans="1:5" x14ac:dyDescent="0.25">
      <c r="A1111" s="45"/>
      <c r="B1111" s="46"/>
      <c r="C1111" s="46"/>
      <c r="D1111" s="19"/>
      <c r="E1111" s="15"/>
    </row>
    <row r="1112" spans="1:5" x14ac:dyDescent="0.25">
      <c r="A1112" s="45"/>
      <c r="B1112" s="46"/>
      <c r="C1112" s="46"/>
      <c r="D1112" s="19"/>
      <c r="E1112" s="15"/>
    </row>
    <row r="1113" spans="1:5" x14ac:dyDescent="0.25">
      <c r="A1113" s="45"/>
      <c r="B1113" s="46"/>
      <c r="C1113" s="46"/>
      <c r="D1113" s="19"/>
      <c r="E1113" s="15"/>
    </row>
    <row r="1114" spans="1:5" x14ac:dyDescent="0.25">
      <c r="A1114" s="45"/>
      <c r="B1114" s="46"/>
      <c r="C1114" s="46"/>
      <c r="D1114" s="19"/>
      <c r="E1114" s="15"/>
    </row>
    <row r="1115" spans="1:5" x14ac:dyDescent="0.25">
      <c r="A1115" s="45"/>
      <c r="B1115" s="46"/>
      <c r="C1115" s="46"/>
      <c r="D1115" s="19"/>
      <c r="E1115" s="15"/>
    </row>
    <row r="1116" spans="1:5" x14ac:dyDescent="0.25">
      <c r="A1116" s="45"/>
      <c r="B1116" s="46"/>
      <c r="C1116" s="46"/>
      <c r="D1116" s="19"/>
      <c r="E1116" s="15"/>
    </row>
    <row r="1117" spans="1:5" x14ac:dyDescent="0.25">
      <c r="A1117" s="45"/>
      <c r="B1117" s="46"/>
      <c r="C1117" s="46"/>
      <c r="D1117" s="19"/>
      <c r="E1117" s="15"/>
    </row>
    <row r="1118" spans="1:5" x14ac:dyDescent="0.25">
      <c r="A1118" s="45"/>
      <c r="B1118" s="46"/>
      <c r="C1118" s="46"/>
      <c r="D1118" s="19"/>
      <c r="E1118" s="15"/>
    </row>
    <row r="1119" spans="1:5" x14ac:dyDescent="0.25">
      <c r="A1119" s="45"/>
      <c r="B1119" s="46"/>
      <c r="C1119" s="46"/>
      <c r="D1119" s="19"/>
      <c r="E1119" s="15"/>
    </row>
    <row r="1120" spans="1:5" x14ac:dyDescent="0.25">
      <c r="A1120" s="45"/>
      <c r="B1120" s="46"/>
      <c r="C1120" s="46"/>
      <c r="D1120" s="19"/>
      <c r="E1120" s="15"/>
    </row>
    <row r="1121" spans="1:5" x14ac:dyDescent="0.25">
      <c r="A1121" s="45"/>
      <c r="B1121" s="46"/>
      <c r="C1121" s="46"/>
      <c r="D1121" s="19"/>
      <c r="E1121" s="15"/>
    </row>
    <row r="1122" spans="1:5" x14ac:dyDescent="0.25">
      <c r="A1122" s="45"/>
      <c r="B1122" s="46"/>
      <c r="C1122" s="46"/>
      <c r="D1122" s="19"/>
      <c r="E1122" s="15"/>
    </row>
    <row r="1123" spans="1:5" x14ac:dyDescent="0.25">
      <c r="A1123" s="45"/>
      <c r="B1123" s="46"/>
      <c r="C1123" s="46"/>
      <c r="D1123" s="19"/>
      <c r="E1123" s="15"/>
    </row>
    <row r="1124" spans="1:5" x14ac:dyDescent="0.25">
      <c r="A1124" s="45"/>
      <c r="B1124" s="46"/>
      <c r="C1124" s="46"/>
      <c r="D1124" s="19"/>
      <c r="E1124" s="15"/>
    </row>
    <row r="1125" spans="1:5" x14ac:dyDescent="0.25">
      <c r="A1125" s="45"/>
      <c r="B1125" s="46"/>
      <c r="C1125" s="46"/>
      <c r="D1125" s="19"/>
      <c r="E1125" s="15"/>
    </row>
    <row r="1126" spans="1:5" x14ac:dyDescent="0.25">
      <c r="A1126" s="45"/>
      <c r="B1126" s="46"/>
      <c r="C1126" s="46"/>
      <c r="D1126" s="19"/>
      <c r="E1126" s="15"/>
    </row>
    <row r="1127" spans="1:5" x14ac:dyDescent="0.25">
      <c r="A1127" s="45"/>
      <c r="B1127" s="46"/>
      <c r="C1127" s="46"/>
      <c r="D1127" s="19"/>
      <c r="E1127" s="15"/>
    </row>
    <row r="1128" spans="1:5" x14ac:dyDescent="0.25">
      <c r="A1128" s="45"/>
      <c r="B1128" s="46"/>
      <c r="C1128" s="46"/>
      <c r="D1128" s="19"/>
      <c r="E1128" s="15"/>
    </row>
    <row r="1129" spans="1:5" x14ac:dyDescent="0.25">
      <c r="A1129" s="45"/>
      <c r="B1129" s="46"/>
      <c r="C1129" s="46"/>
      <c r="D1129" s="19"/>
      <c r="E1129" s="15"/>
    </row>
    <row r="1130" spans="1:5" x14ac:dyDescent="0.25">
      <c r="A1130" s="45"/>
      <c r="B1130" s="46"/>
      <c r="C1130" s="46"/>
      <c r="D1130" s="19"/>
      <c r="E1130" s="15"/>
    </row>
    <row r="1131" spans="1:5" x14ac:dyDescent="0.25">
      <c r="A1131" s="45"/>
      <c r="B1131" s="46"/>
      <c r="C1131" s="46"/>
      <c r="D1131" s="19"/>
      <c r="E1131" s="15"/>
    </row>
    <row r="1132" spans="1:5" x14ac:dyDescent="0.25">
      <c r="A1132" s="45"/>
      <c r="B1132" s="46"/>
      <c r="C1132" s="46"/>
      <c r="D1132" s="19"/>
      <c r="E1132" s="15"/>
    </row>
    <row r="1133" spans="1:5" x14ac:dyDescent="0.25">
      <c r="A1133" s="45"/>
      <c r="B1133" s="46"/>
      <c r="C1133" s="46"/>
      <c r="D1133" s="19"/>
      <c r="E1133" s="15"/>
    </row>
    <row r="1134" spans="1:5" x14ac:dyDescent="0.25">
      <c r="A1134" s="45"/>
      <c r="B1134" s="46"/>
      <c r="C1134" s="46"/>
      <c r="D1134" s="19"/>
      <c r="E1134" s="15"/>
    </row>
    <row r="1135" spans="1:5" x14ac:dyDescent="0.25">
      <c r="A1135" s="45"/>
      <c r="B1135" s="46"/>
      <c r="C1135" s="46"/>
      <c r="D1135" s="19"/>
      <c r="E1135" s="15"/>
    </row>
    <row r="1136" spans="1:5" x14ac:dyDescent="0.25">
      <c r="A1136" s="45"/>
      <c r="B1136" s="46"/>
      <c r="C1136" s="46"/>
      <c r="D1136" s="19"/>
      <c r="E1136" s="15"/>
    </row>
    <row r="1137" spans="1:5" x14ac:dyDescent="0.25">
      <c r="A1137" s="45"/>
      <c r="B1137" s="46"/>
      <c r="C1137" s="46"/>
      <c r="D1137" s="19"/>
      <c r="E1137" s="15"/>
    </row>
    <row r="1138" spans="1:5" x14ac:dyDescent="0.25">
      <c r="A1138" s="45"/>
      <c r="B1138" s="46"/>
      <c r="C1138" s="46"/>
      <c r="D1138" s="19"/>
      <c r="E1138" s="15"/>
    </row>
    <row r="1139" spans="1:5" x14ac:dyDescent="0.25">
      <c r="A1139" s="45"/>
      <c r="B1139" s="46"/>
      <c r="C1139" s="46"/>
      <c r="D1139" s="19"/>
      <c r="E1139" s="15"/>
    </row>
    <row r="1140" spans="1:5" x14ac:dyDescent="0.25">
      <c r="A1140" s="45"/>
      <c r="B1140" s="46"/>
      <c r="C1140" s="46"/>
      <c r="D1140" s="19"/>
      <c r="E1140" s="15"/>
    </row>
    <row r="1141" spans="1:5" x14ac:dyDescent="0.25">
      <c r="A1141" s="45"/>
      <c r="B1141" s="46"/>
      <c r="C1141" s="46"/>
      <c r="D1141" s="19"/>
      <c r="E1141" s="15"/>
    </row>
    <row r="1142" spans="1:5" x14ac:dyDescent="0.25">
      <c r="A1142" s="45"/>
      <c r="B1142" s="46"/>
      <c r="C1142" s="46"/>
      <c r="D1142" s="19"/>
      <c r="E1142" s="15"/>
    </row>
    <row r="1143" spans="1:5" x14ac:dyDescent="0.25">
      <c r="A1143" s="45"/>
      <c r="B1143" s="46"/>
      <c r="C1143" s="46"/>
      <c r="D1143" s="19"/>
      <c r="E1143" s="15"/>
    </row>
    <row r="1144" spans="1:5" x14ac:dyDescent="0.25">
      <c r="A1144" s="45"/>
      <c r="B1144" s="46"/>
      <c r="C1144" s="46"/>
      <c r="D1144" s="19"/>
      <c r="E1144" s="15"/>
    </row>
    <row r="1145" spans="1:5" x14ac:dyDescent="0.25">
      <c r="A1145" s="45"/>
      <c r="B1145" s="46"/>
      <c r="C1145" s="46"/>
      <c r="D1145" s="19"/>
      <c r="E1145" s="15"/>
    </row>
    <row r="1146" spans="1:5" x14ac:dyDescent="0.25">
      <c r="A1146" s="45"/>
      <c r="B1146" s="46"/>
      <c r="C1146" s="46"/>
      <c r="D1146" s="19"/>
      <c r="E1146" s="15"/>
    </row>
    <row r="1147" spans="1:5" x14ac:dyDescent="0.25">
      <c r="A1147" s="45"/>
      <c r="B1147" s="46"/>
      <c r="C1147" s="46"/>
      <c r="D1147" s="19"/>
      <c r="E1147" s="15"/>
    </row>
    <row r="1148" spans="1:5" x14ac:dyDescent="0.25">
      <c r="A1148" s="45"/>
      <c r="B1148" s="46"/>
      <c r="C1148" s="46"/>
      <c r="D1148" s="19"/>
      <c r="E1148" s="15"/>
    </row>
    <row r="1149" spans="1:5" x14ac:dyDescent="0.25">
      <c r="A1149" s="45"/>
      <c r="B1149" s="46"/>
      <c r="C1149" s="46"/>
      <c r="D1149" s="19"/>
      <c r="E1149" s="15"/>
    </row>
    <row r="1150" spans="1:5" x14ac:dyDescent="0.25">
      <c r="A1150" s="45"/>
      <c r="B1150" s="46"/>
      <c r="C1150" s="46"/>
      <c r="D1150" s="19"/>
      <c r="E1150" s="15"/>
    </row>
    <row r="1151" spans="1:5" x14ac:dyDescent="0.25">
      <c r="A1151" s="45"/>
      <c r="B1151" s="46"/>
      <c r="C1151" s="46"/>
      <c r="D1151" s="19"/>
      <c r="E1151" s="15"/>
    </row>
    <row r="1152" spans="1:5" x14ac:dyDescent="0.25">
      <c r="A1152" s="45"/>
      <c r="B1152" s="46"/>
      <c r="C1152" s="46"/>
      <c r="D1152" s="19"/>
      <c r="E1152" s="15"/>
    </row>
    <row r="1153" spans="1:5" x14ac:dyDescent="0.25">
      <c r="A1153" s="45"/>
      <c r="B1153" s="46"/>
      <c r="C1153" s="46"/>
      <c r="D1153" s="19"/>
      <c r="E1153" s="15"/>
    </row>
    <row r="1154" spans="1:5" x14ac:dyDescent="0.25">
      <c r="A1154" s="45"/>
      <c r="B1154" s="46"/>
      <c r="C1154" s="46"/>
      <c r="D1154" s="19"/>
      <c r="E1154" s="15"/>
    </row>
    <row r="1155" spans="1:5" x14ac:dyDescent="0.25">
      <c r="A1155" s="45"/>
      <c r="B1155" s="46"/>
      <c r="C1155" s="46"/>
      <c r="D1155" s="19"/>
      <c r="E1155" s="15"/>
    </row>
    <row r="1156" spans="1:5" x14ac:dyDescent="0.25">
      <c r="A1156" s="45"/>
      <c r="B1156" s="46"/>
      <c r="C1156" s="46"/>
      <c r="D1156" s="19"/>
      <c r="E1156" s="15"/>
    </row>
    <row r="1157" spans="1:5" x14ac:dyDescent="0.25">
      <c r="A1157" s="45"/>
      <c r="B1157" s="46"/>
      <c r="C1157" s="46"/>
      <c r="D1157" s="19"/>
      <c r="E1157" s="15"/>
    </row>
    <row r="1158" spans="1:5" x14ac:dyDescent="0.25">
      <c r="A1158" s="45"/>
      <c r="B1158" s="46"/>
      <c r="C1158" s="46"/>
      <c r="D1158" s="19"/>
      <c r="E1158" s="15"/>
    </row>
    <row r="1159" spans="1:5" x14ac:dyDescent="0.25">
      <c r="A1159" s="45"/>
      <c r="B1159" s="46"/>
      <c r="C1159" s="46"/>
      <c r="D1159" s="19"/>
      <c r="E1159" s="15"/>
    </row>
    <row r="1160" spans="1:5" x14ac:dyDescent="0.25">
      <c r="A1160" s="45"/>
      <c r="B1160" s="46"/>
      <c r="C1160" s="46"/>
      <c r="D1160" s="19"/>
      <c r="E1160" s="15"/>
    </row>
    <row r="1161" spans="1:5" x14ac:dyDescent="0.25">
      <c r="A1161" s="45"/>
      <c r="B1161" s="46"/>
      <c r="C1161" s="46"/>
      <c r="D1161" s="19"/>
      <c r="E1161" s="15"/>
    </row>
    <row r="1162" spans="1:5" x14ac:dyDescent="0.25">
      <c r="A1162" s="45"/>
      <c r="B1162" s="46"/>
      <c r="C1162" s="46"/>
      <c r="D1162" s="19"/>
      <c r="E1162" s="15"/>
    </row>
    <row r="1163" spans="1:5" x14ac:dyDescent="0.25">
      <c r="A1163" s="45"/>
      <c r="B1163" s="46"/>
      <c r="C1163" s="46"/>
      <c r="D1163" s="19"/>
      <c r="E1163" s="15"/>
    </row>
    <row r="1164" spans="1:5" x14ac:dyDescent="0.25">
      <c r="A1164" s="45"/>
      <c r="B1164" s="46"/>
      <c r="C1164" s="46"/>
      <c r="D1164" s="19"/>
      <c r="E1164" s="15"/>
    </row>
    <row r="1165" spans="1:5" x14ac:dyDescent="0.25">
      <c r="A1165" s="45"/>
      <c r="B1165" s="46"/>
      <c r="C1165" s="46"/>
      <c r="D1165" s="19"/>
      <c r="E1165" s="15"/>
    </row>
    <row r="1166" spans="1:5" x14ac:dyDescent="0.25">
      <c r="A1166" s="45"/>
      <c r="B1166" s="46"/>
      <c r="C1166" s="46"/>
      <c r="D1166" s="19"/>
      <c r="E1166" s="15"/>
    </row>
    <row r="1167" spans="1:5" x14ac:dyDescent="0.25">
      <c r="A1167" s="45"/>
      <c r="B1167" s="46"/>
      <c r="C1167" s="46"/>
      <c r="D1167" s="19"/>
      <c r="E1167" s="15"/>
    </row>
    <row r="1168" spans="1:5" x14ac:dyDescent="0.25">
      <c r="A1168" s="45"/>
      <c r="B1168" s="46"/>
      <c r="C1168" s="46"/>
      <c r="D1168" s="19"/>
      <c r="E1168" s="15"/>
    </row>
    <row r="1169" spans="1:5" x14ac:dyDescent="0.25">
      <c r="A1169" s="45"/>
      <c r="B1169" s="46"/>
      <c r="C1169" s="46"/>
      <c r="D1169" s="19"/>
      <c r="E1169" s="15"/>
    </row>
    <row r="1170" spans="1:5" x14ac:dyDescent="0.25">
      <c r="A1170" s="45"/>
      <c r="B1170" s="46"/>
      <c r="C1170" s="46"/>
      <c r="D1170" s="19"/>
      <c r="E1170" s="15"/>
    </row>
    <row r="1171" spans="1:5" x14ac:dyDescent="0.25">
      <c r="A1171" s="45"/>
      <c r="B1171" s="46"/>
      <c r="C1171" s="46"/>
      <c r="D1171" s="19"/>
      <c r="E1171" s="15"/>
    </row>
    <row r="1172" spans="1:5" x14ac:dyDescent="0.25">
      <c r="A1172" s="45"/>
      <c r="B1172" s="46"/>
      <c r="C1172" s="46"/>
      <c r="D1172" s="19"/>
      <c r="E1172" s="15"/>
    </row>
    <row r="1173" spans="1:5" x14ac:dyDescent="0.25">
      <c r="A1173" s="45"/>
      <c r="B1173" s="46"/>
      <c r="C1173" s="46"/>
      <c r="D1173" s="19"/>
      <c r="E1173" s="15"/>
    </row>
    <row r="1174" spans="1:5" x14ac:dyDescent="0.25">
      <c r="A1174" s="45"/>
      <c r="B1174" s="46"/>
      <c r="C1174" s="46"/>
      <c r="D1174" s="19"/>
      <c r="E1174" s="15"/>
    </row>
    <row r="1175" spans="1:5" x14ac:dyDescent="0.25">
      <c r="A1175" s="45"/>
      <c r="B1175" s="46"/>
      <c r="C1175" s="46"/>
      <c r="D1175" s="19"/>
      <c r="E1175" s="15"/>
    </row>
    <row r="1176" spans="1:5" x14ac:dyDescent="0.25">
      <c r="A1176" s="45"/>
      <c r="B1176" s="46"/>
      <c r="C1176" s="46"/>
      <c r="D1176" s="19"/>
      <c r="E1176" s="15"/>
    </row>
    <row r="1177" spans="1:5" x14ac:dyDescent="0.25">
      <c r="A1177" s="45"/>
      <c r="B1177" s="46"/>
      <c r="C1177" s="46"/>
      <c r="D1177" s="19"/>
      <c r="E1177" s="15"/>
    </row>
    <row r="1178" spans="1:5" x14ac:dyDescent="0.25">
      <c r="A1178" s="45"/>
      <c r="B1178" s="46"/>
      <c r="C1178" s="46"/>
      <c r="D1178" s="19"/>
      <c r="E1178" s="15"/>
    </row>
    <row r="1179" spans="1:5" x14ac:dyDescent="0.25">
      <c r="A1179" s="45"/>
      <c r="B1179" s="46"/>
      <c r="C1179" s="46"/>
      <c r="D1179" s="19"/>
      <c r="E1179" s="15"/>
    </row>
    <row r="1180" spans="1:5" x14ac:dyDescent="0.25">
      <c r="A1180" s="45"/>
      <c r="B1180" s="46"/>
      <c r="C1180" s="46"/>
      <c r="D1180" s="19"/>
      <c r="E1180" s="15"/>
    </row>
    <row r="1181" spans="1:5" x14ac:dyDescent="0.25">
      <c r="A1181" s="45"/>
      <c r="B1181" s="46"/>
      <c r="C1181" s="46"/>
      <c r="D1181" s="19"/>
      <c r="E1181" s="15"/>
    </row>
    <row r="1182" spans="1:5" x14ac:dyDescent="0.25">
      <c r="A1182" s="45"/>
      <c r="B1182" s="46"/>
      <c r="C1182" s="46"/>
      <c r="D1182" s="19"/>
      <c r="E1182" s="15"/>
    </row>
    <row r="1183" spans="1:5" x14ac:dyDescent="0.25">
      <c r="A1183" s="45"/>
      <c r="B1183" s="46"/>
      <c r="C1183" s="46"/>
      <c r="D1183" s="19"/>
      <c r="E1183" s="15"/>
    </row>
    <row r="1184" spans="1:5" x14ac:dyDescent="0.25">
      <c r="A1184" s="45"/>
      <c r="B1184" s="46"/>
      <c r="C1184" s="46"/>
      <c r="D1184" s="19"/>
      <c r="E1184" s="15"/>
    </row>
    <row r="1185" spans="1:5" x14ac:dyDescent="0.25">
      <c r="A1185" s="45"/>
      <c r="B1185" s="46"/>
      <c r="C1185" s="46"/>
      <c r="D1185" s="19"/>
      <c r="E1185" s="15"/>
    </row>
    <row r="1186" spans="1:5" x14ac:dyDescent="0.25">
      <c r="A1186" s="45"/>
      <c r="B1186" s="46"/>
      <c r="C1186" s="46"/>
      <c r="D1186" s="19"/>
      <c r="E1186" s="15"/>
    </row>
    <row r="1187" spans="1:5" x14ac:dyDescent="0.25">
      <c r="A1187" s="45"/>
      <c r="B1187" s="46"/>
      <c r="C1187" s="46"/>
      <c r="D1187" s="19"/>
      <c r="E1187" s="15"/>
    </row>
    <row r="1188" spans="1:5" x14ac:dyDescent="0.25">
      <c r="A1188" s="45"/>
      <c r="B1188" s="46"/>
      <c r="C1188" s="46"/>
      <c r="D1188" s="19"/>
      <c r="E1188" s="15"/>
    </row>
    <row r="1189" spans="1:5" x14ac:dyDescent="0.25">
      <c r="A1189" s="45"/>
      <c r="B1189" s="46"/>
      <c r="C1189" s="46"/>
      <c r="D1189" s="19"/>
      <c r="E1189" s="15"/>
    </row>
    <row r="1190" spans="1:5" x14ac:dyDescent="0.25">
      <c r="A1190" s="45"/>
      <c r="B1190" s="46"/>
      <c r="C1190" s="46"/>
      <c r="D1190" s="19"/>
      <c r="E1190" s="15"/>
    </row>
    <row r="1191" spans="1:5" x14ac:dyDescent="0.25">
      <c r="A1191" s="45"/>
      <c r="B1191" s="46"/>
      <c r="C1191" s="46"/>
      <c r="D1191" s="19"/>
      <c r="E1191" s="15"/>
    </row>
    <row r="1192" spans="1:5" x14ac:dyDescent="0.25">
      <c r="A1192" s="45"/>
      <c r="B1192" s="46"/>
      <c r="C1192" s="46"/>
      <c r="D1192" s="19"/>
      <c r="E1192" s="15"/>
    </row>
    <row r="1193" spans="1:5" x14ac:dyDescent="0.25">
      <c r="A1193" s="45"/>
      <c r="B1193" s="46"/>
      <c r="C1193" s="46"/>
      <c r="D1193" s="19"/>
      <c r="E1193" s="15"/>
    </row>
    <row r="1194" spans="1:5" x14ac:dyDescent="0.25">
      <c r="A1194" s="45"/>
      <c r="B1194" s="46"/>
      <c r="C1194" s="46"/>
      <c r="D1194" s="19"/>
      <c r="E1194" s="15"/>
    </row>
    <row r="1195" spans="1:5" x14ac:dyDescent="0.25">
      <c r="A1195" s="45"/>
      <c r="B1195" s="46"/>
      <c r="C1195" s="46"/>
      <c r="D1195" s="19"/>
      <c r="E1195" s="15"/>
    </row>
    <row r="1196" spans="1:5" x14ac:dyDescent="0.25">
      <c r="A1196" s="45"/>
      <c r="B1196" s="46"/>
      <c r="C1196" s="46"/>
      <c r="D1196" s="19"/>
      <c r="E1196" s="15"/>
    </row>
    <row r="1197" spans="1:5" x14ac:dyDescent="0.25">
      <c r="A1197" s="45"/>
      <c r="B1197" s="46"/>
      <c r="C1197" s="46"/>
      <c r="D1197" s="19"/>
      <c r="E1197" s="15"/>
    </row>
    <row r="1198" spans="1:5" x14ac:dyDescent="0.25">
      <c r="A1198" s="45"/>
      <c r="B1198" s="46"/>
      <c r="C1198" s="46"/>
      <c r="D1198" s="19"/>
      <c r="E1198" s="15"/>
    </row>
    <row r="1199" spans="1:5" x14ac:dyDescent="0.25">
      <c r="A1199" s="45"/>
      <c r="B1199" s="46"/>
      <c r="C1199" s="46"/>
      <c r="D1199" s="19"/>
      <c r="E1199" s="15"/>
    </row>
    <row r="1200" spans="1:5" x14ac:dyDescent="0.25">
      <c r="A1200" s="45"/>
      <c r="B1200" s="46"/>
      <c r="C1200" s="46"/>
      <c r="D1200" s="19"/>
      <c r="E1200" s="15"/>
    </row>
    <row r="1201" spans="1:5" x14ac:dyDescent="0.25">
      <c r="A1201" s="45"/>
      <c r="B1201" s="46"/>
      <c r="C1201" s="46"/>
      <c r="D1201" s="19"/>
      <c r="E1201" s="15"/>
    </row>
    <row r="1202" spans="1:5" x14ac:dyDescent="0.25">
      <c r="A1202" s="45"/>
      <c r="B1202" s="46"/>
      <c r="C1202" s="46"/>
      <c r="D1202" s="19"/>
      <c r="E1202" s="15"/>
    </row>
    <row r="1203" spans="1:5" x14ac:dyDescent="0.25">
      <c r="A1203" s="45"/>
      <c r="B1203" s="46"/>
      <c r="C1203" s="46"/>
      <c r="D1203" s="19"/>
      <c r="E1203" s="15"/>
    </row>
    <row r="1204" spans="1:5" x14ac:dyDescent="0.25">
      <c r="A1204" s="45"/>
      <c r="B1204" s="46"/>
      <c r="C1204" s="46"/>
      <c r="D1204" s="19"/>
      <c r="E1204" s="15"/>
    </row>
    <row r="1205" spans="1:5" x14ac:dyDescent="0.25">
      <c r="A1205" s="45"/>
      <c r="B1205" s="46"/>
      <c r="C1205" s="46"/>
      <c r="D1205" s="19"/>
      <c r="E1205" s="15"/>
    </row>
    <row r="1206" spans="1:5" x14ac:dyDescent="0.25">
      <c r="A1206" s="45"/>
      <c r="B1206" s="46"/>
      <c r="C1206" s="46"/>
      <c r="D1206" s="19"/>
      <c r="E1206" s="15"/>
    </row>
    <row r="1207" spans="1:5" x14ac:dyDescent="0.25">
      <c r="A1207" s="45"/>
      <c r="B1207" s="46"/>
      <c r="C1207" s="46"/>
      <c r="D1207" s="19"/>
      <c r="E1207" s="15"/>
    </row>
    <row r="1208" spans="1:5" x14ac:dyDescent="0.25">
      <c r="A1208" s="45"/>
      <c r="B1208" s="46"/>
      <c r="C1208" s="46"/>
      <c r="D1208" s="19"/>
      <c r="E1208" s="15"/>
    </row>
    <row r="1209" spans="1:5" x14ac:dyDescent="0.25">
      <c r="A1209" s="45"/>
      <c r="B1209" s="46"/>
      <c r="C1209" s="46"/>
      <c r="D1209" s="19"/>
      <c r="E1209" s="15"/>
    </row>
    <row r="1210" spans="1:5" x14ac:dyDescent="0.25">
      <c r="A1210" s="45"/>
      <c r="B1210" s="46"/>
      <c r="C1210" s="46"/>
      <c r="D1210" s="19"/>
      <c r="E1210" s="15"/>
    </row>
    <row r="1211" spans="1:5" x14ac:dyDescent="0.25">
      <c r="A1211" s="45"/>
      <c r="B1211" s="46"/>
      <c r="C1211" s="46"/>
      <c r="D1211" s="19"/>
      <c r="E1211" s="15"/>
    </row>
    <row r="1212" spans="1:5" x14ac:dyDescent="0.25">
      <c r="A1212" s="45"/>
      <c r="B1212" s="46"/>
      <c r="C1212" s="46"/>
      <c r="D1212" s="19"/>
      <c r="E1212" s="15"/>
    </row>
    <row r="1213" spans="1:5" x14ac:dyDescent="0.25">
      <c r="A1213" s="45"/>
      <c r="B1213" s="46"/>
      <c r="C1213" s="46"/>
      <c r="D1213" s="19"/>
      <c r="E1213" s="15"/>
    </row>
    <row r="1214" spans="1:5" x14ac:dyDescent="0.25">
      <c r="A1214" s="45"/>
      <c r="B1214" s="46"/>
      <c r="C1214" s="46"/>
      <c r="D1214" s="19"/>
      <c r="E1214" s="15"/>
    </row>
    <row r="1215" spans="1:5" x14ac:dyDescent="0.25">
      <c r="A1215" s="45"/>
      <c r="B1215" s="46"/>
      <c r="C1215" s="46"/>
      <c r="D1215" s="19"/>
      <c r="E1215" s="15"/>
    </row>
    <row r="1216" spans="1:5" x14ac:dyDescent="0.25">
      <c r="A1216" s="45"/>
      <c r="B1216" s="46"/>
      <c r="C1216" s="46"/>
      <c r="D1216" s="19"/>
      <c r="E1216" s="15"/>
    </row>
    <row r="1217" spans="1:5" x14ac:dyDescent="0.25">
      <c r="A1217" s="45"/>
      <c r="B1217" s="46"/>
      <c r="C1217" s="46"/>
      <c r="D1217" s="19"/>
      <c r="E1217" s="15"/>
    </row>
    <row r="1218" spans="1:5" x14ac:dyDescent="0.25">
      <c r="A1218" s="45"/>
      <c r="B1218" s="46"/>
      <c r="C1218" s="46"/>
      <c r="D1218" s="19"/>
      <c r="E1218" s="15"/>
    </row>
    <row r="1219" spans="1:5" x14ac:dyDescent="0.25">
      <c r="A1219" s="45"/>
      <c r="B1219" s="46"/>
      <c r="C1219" s="46"/>
      <c r="D1219" s="19"/>
      <c r="E1219" s="15"/>
    </row>
    <row r="1220" spans="1:5" x14ac:dyDescent="0.25">
      <c r="A1220" s="45"/>
      <c r="B1220" s="46"/>
      <c r="C1220" s="46"/>
      <c r="D1220" s="19"/>
      <c r="E1220" s="15"/>
    </row>
    <row r="1221" spans="1:5" x14ac:dyDescent="0.25">
      <c r="A1221" s="45"/>
      <c r="B1221" s="46"/>
      <c r="C1221" s="46"/>
      <c r="D1221" s="19"/>
      <c r="E1221" s="15"/>
    </row>
    <row r="1222" spans="1:5" x14ac:dyDescent="0.25">
      <c r="A1222" s="45"/>
      <c r="B1222" s="46"/>
      <c r="C1222" s="46"/>
      <c r="D1222" s="19"/>
      <c r="E1222" s="15"/>
    </row>
    <row r="1223" spans="1:5" x14ac:dyDescent="0.25">
      <c r="A1223" s="45"/>
      <c r="B1223" s="46"/>
      <c r="C1223" s="46"/>
      <c r="D1223" s="19"/>
      <c r="E1223" s="15"/>
    </row>
    <row r="1224" spans="1:5" x14ac:dyDescent="0.25">
      <c r="A1224" s="45"/>
      <c r="B1224" s="46"/>
      <c r="C1224" s="46"/>
      <c r="D1224" s="19"/>
      <c r="E1224" s="15"/>
    </row>
    <row r="1225" spans="1:5" x14ac:dyDescent="0.25">
      <c r="A1225" s="45"/>
      <c r="B1225" s="46"/>
      <c r="C1225" s="46"/>
      <c r="D1225" s="19"/>
      <c r="E1225" s="15"/>
    </row>
    <row r="1226" spans="1:5" x14ac:dyDescent="0.25">
      <c r="A1226" s="45"/>
      <c r="B1226" s="46"/>
      <c r="C1226" s="46"/>
      <c r="D1226" s="19"/>
      <c r="E1226" s="15"/>
    </row>
    <row r="1227" spans="1:5" x14ac:dyDescent="0.25">
      <c r="A1227" s="45"/>
      <c r="B1227" s="46"/>
      <c r="C1227" s="46"/>
      <c r="D1227" s="19"/>
      <c r="E1227" s="15"/>
    </row>
    <row r="1228" spans="1:5" x14ac:dyDescent="0.25">
      <c r="A1228" s="45"/>
      <c r="B1228" s="46"/>
      <c r="C1228" s="46"/>
      <c r="D1228" s="19"/>
      <c r="E1228" s="15"/>
    </row>
    <row r="1229" spans="1:5" x14ac:dyDescent="0.25">
      <c r="A1229" s="45"/>
      <c r="B1229" s="46"/>
      <c r="C1229" s="46"/>
      <c r="D1229" s="19"/>
      <c r="E1229" s="15"/>
    </row>
    <row r="1230" spans="1:5" x14ac:dyDescent="0.25">
      <c r="A1230" s="45"/>
      <c r="B1230" s="46"/>
      <c r="C1230" s="46"/>
      <c r="D1230" s="19"/>
      <c r="E1230" s="15"/>
    </row>
    <row r="1231" spans="1:5" x14ac:dyDescent="0.25">
      <c r="A1231" s="45"/>
      <c r="B1231" s="46"/>
      <c r="C1231" s="46"/>
      <c r="D1231" s="19"/>
      <c r="E1231" s="15"/>
    </row>
    <row r="1232" spans="1:5" x14ac:dyDescent="0.25">
      <c r="A1232" s="45"/>
      <c r="B1232" s="46"/>
      <c r="C1232" s="46"/>
      <c r="D1232" s="19"/>
      <c r="E1232" s="15"/>
    </row>
    <row r="1233" spans="1:5" x14ac:dyDescent="0.25">
      <c r="A1233" s="45"/>
      <c r="B1233" s="46"/>
      <c r="C1233" s="46"/>
      <c r="D1233" s="19"/>
      <c r="E1233" s="15"/>
    </row>
    <row r="1234" spans="1:5" x14ac:dyDescent="0.25">
      <c r="A1234" s="45"/>
      <c r="B1234" s="46"/>
      <c r="C1234" s="46"/>
      <c r="D1234" s="19"/>
      <c r="E1234" s="15"/>
    </row>
    <row r="1235" spans="1:5" x14ac:dyDescent="0.25">
      <c r="A1235" s="45"/>
      <c r="B1235" s="46"/>
      <c r="C1235" s="46"/>
      <c r="D1235" s="19"/>
      <c r="E1235" s="15"/>
    </row>
    <row r="1236" spans="1:5" x14ac:dyDescent="0.25">
      <c r="A1236" s="45"/>
      <c r="B1236" s="46"/>
      <c r="C1236" s="46"/>
      <c r="D1236" s="19"/>
      <c r="E1236" s="15"/>
    </row>
    <row r="1237" spans="1:5" x14ac:dyDescent="0.25">
      <c r="A1237" s="45"/>
      <c r="B1237" s="46"/>
      <c r="C1237" s="46"/>
      <c r="D1237" s="19"/>
      <c r="E1237" s="15"/>
    </row>
    <row r="1238" spans="1:5" x14ac:dyDescent="0.25">
      <c r="A1238" s="45"/>
      <c r="B1238" s="46"/>
      <c r="C1238" s="46"/>
      <c r="D1238" s="19"/>
      <c r="E1238" s="15"/>
    </row>
    <row r="1239" spans="1:5" x14ac:dyDescent="0.25">
      <c r="A1239" s="45"/>
      <c r="B1239" s="46"/>
      <c r="C1239" s="46"/>
      <c r="D1239" s="19"/>
      <c r="E1239" s="15"/>
    </row>
    <row r="1240" spans="1:5" x14ac:dyDescent="0.25">
      <c r="A1240" s="45"/>
      <c r="B1240" s="46"/>
      <c r="C1240" s="46"/>
      <c r="D1240" s="19"/>
      <c r="E1240" s="15"/>
    </row>
    <row r="1241" spans="1:5" x14ac:dyDescent="0.25">
      <c r="A1241" s="45"/>
      <c r="B1241" s="46"/>
      <c r="C1241" s="46"/>
      <c r="D1241" s="19"/>
      <c r="E1241" s="15"/>
    </row>
    <row r="1242" spans="1:5" x14ac:dyDescent="0.25">
      <c r="A1242" s="45"/>
      <c r="B1242" s="46"/>
      <c r="C1242" s="46"/>
      <c r="D1242" s="19"/>
      <c r="E1242" s="15"/>
    </row>
    <row r="1243" spans="1:5" x14ac:dyDescent="0.25">
      <c r="A1243" s="45"/>
      <c r="B1243" s="46"/>
      <c r="C1243" s="46"/>
      <c r="D1243" s="19"/>
      <c r="E1243" s="15"/>
    </row>
    <row r="1244" spans="1:5" x14ac:dyDescent="0.25">
      <c r="A1244" s="45"/>
      <c r="B1244" s="46"/>
      <c r="C1244" s="46"/>
      <c r="D1244" s="19"/>
      <c r="E1244" s="15"/>
    </row>
    <row r="1245" spans="1:5" x14ac:dyDescent="0.25">
      <c r="A1245" s="45"/>
      <c r="B1245" s="46"/>
      <c r="C1245" s="46"/>
      <c r="D1245" s="19"/>
      <c r="E1245" s="15"/>
    </row>
    <row r="1246" spans="1:5" x14ac:dyDescent="0.25">
      <c r="A1246" s="45"/>
      <c r="B1246" s="46"/>
      <c r="C1246" s="46"/>
      <c r="D1246" s="19"/>
      <c r="E1246" s="15"/>
    </row>
    <row r="1247" spans="1:5" x14ac:dyDescent="0.25">
      <c r="A1247" s="45"/>
      <c r="B1247" s="46"/>
      <c r="C1247" s="46"/>
      <c r="D1247" s="19"/>
      <c r="E1247" s="15"/>
    </row>
    <row r="1248" spans="1:5" x14ac:dyDescent="0.25">
      <c r="A1248" s="45"/>
      <c r="B1248" s="46"/>
      <c r="C1248" s="46"/>
      <c r="D1248" s="19"/>
      <c r="E1248" s="15"/>
    </row>
    <row r="1249" spans="1:5" x14ac:dyDescent="0.25">
      <c r="A1249" s="45"/>
      <c r="B1249" s="46"/>
      <c r="C1249" s="46"/>
      <c r="D1249" s="19"/>
      <c r="E1249" s="15"/>
    </row>
    <row r="1250" spans="1:5" x14ac:dyDescent="0.25">
      <c r="A1250" s="45"/>
      <c r="B1250" s="46"/>
      <c r="C1250" s="46"/>
      <c r="D1250" s="19"/>
      <c r="E1250" s="15"/>
    </row>
    <row r="1251" spans="1:5" x14ac:dyDescent="0.25">
      <c r="A1251" s="45"/>
      <c r="B1251" s="46"/>
      <c r="C1251" s="46"/>
      <c r="D1251" s="19"/>
      <c r="E1251" s="15"/>
    </row>
    <row r="1252" spans="1:5" x14ac:dyDescent="0.25">
      <c r="A1252" s="45"/>
      <c r="B1252" s="46"/>
      <c r="C1252" s="46"/>
      <c r="D1252" s="19"/>
      <c r="E1252" s="15"/>
    </row>
    <row r="1253" spans="1:5" x14ac:dyDescent="0.25">
      <c r="A1253" s="45"/>
      <c r="B1253" s="46"/>
      <c r="C1253" s="46"/>
      <c r="D1253" s="19"/>
      <c r="E1253" s="15"/>
    </row>
    <row r="1254" spans="1:5" x14ac:dyDescent="0.25">
      <c r="A1254" s="45"/>
      <c r="B1254" s="46"/>
      <c r="C1254" s="46"/>
      <c r="D1254" s="19"/>
      <c r="E1254" s="15"/>
    </row>
    <row r="1255" spans="1:5" x14ac:dyDescent="0.25">
      <c r="A1255" s="45"/>
      <c r="B1255" s="46"/>
      <c r="C1255" s="46"/>
      <c r="D1255" s="19"/>
      <c r="E1255" s="15"/>
    </row>
    <row r="1256" spans="1:5" x14ac:dyDescent="0.25">
      <c r="A1256" s="45"/>
      <c r="B1256" s="46"/>
      <c r="C1256" s="46"/>
      <c r="D1256" s="19"/>
      <c r="E1256" s="15"/>
    </row>
    <row r="1257" spans="1:5" x14ac:dyDescent="0.25">
      <c r="A1257" s="45"/>
      <c r="B1257" s="46"/>
      <c r="C1257" s="46"/>
      <c r="D1257" s="19"/>
      <c r="E1257" s="15"/>
    </row>
    <row r="1258" spans="1:5" x14ac:dyDescent="0.25">
      <c r="A1258" s="45"/>
      <c r="B1258" s="46"/>
      <c r="C1258" s="46"/>
      <c r="D1258" s="19"/>
      <c r="E1258" s="15"/>
    </row>
    <row r="1259" spans="1:5" x14ac:dyDescent="0.25">
      <c r="A1259" s="45"/>
      <c r="B1259" s="46"/>
      <c r="C1259" s="46"/>
      <c r="D1259" s="19"/>
      <c r="E1259" s="15"/>
    </row>
    <row r="1260" spans="1:5" x14ac:dyDescent="0.25">
      <c r="A1260" s="45"/>
      <c r="B1260" s="46"/>
      <c r="C1260" s="46"/>
      <c r="D1260" s="19"/>
      <c r="E1260" s="15"/>
    </row>
    <row r="1261" spans="1:5" x14ac:dyDescent="0.25">
      <c r="A1261" s="45"/>
      <c r="B1261" s="46"/>
      <c r="C1261" s="46"/>
      <c r="D1261" s="19"/>
      <c r="E1261" s="15"/>
    </row>
    <row r="1262" spans="1:5" x14ac:dyDescent="0.25">
      <c r="A1262" s="45"/>
      <c r="B1262" s="46"/>
      <c r="C1262" s="46"/>
      <c r="D1262" s="19"/>
      <c r="E1262" s="15"/>
    </row>
    <row r="1263" spans="1:5" x14ac:dyDescent="0.25">
      <c r="A1263" s="45"/>
      <c r="B1263" s="46"/>
      <c r="C1263" s="46"/>
      <c r="D1263" s="19"/>
      <c r="E1263" s="15"/>
    </row>
    <row r="1264" spans="1:5" x14ac:dyDescent="0.25">
      <c r="A1264" s="45"/>
      <c r="B1264" s="46"/>
      <c r="C1264" s="46"/>
      <c r="D1264" s="19"/>
      <c r="E1264" s="15"/>
    </row>
    <row r="1265" spans="1:5" x14ac:dyDescent="0.25">
      <c r="A1265" s="45"/>
      <c r="B1265" s="46"/>
      <c r="C1265" s="46"/>
      <c r="D1265" s="19"/>
      <c r="E1265" s="15"/>
    </row>
    <row r="1266" spans="1:5" x14ac:dyDescent="0.25">
      <c r="A1266" s="45"/>
      <c r="B1266" s="46"/>
      <c r="C1266" s="46"/>
      <c r="D1266" s="19"/>
      <c r="E1266" s="15"/>
    </row>
    <row r="1267" spans="1:5" x14ac:dyDescent="0.25">
      <c r="A1267" s="45"/>
      <c r="B1267" s="46"/>
      <c r="C1267" s="46"/>
      <c r="D1267" s="19"/>
      <c r="E1267" s="15"/>
    </row>
    <row r="1268" spans="1:5" x14ac:dyDescent="0.25">
      <c r="A1268" s="45"/>
      <c r="B1268" s="46"/>
      <c r="C1268" s="46"/>
      <c r="D1268" s="19"/>
      <c r="E1268" s="15"/>
    </row>
    <row r="1269" spans="1:5" x14ac:dyDescent="0.25">
      <c r="A1269" s="45"/>
      <c r="B1269" s="46"/>
      <c r="C1269" s="46"/>
      <c r="D1269" s="19"/>
      <c r="E1269" s="15"/>
    </row>
    <row r="1270" spans="1:5" x14ac:dyDescent="0.25">
      <c r="A1270" s="45"/>
      <c r="B1270" s="46"/>
      <c r="C1270" s="46"/>
      <c r="D1270" s="19"/>
      <c r="E1270" s="15"/>
    </row>
    <row r="1271" spans="1:5" x14ac:dyDescent="0.25">
      <c r="A1271" s="45"/>
      <c r="B1271" s="46"/>
      <c r="C1271" s="46"/>
      <c r="D1271" s="19"/>
      <c r="E1271" s="15"/>
    </row>
    <row r="1272" spans="1:5" x14ac:dyDescent="0.25">
      <c r="A1272" s="45"/>
      <c r="B1272" s="46"/>
      <c r="C1272" s="46"/>
      <c r="D1272" s="19"/>
      <c r="E1272" s="15"/>
    </row>
    <row r="1273" spans="1:5" x14ac:dyDescent="0.25">
      <c r="A1273" s="45"/>
      <c r="B1273" s="46"/>
      <c r="C1273" s="46"/>
      <c r="D1273" s="19"/>
      <c r="E1273" s="15"/>
    </row>
    <row r="1274" spans="1:5" x14ac:dyDescent="0.25">
      <c r="A1274" s="45"/>
      <c r="B1274" s="46"/>
      <c r="C1274" s="46"/>
      <c r="D1274" s="19"/>
      <c r="E1274" s="15"/>
    </row>
    <row r="1275" spans="1:5" x14ac:dyDescent="0.25">
      <c r="A1275" s="45"/>
      <c r="B1275" s="46"/>
      <c r="C1275" s="46"/>
      <c r="D1275" s="19"/>
      <c r="E1275" s="15"/>
    </row>
    <row r="1276" spans="1:5" x14ac:dyDescent="0.25">
      <c r="A1276" s="45"/>
      <c r="B1276" s="46"/>
      <c r="C1276" s="46"/>
      <c r="D1276" s="19"/>
      <c r="E1276" s="15"/>
    </row>
    <row r="1277" spans="1:5" x14ac:dyDescent="0.25">
      <c r="A1277" s="45"/>
      <c r="B1277" s="46"/>
      <c r="C1277" s="46"/>
      <c r="D1277" s="19"/>
      <c r="E1277" s="15"/>
    </row>
    <row r="1278" spans="1:5" x14ac:dyDescent="0.25">
      <c r="A1278" s="45"/>
      <c r="B1278" s="46"/>
      <c r="C1278" s="46"/>
      <c r="D1278" s="19"/>
      <c r="E1278" s="15"/>
    </row>
    <row r="1279" spans="1:5" x14ac:dyDescent="0.25">
      <c r="A1279" s="45"/>
      <c r="B1279" s="46"/>
      <c r="C1279" s="46"/>
      <c r="D1279" s="19"/>
      <c r="E1279" s="15"/>
    </row>
    <row r="1280" spans="1:5" x14ac:dyDescent="0.25">
      <c r="A1280" s="45"/>
      <c r="B1280" s="46"/>
      <c r="C1280" s="46"/>
      <c r="D1280" s="19"/>
      <c r="E1280" s="15"/>
    </row>
    <row r="1281" spans="1:5" x14ac:dyDescent="0.25">
      <c r="A1281" s="45"/>
      <c r="B1281" s="46"/>
      <c r="C1281" s="46"/>
      <c r="D1281" s="19"/>
      <c r="E1281" s="15"/>
    </row>
    <row r="1282" spans="1:5" x14ac:dyDescent="0.25">
      <c r="A1282" s="45"/>
      <c r="B1282" s="46"/>
      <c r="C1282" s="46"/>
      <c r="D1282" s="19"/>
      <c r="E1282" s="15"/>
    </row>
    <row r="1283" spans="1:5" x14ac:dyDescent="0.25">
      <c r="A1283" s="45"/>
      <c r="B1283" s="46"/>
      <c r="C1283" s="46"/>
      <c r="D1283" s="19"/>
      <c r="E1283" s="15"/>
    </row>
    <row r="1284" spans="1:5" x14ac:dyDescent="0.25">
      <c r="A1284" s="45"/>
      <c r="B1284" s="46"/>
      <c r="C1284" s="46"/>
      <c r="D1284" s="19"/>
      <c r="E1284" s="15"/>
    </row>
    <row r="1285" spans="1:5" x14ac:dyDescent="0.25">
      <c r="A1285" s="45"/>
      <c r="B1285" s="46"/>
      <c r="C1285" s="46"/>
      <c r="D1285" s="19"/>
      <c r="E1285" s="15"/>
    </row>
    <row r="1286" spans="1:5" x14ac:dyDescent="0.25">
      <c r="A1286" s="45"/>
      <c r="B1286" s="46"/>
      <c r="C1286" s="46"/>
      <c r="D1286" s="19"/>
      <c r="E1286" s="15"/>
    </row>
    <row r="1287" spans="1:5" x14ac:dyDescent="0.25">
      <c r="A1287" s="45"/>
      <c r="B1287" s="46"/>
      <c r="C1287" s="46"/>
      <c r="D1287" s="19"/>
      <c r="E1287" s="15"/>
    </row>
    <row r="1288" spans="1:5" x14ac:dyDescent="0.25">
      <c r="A1288" s="45"/>
      <c r="B1288" s="46"/>
      <c r="C1288" s="46"/>
      <c r="D1288" s="19"/>
      <c r="E1288" s="15"/>
    </row>
    <row r="1289" spans="1:5" x14ac:dyDescent="0.25">
      <c r="A1289" s="45"/>
      <c r="B1289" s="46"/>
      <c r="C1289" s="46"/>
      <c r="D1289" s="19"/>
      <c r="E1289" s="15"/>
    </row>
    <row r="1290" spans="1:5" x14ac:dyDescent="0.25">
      <c r="A1290" s="45"/>
      <c r="B1290" s="46"/>
      <c r="C1290" s="46"/>
      <c r="D1290" s="19"/>
      <c r="E1290" s="15"/>
    </row>
    <row r="1291" spans="1:5" x14ac:dyDescent="0.25">
      <c r="A1291" s="45"/>
      <c r="B1291" s="46"/>
      <c r="C1291" s="46"/>
      <c r="D1291" s="19"/>
      <c r="E1291" s="15"/>
    </row>
    <row r="1292" spans="1:5" x14ac:dyDescent="0.25">
      <c r="A1292" s="45"/>
      <c r="B1292" s="46"/>
      <c r="C1292" s="46"/>
      <c r="D1292" s="19"/>
      <c r="E1292" s="15"/>
    </row>
    <row r="1293" spans="1:5" x14ac:dyDescent="0.25">
      <c r="A1293" s="45"/>
      <c r="B1293" s="46"/>
      <c r="C1293" s="46"/>
      <c r="D1293" s="19"/>
      <c r="E1293" s="15"/>
    </row>
    <row r="1294" spans="1:5" x14ac:dyDescent="0.25">
      <c r="A1294" s="45"/>
      <c r="B1294" s="46"/>
      <c r="C1294" s="46"/>
      <c r="D1294" s="19"/>
      <c r="E1294" s="15"/>
    </row>
    <row r="1295" spans="1:5" x14ac:dyDescent="0.25">
      <c r="A1295" s="45"/>
      <c r="B1295" s="46"/>
      <c r="C1295" s="46"/>
      <c r="D1295" s="19"/>
      <c r="E1295" s="15"/>
    </row>
    <row r="1296" spans="1:5" x14ac:dyDescent="0.25">
      <c r="A1296" s="45"/>
      <c r="B1296" s="46"/>
      <c r="C1296" s="46"/>
      <c r="D1296" s="19"/>
      <c r="E1296" s="15"/>
    </row>
    <row r="1297" spans="1:5" x14ac:dyDescent="0.25">
      <c r="A1297" s="45"/>
      <c r="B1297" s="46"/>
      <c r="C1297" s="46"/>
      <c r="D1297" s="19"/>
      <c r="E1297" s="15"/>
    </row>
    <row r="1298" spans="1:5" x14ac:dyDescent="0.25">
      <c r="A1298" s="45"/>
      <c r="B1298" s="46"/>
      <c r="C1298" s="46"/>
      <c r="D1298" s="19"/>
      <c r="E1298" s="15"/>
    </row>
    <row r="1299" spans="1:5" x14ac:dyDescent="0.25">
      <c r="A1299" s="45"/>
      <c r="B1299" s="46"/>
      <c r="C1299" s="46"/>
      <c r="D1299" s="19"/>
      <c r="E1299" s="15"/>
    </row>
    <row r="1300" spans="1:5" x14ac:dyDescent="0.25">
      <c r="A1300" s="45"/>
      <c r="B1300" s="46"/>
      <c r="C1300" s="46"/>
      <c r="D1300" s="19"/>
      <c r="E1300" s="15"/>
    </row>
    <row r="1301" spans="1:5" x14ac:dyDescent="0.25">
      <c r="A1301" s="45"/>
      <c r="B1301" s="46"/>
      <c r="C1301" s="46"/>
      <c r="D1301" s="19"/>
      <c r="E1301" s="15"/>
    </row>
    <row r="1302" spans="1:5" x14ac:dyDescent="0.25">
      <c r="A1302" s="45"/>
      <c r="B1302" s="46"/>
      <c r="C1302" s="46"/>
      <c r="D1302" s="19"/>
      <c r="E1302" s="15"/>
    </row>
    <row r="1303" spans="1:5" x14ac:dyDescent="0.25">
      <c r="A1303" s="45"/>
      <c r="B1303" s="46"/>
      <c r="C1303" s="46"/>
      <c r="D1303" s="19"/>
      <c r="E1303" s="15"/>
    </row>
    <row r="1304" spans="1:5" x14ac:dyDescent="0.25">
      <c r="A1304" s="45"/>
      <c r="B1304" s="46"/>
      <c r="C1304" s="46"/>
      <c r="D1304" s="19"/>
      <c r="E1304" s="15"/>
    </row>
    <row r="1305" spans="1:5" x14ac:dyDescent="0.25">
      <c r="A1305" s="45"/>
      <c r="B1305" s="46"/>
      <c r="C1305" s="46"/>
      <c r="D1305" s="19"/>
      <c r="E1305" s="15"/>
    </row>
    <row r="1306" spans="1:5" x14ac:dyDescent="0.25">
      <c r="A1306" s="45"/>
      <c r="B1306" s="46"/>
      <c r="C1306" s="46"/>
      <c r="D1306" s="19"/>
      <c r="E1306" s="15"/>
    </row>
    <row r="1307" spans="1:5" x14ac:dyDescent="0.25">
      <c r="A1307" s="45"/>
      <c r="B1307" s="46"/>
      <c r="C1307" s="46"/>
      <c r="D1307" s="19"/>
      <c r="E1307" s="15"/>
    </row>
    <row r="1308" spans="1:5" x14ac:dyDescent="0.25">
      <c r="A1308" s="45"/>
      <c r="B1308" s="46"/>
      <c r="C1308" s="46"/>
      <c r="D1308" s="19"/>
      <c r="E1308" s="15"/>
    </row>
    <row r="1309" spans="1:5" x14ac:dyDescent="0.25">
      <c r="A1309" s="45"/>
      <c r="B1309" s="46"/>
      <c r="C1309" s="46"/>
      <c r="D1309" s="19"/>
      <c r="E1309" s="15"/>
    </row>
    <row r="1310" spans="1:5" x14ac:dyDescent="0.25">
      <c r="A1310" s="45"/>
      <c r="B1310" s="46"/>
      <c r="C1310" s="46"/>
      <c r="D1310" s="19"/>
      <c r="E1310" s="15"/>
    </row>
    <row r="1311" spans="1:5" x14ac:dyDescent="0.25">
      <c r="A1311" s="45"/>
      <c r="B1311" s="46"/>
      <c r="C1311" s="46"/>
      <c r="D1311" s="19"/>
      <c r="E1311" s="15"/>
    </row>
    <row r="1312" spans="1:5" x14ac:dyDescent="0.25">
      <c r="A1312" s="45"/>
      <c r="B1312" s="46"/>
      <c r="C1312" s="46"/>
      <c r="D1312" s="19"/>
      <c r="E1312" s="15"/>
    </row>
    <row r="1313" spans="1:5" x14ac:dyDescent="0.25">
      <c r="A1313" s="45"/>
      <c r="B1313" s="46"/>
      <c r="C1313" s="46"/>
      <c r="D1313" s="19"/>
      <c r="E1313" s="15"/>
    </row>
    <row r="1314" spans="1:5" x14ac:dyDescent="0.25">
      <c r="A1314" s="45"/>
      <c r="B1314" s="46"/>
      <c r="C1314" s="46"/>
      <c r="D1314" s="19"/>
      <c r="E1314" s="15"/>
    </row>
    <row r="1315" spans="1:5" x14ac:dyDescent="0.25">
      <c r="A1315" s="45"/>
      <c r="B1315" s="46"/>
      <c r="C1315" s="46"/>
      <c r="D1315" s="19"/>
      <c r="E1315" s="15"/>
    </row>
    <row r="1316" spans="1:5" x14ac:dyDescent="0.25">
      <c r="A1316" s="45"/>
      <c r="B1316" s="46"/>
      <c r="C1316" s="46"/>
      <c r="D1316" s="19"/>
      <c r="E1316" s="15"/>
    </row>
    <row r="1317" spans="1:5" x14ac:dyDescent="0.25">
      <c r="A1317" s="45"/>
      <c r="B1317" s="46"/>
      <c r="C1317" s="46"/>
      <c r="D1317" s="19"/>
      <c r="E1317" s="15"/>
    </row>
    <row r="1318" spans="1:5" x14ac:dyDescent="0.25">
      <c r="A1318" s="45"/>
      <c r="B1318" s="46"/>
      <c r="C1318" s="46"/>
      <c r="D1318" s="19"/>
      <c r="E1318" s="15"/>
    </row>
    <row r="1319" spans="1:5" x14ac:dyDescent="0.25">
      <c r="A1319" s="45"/>
      <c r="B1319" s="46"/>
      <c r="C1319" s="46"/>
      <c r="D1319" s="19"/>
      <c r="E1319" s="15"/>
    </row>
    <row r="1320" spans="1:5" x14ac:dyDescent="0.25">
      <c r="A1320" s="45"/>
      <c r="B1320" s="46"/>
      <c r="C1320" s="46"/>
      <c r="D1320" s="19"/>
      <c r="E1320" s="15"/>
    </row>
    <row r="1321" spans="1:5" x14ac:dyDescent="0.25">
      <c r="A1321" s="45"/>
      <c r="B1321" s="46"/>
      <c r="C1321" s="46"/>
      <c r="D1321" s="19"/>
      <c r="E1321" s="15"/>
    </row>
    <row r="1322" spans="1:5" x14ac:dyDescent="0.25">
      <c r="A1322" s="45"/>
      <c r="B1322" s="46"/>
      <c r="C1322" s="46"/>
      <c r="D1322" s="19"/>
      <c r="E1322" s="15"/>
    </row>
    <row r="1323" spans="1:5" x14ac:dyDescent="0.25">
      <c r="A1323" s="45"/>
      <c r="B1323" s="46"/>
      <c r="C1323" s="46"/>
      <c r="D1323" s="19"/>
      <c r="E1323" s="15"/>
    </row>
    <row r="1324" spans="1:5" x14ac:dyDescent="0.25">
      <c r="A1324" s="45"/>
      <c r="B1324" s="46"/>
      <c r="C1324" s="46"/>
      <c r="D1324" s="19"/>
      <c r="E1324" s="15"/>
    </row>
    <row r="1325" spans="1:5" x14ac:dyDescent="0.25">
      <c r="A1325" s="45"/>
      <c r="B1325" s="46"/>
      <c r="C1325" s="46"/>
      <c r="D1325" s="19"/>
      <c r="E1325" s="15"/>
    </row>
    <row r="1326" spans="1:5" x14ac:dyDescent="0.25">
      <c r="A1326" s="45"/>
      <c r="B1326" s="46"/>
      <c r="C1326" s="46"/>
      <c r="D1326" s="19"/>
      <c r="E1326" s="15"/>
    </row>
    <row r="1327" spans="1:5" x14ac:dyDescent="0.25">
      <c r="A1327" s="45"/>
      <c r="B1327" s="46"/>
      <c r="C1327" s="46"/>
      <c r="D1327" s="19"/>
      <c r="E1327" s="15"/>
    </row>
    <row r="1328" spans="1:5" x14ac:dyDescent="0.25">
      <c r="A1328" s="45"/>
      <c r="B1328" s="46"/>
      <c r="C1328" s="46"/>
      <c r="D1328" s="19"/>
      <c r="E1328" s="15"/>
    </row>
    <row r="1329" spans="1:5" x14ac:dyDescent="0.25">
      <c r="A1329" s="45"/>
      <c r="B1329" s="46"/>
      <c r="C1329" s="46"/>
      <c r="D1329" s="19"/>
      <c r="E1329" s="15"/>
    </row>
    <row r="1330" spans="1:5" x14ac:dyDescent="0.25">
      <c r="A1330" s="45"/>
      <c r="B1330" s="46"/>
      <c r="C1330" s="46"/>
      <c r="D1330" s="19"/>
      <c r="E1330" s="15"/>
    </row>
    <row r="1331" spans="1:5" x14ac:dyDescent="0.25">
      <c r="A1331" s="45"/>
      <c r="B1331" s="46"/>
      <c r="C1331" s="46"/>
      <c r="D1331" s="19"/>
      <c r="E1331" s="15"/>
    </row>
    <row r="1332" spans="1:5" x14ac:dyDescent="0.25">
      <c r="A1332" s="45"/>
      <c r="B1332" s="46"/>
      <c r="C1332" s="46"/>
      <c r="D1332" s="19"/>
      <c r="E1332" s="15"/>
    </row>
    <row r="1333" spans="1:5" x14ac:dyDescent="0.25">
      <c r="A1333" s="45"/>
      <c r="B1333" s="46"/>
      <c r="C1333" s="46"/>
      <c r="D1333" s="19"/>
      <c r="E1333" s="15"/>
    </row>
    <row r="1334" spans="1:5" x14ac:dyDescent="0.25">
      <c r="A1334" s="45"/>
      <c r="B1334" s="46"/>
      <c r="C1334" s="46"/>
      <c r="D1334" s="19"/>
      <c r="E1334" s="15"/>
    </row>
    <row r="1335" spans="1:5" x14ac:dyDescent="0.25">
      <c r="A1335" s="45"/>
      <c r="B1335" s="46"/>
      <c r="C1335" s="46"/>
      <c r="D1335" s="19"/>
      <c r="E1335" s="15"/>
    </row>
    <row r="1336" spans="1:5" x14ac:dyDescent="0.25">
      <c r="A1336" s="45"/>
      <c r="B1336" s="46"/>
      <c r="C1336" s="46"/>
      <c r="D1336" s="19"/>
      <c r="E1336" s="15"/>
    </row>
    <row r="1337" spans="1:5" x14ac:dyDescent="0.25">
      <c r="A1337" s="45"/>
      <c r="B1337" s="46"/>
      <c r="C1337" s="46"/>
      <c r="D1337" s="19"/>
      <c r="E1337" s="15"/>
    </row>
    <row r="1338" spans="1:5" x14ac:dyDescent="0.25">
      <c r="A1338" s="45"/>
      <c r="B1338" s="46"/>
      <c r="C1338" s="46"/>
      <c r="D1338" s="19"/>
      <c r="E1338" s="15"/>
    </row>
    <row r="1339" spans="1:5" x14ac:dyDescent="0.25">
      <c r="A1339" s="45"/>
      <c r="B1339" s="46"/>
      <c r="C1339" s="46"/>
      <c r="D1339" s="19"/>
      <c r="E1339" s="15"/>
    </row>
    <row r="1340" spans="1:5" x14ac:dyDescent="0.25">
      <c r="A1340" s="45"/>
      <c r="B1340" s="46"/>
      <c r="C1340" s="46"/>
      <c r="D1340" s="19"/>
      <c r="E1340" s="15"/>
    </row>
    <row r="1341" spans="1:5" x14ac:dyDescent="0.25">
      <c r="A1341" s="45"/>
      <c r="B1341" s="46"/>
      <c r="C1341" s="46"/>
      <c r="D1341" s="19"/>
      <c r="E1341" s="15"/>
    </row>
    <row r="1342" spans="1:5" x14ac:dyDescent="0.25">
      <c r="A1342" s="45"/>
      <c r="B1342" s="46"/>
      <c r="C1342" s="46"/>
      <c r="D1342" s="19"/>
      <c r="E1342" s="15"/>
    </row>
    <row r="1343" spans="1:5" x14ac:dyDescent="0.25">
      <c r="A1343" s="45"/>
      <c r="B1343" s="46"/>
      <c r="C1343" s="46"/>
      <c r="D1343" s="19"/>
      <c r="E1343" s="15"/>
    </row>
    <row r="1344" spans="1:5" x14ac:dyDescent="0.25">
      <c r="A1344" s="45"/>
      <c r="B1344" s="46"/>
      <c r="C1344" s="46"/>
      <c r="D1344" s="19"/>
      <c r="E1344" s="15"/>
    </row>
    <row r="1345" spans="1:5" x14ac:dyDescent="0.25">
      <c r="A1345" s="45"/>
      <c r="B1345" s="46"/>
      <c r="C1345" s="46"/>
      <c r="D1345" s="19"/>
      <c r="E1345" s="15"/>
    </row>
    <row r="1346" spans="1:5" x14ac:dyDescent="0.25">
      <c r="A1346" s="45"/>
      <c r="B1346" s="46"/>
      <c r="C1346" s="46"/>
      <c r="D1346" s="19"/>
      <c r="E1346" s="15"/>
    </row>
    <row r="1347" spans="1:5" x14ac:dyDescent="0.25">
      <c r="A1347" s="45"/>
      <c r="B1347" s="46"/>
      <c r="C1347" s="46"/>
      <c r="D1347" s="19"/>
      <c r="E1347" s="15"/>
    </row>
    <row r="1348" spans="1:5" x14ac:dyDescent="0.25">
      <c r="A1348" s="45"/>
      <c r="B1348" s="46"/>
      <c r="C1348" s="46"/>
      <c r="D1348" s="19"/>
      <c r="E1348" s="15"/>
    </row>
    <row r="1349" spans="1:5" x14ac:dyDescent="0.25">
      <c r="A1349" s="45"/>
      <c r="B1349" s="46"/>
      <c r="C1349" s="46"/>
      <c r="D1349" s="19"/>
      <c r="E1349" s="15"/>
    </row>
    <row r="1350" spans="1:5" x14ac:dyDescent="0.25">
      <c r="A1350" s="45"/>
      <c r="B1350" s="46"/>
      <c r="C1350" s="46"/>
      <c r="D1350" s="19"/>
      <c r="E1350" s="15"/>
    </row>
    <row r="1351" spans="1:5" x14ac:dyDescent="0.25">
      <c r="A1351" s="45"/>
      <c r="B1351" s="46"/>
      <c r="C1351" s="46"/>
      <c r="D1351" s="19"/>
      <c r="E1351" s="15"/>
    </row>
    <row r="1352" spans="1:5" x14ac:dyDescent="0.25">
      <c r="A1352" s="45"/>
      <c r="B1352" s="46"/>
      <c r="C1352" s="46"/>
      <c r="D1352" s="19"/>
      <c r="E1352" s="15"/>
    </row>
    <row r="1353" spans="1:5" x14ac:dyDescent="0.25">
      <c r="A1353" s="45"/>
      <c r="B1353" s="46"/>
      <c r="C1353" s="46"/>
      <c r="D1353" s="19"/>
      <c r="E1353" s="15"/>
    </row>
    <row r="1354" spans="1:5" x14ac:dyDescent="0.25">
      <c r="A1354" s="45"/>
      <c r="B1354" s="46"/>
      <c r="C1354" s="46"/>
      <c r="D1354" s="19"/>
      <c r="E1354" s="15"/>
    </row>
    <row r="1355" spans="1:5" x14ac:dyDescent="0.25">
      <c r="A1355" s="45"/>
      <c r="B1355" s="46"/>
      <c r="C1355" s="46"/>
      <c r="D1355" s="19"/>
      <c r="E1355" s="15"/>
    </row>
    <row r="1356" spans="1:5" x14ac:dyDescent="0.25">
      <c r="A1356" s="45"/>
      <c r="B1356" s="46"/>
      <c r="C1356" s="46"/>
      <c r="D1356" s="19"/>
      <c r="E1356" s="15"/>
    </row>
    <row r="1357" spans="1:5" x14ac:dyDescent="0.25">
      <c r="A1357" s="45"/>
      <c r="B1357" s="46"/>
      <c r="C1357" s="46"/>
      <c r="D1357" s="19"/>
      <c r="E1357" s="15"/>
    </row>
    <row r="1358" spans="1:5" x14ac:dyDescent="0.25">
      <c r="A1358" s="45"/>
      <c r="B1358" s="46"/>
      <c r="C1358" s="46"/>
      <c r="D1358" s="19"/>
      <c r="E1358" s="15"/>
    </row>
    <row r="1359" spans="1:5" x14ac:dyDescent="0.25">
      <c r="A1359" s="45"/>
      <c r="B1359" s="46"/>
      <c r="C1359" s="46"/>
      <c r="D1359" s="19"/>
      <c r="E1359" s="15"/>
    </row>
    <row r="1360" spans="1:5" x14ac:dyDescent="0.25">
      <c r="A1360" s="45"/>
      <c r="B1360" s="46"/>
      <c r="C1360" s="46"/>
      <c r="D1360" s="19"/>
      <c r="E1360" s="15"/>
    </row>
    <row r="1361" spans="1:5" x14ac:dyDescent="0.25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CR301"/>
  <sheetViews>
    <sheetView rightToLeft="1" tabSelected="1" zoomScale="40" zoomScaleNormal="40" workbookViewId="0">
      <selection activeCell="R39" sqref="R39"/>
    </sheetView>
  </sheetViews>
  <sheetFormatPr defaultRowHeight="13.8" x14ac:dyDescent="0.25"/>
  <cols>
    <col min="1" max="1" width="16.69921875" customWidth="1"/>
    <col min="2" max="2" width="11.3984375" customWidth="1"/>
    <col min="3" max="3" width="14.69921875" customWidth="1"/>
    <col min="4" max="5" width="15.8984375" customWidth="1"/>
    <col min="6" max="6" width="16.796875" customWidth="1"/>
    <col min="7" max="7" width="19.59765625" bestFit="1" customWidth="1"/>
    <col min="8" max="8" width="21.59765625" bestFit="1" customWidth="1"/>
    <col min="9" max="9" width="20.59765625" customWidth="1"/>
    <col min="10" max="10" width="17.69921875" style="124" customWidth="1"/>
    <col min="11" max="11" width="11.69921875" customWidth="1"/>
    <col min="12" max="12" width="11.3984375" customWidth="1"/>
    <col min="19" max="19" width="13" bestFit="1" customWidth="1"/>
    <col min="20" max="20" width="13.69921875" customWidth="1"/>
    <col min="21" max="21" width="11.69921875" bestFit="1" customWidth="1"/>
    <col min="22" max="28" width="10.3984375" bestFit="1" customWidth="1"/>
    <col min="29" max="32" width="10.5" bestFit="1" customWidth="1"/>
    <col min="33" max="33" width="11.59765625" bestFit="1" customWidth="1"/>
    <col min="34" max="35" width="10.3984375" bestFit="1" customWidth="1"/>
    <col min="36" max="37" width="11.59765625" bestFit="1" customWidth="1"/>
    <col min="38" max="40" width="12.69921875" bestFit="1" customWidth="1"/>
    <col min="41" max="42" width="10.3984375" bestFit="1" customWidth="1"/>
    <col min="43" max="46" width="14" bestFit="1" customWidth="1"/>
    <col min="47" max="47" width="15.09765625" bestFit="1" customWidth="1"/>
    <col min="48" max="49" width="10.19921875" bestFit="1" customWidth="1"/>
    <col min="50" max="50" width="15.09765625" bestFit="1" customWidth="1"/>
    <col min="51" max="69" width="10.09765625" bestFit="1" customWidth="1"/>
  </cols>
  <sheetData>
    <row r="1" spans="1:96" ht="22.2" thickBot="1" x14ac:dyDescent="0.5">
      <c r="A1" s="65" t="s">
        <v>27</v>
      </c>
      <c r="B1" s="96" t="s">
        <v>15</v>
      </c>
      <c r="C1" s="96"/>
      <c r="D1" s="115" t="s">
        <v>30</v>
      </c>
      <c r="E1" s="133"/>
      <c r="F1" s="118" t="s">
        <v>29</v>
      </c>
      <c r="G1" s="48" t="s">
        <v>17</v>
      </c>
      <c r="H1" s="129" t="s">
        <v>19</v>
      </c>
      <c r="I1" s="131" t="s">
        <v>31</v>
      </c>
      <c r="S1" s="68"/>
      <c r="T1" s="69"/>
      <c r="U1" s="70"/>
      <c r="CR1" s="3">
        <v>43770</v>
      </c>
    </row>
    <row r="2" spans="1:96" ht="21" customHeight="1" thickBot="1" x14ac:dyDescent="0.45">
      <c r="A2" s="66">
        <v>13</v>
      </c>
      <c r="B2" s="96">
        <v>45261</v>
      </c>
      <c r="C2" s="96"/>
      <c r="D2" s="116">
        <f>NETWORKDAYS.INTL(B2,EDATE(B2,1)-1,7)</f>
        <v>21</v>
      </c>
      <c r="E2" s="134"/>
      <c r="F2" s="119">
        <f>הכנס_יעד_חודשי/D2</f>
        <v>0.1875</v>
      </c>
      <c r="G2" s="49">
        <v>0.1875</v>
      </c>
      <c r="H2" s="130">
        <f>יעד_יומי*D2</f>
        <v>3.9375</v>
      </c>
      <c r="I2" s="132">
        <v>0</v>
      </c>
      <c r="S2" s="70"/>
      <c r="T2" s="120"/>
      <c r="U2" s="114"/>
      <c r="CR2" s="3">
        <v>43800</v>
      </c>
    </row>
    <row r="3" spans="1:96" ht="21" x14ac:dyDescent="0.35">
      <c r="A3" s="111"/>
      <c r="B3" s="104"/>
      <c r="C3" s="105"/>
      <c r="D3" s="110"/>
      <c r="E3" s="110"/>
      <c r="F3" s="110"/>
      <c r="G3" s="112"/>
      <c r="H3" s="113"/>
      <c r="I3" s="110"/>
      <c r="J3" s="123"/>
      <c r="S3" s="67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CR3" s="3">
        <v>43831</v>
      </c>
    </row>
    <row r="4" spans="1:96" ht="21.6" thickBot="1" x14ac:dyDescent="0.3">
      <c r="A4" s="107" t="s">
        <v>22</v>
      </c>
      <c r="B4" s="107" t="s">
        <v>9</v>
      </c>
      <c r="C4" s="108" t="s">
        <v>3</v>
      </c>
      <c r="D4" s="109" t="s">
        <v>2</v>
      </c>
      <c r="E4" s="109" t="s">
        <v>32</v>
      </c>
      <c r="F4" s="117" t="s">
        <v>28</v>
      </c>
      <c r="G4" s="50" t="s">
        <v>16</v>
      </c>
      <c r="H4" s="51" t="s">
        <v>20</v>
      </c>
      <c r="I4" s="127" t="s">
        <v>4</v>
      </c>
      <c r="J4" s="125"/>
      <c r="S4" s="67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CR4" s="3">
        <v>43862</v>
      </c>
    </row>
    <row r="5" spans="1:96" ht="21.6" thickBot="1" x14ac:dyDescent="0.4">
      <c r="A5" s="56" t="str">
        <f t="shared" ref="A5:A33" si="0">IF(C5="","",_xlfn.CONCAT(CHOOSE(LEFT(TEXT(C5,"[$-he-IL,8]dd mmmm yyyy;@"),2),"א","ב","ג","ד","ה","ו","ז","ח","ט","י","יא","יב","יג","יד","טו","טז","יז","יח","יט","כ","כא","כב","כג","כד","כה","כו","כז","כח","כט","ל"),MID(TEXT(C5,"[$-he-IL,8]dd mmmm yyyy;@"),3,LEN(TEXT(C5,"[$-he-IL,8]dd mmmm yyyy;@"))-6),IFERROR(CHOOSE(MID(TEXT(C5,"[$-he-IL,8]dd mmmm yyyy;@"),LEN(TEXT(C5,"[$-he-IL,8]dd mmmm yyyy;@"))-2,1),"ק","ר","ש","ת","תק","תר","תש","תת","תתר"),""),IFERROR(CHOOSE(MID(TEXT(C5,"[$-he-IL,8]dd mmmm yyyy;@"),LEN(TEXT(C5,"[$-he-IL,8]dd mmmm yyyy;@"))-1,1),"י","כ","ל","מ","נ","ס","ע","פ","צ"),""),IFERROR(CHOOSE(MID(TEXT(C5,"[$-he-IL,8]dd mmmm yyyy;@"),LEN(TEXT(C5,"[$-he-IL,8]dd mmmm yyyy;@"))-0,1),"א","ב","ג","ד","ה","ו","ז","ח","ט","י"),"")))</f>
        <v>א טבת תשפד</v>
      </c>
      <c r="B5" s="57">
        <f>WEEKDAY(C5)</f>
        <v>4</v>
      </c>
      <c r="C5" s="58">
        <f>A2+B2-1</f>
        <v>45273</v>
      </c>
      <c r="D5" s="61">
        <f>SUMIF(צרף1[תאריך],C5,צרף1[סה_כ])+SUMIF(צרף2[תאריך],C5,צרף2[סך שעות])</f>
        <v>0.15964120370370372</v>
      </c>
      <c r="E5" s="135">
        <f>D5</f>
        <v>0.15964120370370372</v>
      </c>
      <c r="F5" s="122">
        <f>IF(OR(B5=6,B5=7),0,יעד_יומי)</f>
        <v>0.1875</v>
      </c>
      <c r="G5" s="52">
        <f>D5/יעד_יומי</f>
        <v>0.85141975308641982</v>
      </c>
      <c r="H5" s="53">
        <f>SUM($D$5:D5)/הכנס_יעד_חודשי</f>
        <v>4.054379776601999E-2</v>
      </c>
      <c r="I5" s="128">
        <f>SUMIF(צרף1[תאריך],C5,צרף1[לתשלום])+SUMIF(צרף2[תאריך],C5,צרף2[לתשלום])</f>
        <v>394.11669999999998</v>
      </c>
      <c r="J5" s="126"/>
      <c r="S5" s="67"/>
      <c r="T5" s="121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CR5" s="3">
        <v>43891</v>
      </c>
    </row>
    <row r="6" spans="1:96" ht="21.6" thickBot="1" x14ac:dyDescent="0.4">
      <c r="A6" s="56" t="str">
        <f t="shared" si="0"/>
        <v>ב טבת תשפד</v>
      </c>
      <c r="B6" s="57">
        <f>WEEKDAY(C6)</f>
        <v>5</v>
      </c>
      <c r="C6" s="58">
        <f t="shared" ref="C6:C33" si="1">C5+1</f>
        <v>45274</v>
      </c>
      <c r="D6" s="61">
        <f>SUMIF(צרף1[תאריך],C6,צרף1[סה_כ])+SUMIF(צרף2[תאריך],C6,צרף2[סך שעות])</f>
        <v>4.9618055555555554E-2</v>
      </c>
      <c r="E6" s="135">
        <f>D6+E5</f>
        <v>0.20925925925925926</v>
      </c>
      <c r="F6" s="122">
        <f>IF(OR(B6=6,B6=7),MAX($F$5:F5),MAX($F$5:F5)+יעד_יומי)</f>
        <v>0.375</v>
      </c>
      <c r="G6" s="52">
        <f>D6/יעד_יומי</f>
        <v>0.2646296296296296</v>
      </c>
      <c r="H6" s="53">
        <f>SUM($D$5:D6)/הכנס_יעד_חודשי</f>
        <v>5.3145208700764258E-2</v>
      </c>
      <c r="I6" s="128">
        <f>SUMIF(צרף1[תאריך],C6,צרף1[לתשלום])+SUMIF(צרף2[תאריך],C6,צרף2[לתשלום])</f>
        <v>133.5556</v>
      </c>
      <c r="J6" s="126"/>
      <c r="S6" s="67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CR6" s="3">
        <v>43922</v>
      </c>
    </row>
    <row r="7" spans="1:96" ht="21.6" thickBot="1" x14ac:dyDescent="0.4">
      <c r="A7" s="56" t="str">
        <f t="shared" si="0"/>
        <v>ג טבת תשפד</v>
      </c>
      <c r="B7" s="57">
        <f t="shared" ref="B7:B33" si="2">WEEKDAY(C7)</f>
        <v>6</v>
      </c>
      <c r="C7" s="58">
        <f t="shared" si="1"/>
        <v>45275</v>
      </c>
      <c r="D7" s="61">
        <f>SUMIF(צרף1[תאריך],C7,צרף1[סה_כ])+SUMIF(צרף2[תאריך],C7,צרף2[סך שעות])</f>
        <v>0.11616898148148147</v>
      </c>
      <c r="E7" s="135">
        <f t="shared" ref="E7:E36" si="3">D7+E6</f>
        <v>0.32542824074074073</v>
      </c>
      <c r="F7" s="122">
        <f>IF(OR(B7=6,B7=7),MAX($F$5:F6),MAX($F$5:F6)+יעד_יומי)</f>
        <v>0.375</v>
      </c>
      <c r="G7" s="52">
        <f>D7/יעד_יומי</f>
        <v>0.61956790123456784</v>
      </c>
      <c r="H7" s="53">
        <f>SUM($D$5:D7)/הכנס_יעד_חודשי</f>
        <v>8.2648442092886534E-2</v>
      </c>
      <c r="I7" s="128">
        <f>SUMIF(צרף1[תאריך],C7,צרף1[לתשלום])+SUMIF(צרף2[תאריך],C7,צרף2[לתשלום])</f>
        <v>323.31670000000003</v>
      </c>
      <c r="J7" s="126"/>
      <c r="S7" s="67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CR7" s="3">
        <v>43952</v>
      </c>
    </row>
    <row r="8" spans="1:96" ht="21.6" thickBot="1" x14ac:dyDescent="0.4">
      <c r="A8" s="56" t="str">
        <f t="shared" si="0"/>
        <v>ד טבת תשפד</v>
      </c>
      <c r="B8" s="57">
        <f t="shared" si="2"/>
        <v>7</v>
      </c>
      <c r="C8" s="58">
        <f t="shared" si="1"/>
        <v>45276</v>
      </c>
      <c r="D8" s="61">
        <f>SUMIF(צרף1[תאריך],C8,צרף1[סה_כ])+SUMIF(צרף2[תאריך],C8,צרף2[סך שעות])</f>
        <v>2.3125E-2</v>
      </c>
      <c r="E8" s="135">
        <f t="shared" si="3"/>
        <v>0.34855324074074073</v>
      </c>
      <c r="F8" s="122">
        <f>IF(OR(B8=6,B8=7),MAX($F$5:F7),MAX($F$5:F7)+יעד_יומי)</f>
        <v>0.375</v>
      </c>
      <c r="G8" s="52">
        <f>D8/יעד_יומי</f>
        <v>0.12333333333333334</v>
      </c>
      <c r="H8" s="53">
        <f>SUM($D$5:D8)/הכנס_יעד_חודשי</f>
        <v>8.8521457965902411E-2</v>
      </c>
      <c r="I8" s="128">
        <f>SUMIF(צרף1[תאריך],C8,צרף1[לתשלום])+SUMIF(צרף2[תאריך],C8,צרף2[לתשלום])</f>
        <v>64.583299999999994</v>
      </c>
      <c r="J8" s="126"/>
      <c r="CR8" s="3">
        <v>43983</v>
      </c>
    </row>
    <row r="9" spans="1:96" ht="21.6" thickBot="1" x14ac:dyDescent="0.4">
      <c r="A9" s="56" t="str">
        <f t="shared" si="0"/>
        <v>ה טבת תשפד</v>
      </c>
      <c r="B9" s="57">
        <f t="shared" si="2"/>
        <v>1</v>
      </c>
      <c r="C9" s="58">
        <f t="shared" si="1"/>
        <v>45277</v>
      </c>
      <c r="D9" s="61">
        <f>SUMIF(צרף1[תאריך],C9,צרף1[סה_כ])+SUMIF(צרף2[תאריך],C9,צרף2[סך שעות])</f>
        <v>0.14562499999999998</v>
      </c>
      <c r="E9" s="135">
        <f t="shared" si="3"/>
        <v>0.49417824074074068</v>
      </c>
      <c r="F9" s="122">
        <f>IF(OR(B9=6,B9=7),MAX($F$5:F8),MAX($F$5:F8)+יעד_יומי)</f>
        <v>0.5625</v>
      </c>
      <c r="G9" s="52">
        <f>D9/יעד_יומי</f>
        <v>0.77666666666666651</v>
      </c>
      <c r="H9" s="53">
        <f>SUM($D$5:D9)/הכנס_יעד_חודשי</f>
        <v>0.12550558495002939</v>
      </c>
      <c r="I9" s="128">
        <f>SUMIF(צרף1[תאריך],C9,צרף1[לתשלום])+SUMIF(צרף2[תאריך],C9,צרף2[לתשלום])</f>
        <v>370.86109999999996</v>
      </c>
      <c r="J9" s="126"/>
      <c r="CR9" s="3">
        <v>44013</v>
      </c>
    </row>
    <row r="10" spans="1:96" ht="21.6" thickBot="1" x14ac:dyDescent="0.4">
      <c r="A10" s="56" t="str">
        <f t="shared" si="0"/>
        <v>ו טבת תשפד</v>
      </c>
      <c r="B10" s="57">
        <f t="shared" si="2"/>
        <v>2</v>
      </c>
      <c r="C10" s="58">
        <f t="shared" si="1"/>
        <v>45278</v>
      </c>
      <c r="D10" s="61">
        <f>SUMIF(צרף1[תאריך],C10,צרף1[סה_כ])+SUMIF(צרף2[תאריך],C10,צרף2[סך שעות])</f>
        <v>2.9988425925925929E-2</v>
      </c>
      <c r="E10" s="135">
        <f t="shared" si="3"/>
        <v>0.52416666666666656</v>
      </c>
      <c r="F10" s="122">
        <f>IF(OR(B10=6,B10=7),MAX($F$5:F9),MAX($F$5:F9)+יעד_יומי)</f>
        <v>0.75</v>
      </c>
      <c r="G10" s="52">
        <f>D10/יעד_יומי</f>
        <v>0.15993827160493829</v>
      </c>
      <c r="H10" s="53">
        <f>SUM($D$5:D10)/הכנס_יעד_חודשי</f>
        <v>0.13312169312169309</v>
      </c>
      <c r="I10" s="128">
        <f>SUMIF(צרף1[תאריך],C10,צרף1[לתשלום])+SUMIF(צרף2[תאריך],C10,צרף2[לתשלום])</f>
        <v>81.838899999999995</v>
      </c>
      <c r="J10" s="126"/>
      <c r="CR10" s="3">
        <v>44044</v>
      </c>
    </row>
    <row r="11" spans="1:96" ht="21.6" thickBot="1" x14ac:dyDescent="0.4">
      <c r="A11" s="56" t="str">
        <f t="shared" si="0"/>
        <v>ז טבת תשפד</v>
      </c>
      <c r="B11" s="57">
        <f t="shared" si="2"/>
        <v>3</v>
      </c>
      <c r="C11" s="58">
        <f t="shared" si="1"/>
        <v>45279</v>
      </c>
      <c r="D11" s="61">
        <f>SUMIF(צרף1[תאריך],C11,צרף1[סה_כ])+SUMIF(צרף2[תאריך],C11,צרף2[סך שעות])</f>
        <v>3.3553240740740745E-2</v>
      </c>
      <c r="E11" s="135">
        <f t="shared" si="3"/>
        <v>0.55771990740740729</v>
      </c>
      <c r="F11" s="122">
        <f>IF(OR(B11=6,B11=7),MAX($F$5:F10),MAX($F$5:F10)+יעד_יומי)</f>
        <v>0.9375</v>
      </c>
      <c r="G11" s="52">
        <f>D11/יעד_יומי</f>
        <v>0.17895061728395065</v>
      </c>
      <c r="H11" s="53">
        <f>SUM($D$5:D11)/הכנס_יעד_חודשי</f>
        <v>0.14164315108759551</v>
      </c>
      <c r="I11" s="128">
        <f>SUMIF(צרף1[תאריך],C11,צרף1[לתשלום])+SUMIF(צרף2[תאריך],C11,צרף2[לתשלום])</f>
        <v>83.011100000000013</v>
      </c>
      <c r="J11" s="126"/>
      <c r="CR11" s="3">
        <v>44075</v>
      </c>
    </row>
    <row r="12" spans="1:96" ht="21.6" thickBot="1" x14ac:dyDescent="0.4">
      <c r="A12" s="56" t="str">
        <f t="shared" si="0"/>
        <v>ח טבת תשפד</v>
      </c>
      <c r="B12" s="57">
        <f t="shared" si="2"/>
        <v>4</v>
      </c>
      <c r="C12" s="58">
        <f t="shared" si="1"/>
        <v>45280</v>
      </c>
      <c r="D12" s="61">
        <f>SUMIF(צרף1[תאריך],C12,צרף1[סה_כ])+SUMIF(צרף2[תאריך],C12,צרף2[סך שעות])</f>
        <v>3.1655092592592589E-2</v>
      </c>
      <c r="E12" s="135">
        <f t="shared" si="3"/>
        <v>0.58937499999999987</v>
      </c>
      <c r="F12" s="122">
        <f>IF(OR(B12=6,B12=7),MAX($F$5:F11),MAX($F$5:F11)+יעד_יומי)</f>
        <v>1.125</v>
      </c>
      <c r="G12" s="52">
        <f>D12/יעד_יומי</f>
        <v>0.16882716049382715</v>
      </c>
      <c r="H12" s="53">
        <f>SUM($D$5:D12)/הכנס_יעד_חודשי</f>
        <v>0.14968253968253964</v>
      </c>
      <c r="I12" s="128">
        <f>SUMIF(צרף1[תאריך],C12,צרף1[לתשלום])+SUMIF(צרף2[תאריך],C12,צרף2[לתשלום])</f>
        <v>86.7667</v>
      </c>
      <c r="J12" s="126"/>
      <c r="CR12" s="3">
        <v>44105</v>
      </c>
    </row>
    <row r="13" spans="1:96" ht="21.6" thickBot="1" x14ac:dyDescent="0.4">
      <c r="A13" s="56" t="str">
        <f t="shared" si="0"/>
        <v>ט טבת תשפד</v>
      </c>
      <c r="B13" s="57">
        <f t="shared" si="2"/>
        <v>5</v>
      </c>
      <c r="C13" s="58">
        <f t="shared" si="1"/>
        <v>45281</v>
      </c>
      <c r="D13" s="61">
        <f>SUMIF(צרף1[תאריך],C13,צרף1[סה_כ])+SUMIF(צרף2[תאריך],C13,צרף2[סך שעות])</f>
        <v>6.6157407407407415E-2</v>
      </c>
      <c r="E13" s="135">
        <f t="shared" si="3"/>
        <v>0.65553240740740726</v>
      </c>
      <c r="F13" s="122">
        <f>IF(OR(B13=6,B13=7),MAX($F$5:F12),MAX($F$5:F12)+יעד_יומי)</f>
        <v>1.3125</v>
      </c>
      <c r="G13" s="52">
        <f>D13/יעד_יומי</f>
        <v>0.35283950617283955</v>
      </c>
      <c r="H13" s="53">
        <f>SUM($D$5:D13)/הכנס_יעד_חודשי</f>
        <v>0.16648442092886534</v>
      </c>
      <c r="I13" s="128">
        <f>SUMIF(צרף1[תאריך],C13,צרף1[לתשלום])+SUMIF(צרף2[תאריך],C13,צרף2[לתשלום])</f>
        <v>172.31659999999999</v>
      </c>
      <c r="J13" s="126"/>
      <c r="CR13" s="3">
        <v>44136</v>
      </c>
    </row>
    <row r="14" spans="1:96" ht="21.6" thickBot="1" x14ac:dyDescent="0.4">
      <c r="A14" s="56" t="str">
        <f t="shared" si="0"/>
        <v>י טבת תשפד</v>
      </c>
      <c r="B14" s="57">
        <f t="shared" si="2"/>
        <v>6</v>
      </c>
      <c r="C14" s="58">
        <f t="shared" si="1"/>
        <v>45282</v>
      </c>
      <c r="D14" s="61">
        <f>SUMIF(צרף1[תאריך],C14,צרף1[סה_כ])+SUMIF(צרף2[תאריך],C14,צרף2[סך שעות])</f>
        <v>7.1759259259259259E-3</v>
      </c>
      <c r="E14" s="135">
        <f t="shared" si="3"/>
        <v>0.66270833333333323</v>
      </c>
      <c r="F14" s="122">
        <f>IF(OR(B14=6,B14=7),MAX($F$5:F13),MAX($F$5:F13)+יעד_יומי)</f>
        <v>1.3125</v>
      </c>
      <c r="G14" s="52">
        <f>D14/יעד_יומי</f>
        <v>3.8271604938271607E-2</v>
      </c>
      <c r="H14" s="53">
        <f>SUM($D$5:D14)/הכנס_יעד_חודשי</f>
        <v>0.16830687830687829</v>
      </c>
      <c r="I14" s="128">
        <f>SUMIF(צרף1[תאריך],C14,צרף1[לתשלום])+SUMIF(צרף2[תאריך],C14,צרף2[לתשלום])</f>
        <v>18.627699999999997</v>
      </c>
      <c r="J14" s="126"/>
      <c r="CR14" s="3">
        <v>44166</v>
      </c>
    </row>
    <row r="15" spans="1:96" ht="21.6" thickBot="1" x14ac:dyDescent="0.4">
      <c r="A15" s="56" t="str">
        <f t="shared" si="0"/>
        <v>יא טבת תשפד</v>
      </c>
      <c r="B15" s="57">
        <f t="shared" si="2"/>
        <v>7</v>
      </c>
      <c r="C15" s="58">
        <f t="shared" si="1"/>
        <v>45283</v>
      </c>
      <c r="D15" s="61">
        <f>SUMIF(צרף1[תאריך],C15,צרף1[סה_כ])+SUMIF(צרף2[תאריך],C15,צרף2[סך שעות])</f>
        <v>2.8124999999999997E-2</v>
      </c>
      <c r="E15" s="135">
        <f t="shared" si="3"/>
        <v>0.69083333333333319</v>
      </c>
      <c r="F15" s="122">
        <f>IF(OR(B15=6,B15=7),MAX($F$5:F14),MAX($F$5:F14)+יעד_יומי)</f>
        <v>1.3125</v>
      </c>
      <c r="G15" s="52">
        <f>D15/יעד_יומי</f>
        <v>0.15</v>
      </c>
      <c r="H15" s="53">
        <f>SUM($D$5:D15)/הכנס_יעד_חודשי</f>
        <v>0.17544973544973541</v>
      </c>
      <c r="I15" s="128">
        <f>SUMIF(צרף1[תאריך],C15,צרף1[לתשלום])+SUMIF(צרף2[תאריך],C15,צרף2[לתשלום])</f>
        <v>70.544399999999996</v>
      </c>
      <c r="J15" s="126"/>
      <c r="CR15" s="3">
        <v>44197</v>
      </c>
    </row>
    <row r="16" spans="1:96" ht="21.6" thickBot="1" x14ac:dyDescent="0.4">
      <c r="A16" s="56" t="str">
        <f t="shared" si="0"/>
        <v>יב טבת תשפד</v>
      </c>
      <c r="B16" s="57">
        <f t="shared" si="2"/>
        <v>1</v>
      </c>
      <c r="C16" s="58">
        <f>C15+1</f>
        <v>45284</v>
      </c>
      <c r="D16" s="61">
        <f>SUMIF(צרף1[תאריך],C16,צרף1[סה_כ])+SUMIF(צרף2[תאריך],C16,צרף2[סך שעות])</f>
        <v>2.5347222222222221E-3</v>
      </c>
      <c r="E16" s="135">
        <f t="shared" si="3"/>
        <v>0.69336805555555536</v>
      </c>
      <c r="F16" s="122">
        <f>IF(OR(B16=6,B16=7),MAX($F$5:F15),MAX($F$5:F15)+יעד_יומי)</f>
        <v>1.5</v>
      </c>
      <c r="G16" s="52">
        <f>D16/יעד_יומי</f>
        <v>1.3518518518518518E-2</v>
      </c>
      <c r="H16" s="53">
        <f>SUM($D$5:D16)/הכנס_יעד_חודשי</f>
        <v>0.1760934744268077</v>
      </c>
      <c r="I16" s="128">
        <f>SUMIF(צרף1[תאריך],C16,צרף1[לתשלום])+SUMIF(צרף2[תאריך],C16,צרף2[לתשלום])</f>
        <v>6.0832999999999995</v>
      </c>
      <c r="J16" s="126"/>
      <c r="CR16" s="3">
        <v>44228</v>
      </c>
    </row>
    <row r="17" spans="1:96" ht="21.6" thickBot="1" x14ac:dyDescent="0.4">
      <c r="A17" s="56" t="str">
        <f t="shared" si="0"/>
        <v>יג טבת תשפד</v>
      </c>
      <c r="B17" s="57">
        <f t="shared" si="2"/>
        <v>2</v>
      </c>
      <c r="C17" s="58">
        <f t="shared" si="1"/>
        <v>45285</v>
      </c>
      <c r="D17" s="61">
        <f>SUMIF(צרף1[תאריך],C17,צרף1[סה_כ])+SUMIF(צרף2[תאריך],C17,צרף2[סך שעות])</f>
        <v>3.5416666666666666E-2</v>
      </c>
      <c r="E17" s="135">
        <f t="shared" si="3"/>
        <v>0.72878472222222201</v>
      </c>
      <c r="F17" s="122">
        <f>IF(OR(B17=6,B17=7),MAX($F$5:F16),MAX($F$5:F16)+יעד_יומי)</f>
        <v>1.6875</v>
      </c>
      <c r="G17" s="52">
        <f>D17/יעד_יומי</f>
        <v>0.18888888888888888</v>
      </c>
      <c r="H17" s="53">
        <f>SUM($D$5:D17)/הכנס_יעד_חודשי</f>
        <v>0.1850881834215167</v>
      </c>
      <c r="I17" s="128">
        <f>SUMIF(צרף1[תאריך],C17,צרף1[לתשלום])+SUMIF(צרף2[תאריך],C17,צרף2[לתשלום])</f>
        <v>85</v>
      </c>
      <c r="J17" s="126"/>
      <c r="CR17" s="3">
        <v>44256</v>
      </c>
    </row>
    <row r="18" spans="1:96" ht="21.6" thickBot="1" x14ac:dyDescent="0.4">
      <c r="A18" s="56" t="str">
        <f t="shared" si="0"/>
        <v>יד טבת תשפד</v>
      </c>
      <c r="B18" s="57">
        <f t="shared" si="2"/>
        <v>3</v>
      </c>
      <c r="C18" s="58">
        <f t="shared" si="1"/>
        <v>45286</v>
      </c>
      <c r="D18" s="61">
        <f>SUMIF(צרף1[תאריך],C18,צרף1[סה_כ])+SUMIF(צרף2[תאריך],C18,צרף2[סך שעות])</f>
        <v>1.3703703703703704E-2</v>
      </c>
      <c r="E18" s="135">
        <f t="shared" si="3"/>
        <v>0.74248842592592568</v>
      </c>
      <c r="F18" s="122">
        <f>IF(OR(B18=6,B18=7),MAX($F$5:F17),MAX($F$5:F17)+יעד_יומי)</f>
        <v>1.875</v>
      </c>
      <c r="G18" s="52">
        <f>D18/יעד_יומי</f>
        <v>7.3086419753086426E-2</v>
      </c>
      <c r="H18" s="53">
        <f>SUM($D$5:D18)/הכנס_יעד_חודשי</f>
        <v>0.18856848912404461</v>
      </c>
      <c r="I18" s="128">
        <f>SUMIF(צרף1[תאריך],C18,צרף1[לתשלום])+SUMIF(צרף2[תאריך],C18,צרף2[לתשלום])</f>
        <v>32.8889</v>
      </c>
      <c r="J18" s="126"/>
      <c r="CR18" s="3">
        <v>44287</v>
      </c>
    </row>
    <row r="19" spans="1:96" ht="21.6" thickBot="1" x14ac:dyDescent="0.4">
      <c r="A19" s="56" t="str">
        <f t="shared" si="0"/>
        <v>טו טבת תשפד</v>
      </c>
      <c r="B19" s="57">
        <f t="shared" si="2"/>
        <v>4</v>
      </c>
      <c r="C19" s="58">
        <f>C18+1</f>
        <v>45287</v>
      </c>
      <c r="D19" s="61">
        <f>SUMIF(צרף1[תאריך],C19,צרף1[סה_כ])+SUMIF(צרף2[תאריך],C19,צרף2[סך שעות])</f>
        <v>2.6377314814814815E-2</v>
      </c>
      <c r="E19" s="135">
        <f t="shared" si="3"/>
        <v>0.76886574074074054</v>
      </c>
      <c r="F19" s="122">
        <f>IF(OR(B19=6,B19=7),MAX($F$5:F18),MAX($F$5:F18)+יעד_יומי)</f>
        <v>2.0625</v>
      </c>
      <c r="G19" s="52">
        <f>D19/יעד_יומי</f>
        <v>0.14067901234567901</v>
      </c>
      <c r="H19" s="53">
        <f>SUM($D$5:D19)/הכנס_יעד_חודשי</f>
        <v>0.19526748971193411</v>
      </c>
      <c r="I19" s="128">
        <f>SUMIF(צרף1[תאריך],C19,צרף1[לתשלום])+SUMIF(צרף2[תאריך],C19,צרף2[לתשלום])</f>
        <v>63.305599999999998</v>
      </c>
      <c r="J19" s="126"/>
      <c r="CR19" s="3">
        <v>44317</v>
      </c>
    </row>
    <row r="20" spans="1:96" ht="21.6" thickBot="1" x14ac:dyDescent="0.4">
      <c r="A20" s="56" t="str">
        <f t="shared" si="0"/>
        <v>טז טבת תשפד</v>
      </c>
      <c r="B20" s="57">
        <f t="shared" si="2"/>
        <v>5</v>
      </c>
      <c r="C20" s="58">
        <f t="shared" si="1"/>
        <v>45288</v>
      </c>
      <c r="D20" s="61">
        <f>SUMIF(צרף1[תאריך],C20,צרף1[סה_כ])+SUMIF(צרף2[תאריך],C20,צרף2[סך שעות])</f>
        <v>2.5393518518518517E-2</v>
      </c>
      <c r="E20" s="135">
        <f t="shared" si="3"/>
        <v>0.79425925925925911</v>
      </c>
      <c r="F20" s="122">
        <f>IF(OR(B20=6,B20=7),MAX($F$5:F19),MAX($F$5:F19)+יעד_יומי)</f>
        <v>2.25</v>
      </c>
      <c r="G20" s="52">
        <f>D20/יעד_יומי</f>
        <v>0.13543209876543208</v>
      </c>
      <c r="H20" s="53">
        <f>SUM($D$5:D20)/הכנס_יעד_חודשי</f>
        <v>0.2017166372721928</v>
      </c>
      <c r="I20" s="128">
        <f>SUMIF(צרף1[תאריך],C20,צרף1[לתשלום])+SUMIF(צרף2[תאריך],C20,צרף2[לתשלום])</f>
        <v>60.944499999999998</v>
      </c>
      <c r="J20" s="126"/>
      <c r="CR20" s="3">
        <v>44348</v>
      </c>
    </row>
    <row r="21" spans="1:96" ht="21.6" thickBot="1" x14ac:dyDescent="0.4">
      <c r="A21" s="56" t="str">
        <f t="shared" si="0"/>
        <v>יז טבת תשפד</v>
      </c>
      <c r="B21" s="57">
        <f t="shared" si="2"/>
        <v>6</v>
      </c>
      <c r="C21" s="58">
        <f t="shared" si="1"/>
        <v>45289</v>
      </c>
      <c r="D21" s="61">
        <f>SUMIF(צרף1[תאריך],C21,צרף1[סה_כ])+SUMIF(צרף2[תאריך],C21,צרף2[סך שעות])</f>
        <v>1.744212962962963E-2</v>
      </c>
      <c r="E21" s="135">
        <f t="shared" si="3"/>
        <v>0.81170138888888876</v>
      </c>
      <c r="F21" s="122">
        <f>IF(OR(B21=6,B21=7),MAX($F$5:F20),MAX($F$5:F20)+יעד_יומי)</f>
        <v>2.25</v>
      </c>
      <c r="G21" s="52">
        <f>D21/יעד_יומי</f>
        <v>9.30246913580247E-2</v>
      </c>
      <c r="H21" s="53">
        <f>SUM($D$5:D21)/הכנס_יעד_חודשי</f>
        <v>0.20614638447971778</v>
      </c>
      <c r="I21" s="128">
        <f>SUMIF(צרף1[תאריך],C21,צרף1[לתשלום])+SUMIF(צרף2[תאריך],C21,צרף2[לתשלום])</f>
        <v>41.8611</v>
      </c>
      <c r="J21" s="126"/>
      <c r="CR21" s="3">
        <v>44378</v>
      </c>
    </row>
    <row r="22" spans="1:96" ht="21.6" thickBot="1" x14ac:dyDescent="0.4">
      <c r="A22" s="56" t="str">
        <f t="shared" si="0"/>
        <v>יח טבת תשפד</v>
      </c>
      <c r="B22" s="57">
        <f t="shared" si="2"/>
        <v>7</v>
      </c>
      <c r="C22" s="58">
        <f t="shared" si="1"/>
        <v>45290</v>
      </c>
      <c r="D22" s="61">
        <f>SUMIF(צרף1[תאריך],C22,צרף1[סה_כ])+SUMIF(צרף2[תאריך],C22,צרף2[סך שעות])</f>
        <v>1.082175925925926E-2</v>
      </c>
      <c r="E22" s="135">
        <f t="shared" si="3"/>
        <v>0.82252314814814798</v>
      </c>
      <c r="F22" s="122">
        <f>IF(OR(B22=6,B22=7),MAX($F$5:F21),MAX($F$5:F21)+יעד_יומי)</f>
        <v>2.25</v>
      </c>
      <c r="G22" s="52">
        <f>D22/יעד_יומי</f>
        <v>5.7716049382716052E-2</v>
      </c>
      <c r="H22" s="53">
        <f>SUM($D$5:D22)/הכנס_יעד_חודשי</f>
        <v>0.20889476778365662</v>
      </c>
      <c r="I22" s="128">
        <f>SUMIF(צרף1[תאריך],C22,צרף1[לתשלום])+SUMIF(צרף2[תאריך],C22,צרף2[לתשלום])</f>
        <v>25.972300000000001</v>
      </c>
      <c r="J22" s="126"/>
      <c r="CR22" s="3">
        <v>44409</v>
      </c>
    </row>
    <row r="23" spans="1:96" ht="21.6" thickBot="1" x14ac:dyDescent="0.4">
      <c r="A23" s="56" t="str">
        <f t="shared" si="0"/>
        <v>יט טבת תשפד</v>
      </c>
      <c r="B23" s="57">
        <f t="shared" si="2"/>
        <v>1</v>
      </c>
      <c r="C23" s="58">
        <f t="shared" si="1"/>
        <v>45291</v>
      </c>
      <c r="D23" s="61">
        <f>SUMIF(צרף1[תאריך],C23,צרף1[סה_כ])+SUMIF(צרף2[תאריך],C23,צרף2[סך שעות])</f>
        <v>3.6412037037037034E-2</v>
      </c>
      <c r="E23" s="135">
        <f t="shared" si="3"/>
        <v>0.85893518518518497</v>
      </c>
      <c r="F23" s="122">
        <f>IF(OR(B23=6,B23=7),MAX($F$5:F22),MAX($F$5:F22)+יעד_יומי)</f>
        <v>2.4375</v>
      </c>
      <c r="G23" s="52">
        <f>D23/יעד_יומי</f>
        <v>0.19419753086419753</v>
      </c>
      <c r="H23" s="53">
        <f>SUM($D$5:D23)/הכנס_יעד_חודשי</f>
        <v>0.21814226925338032</v>
      </c>
      <c r="I23" s="128">
        <f>SUMIF(צרף1[תאריך],C23,צרף1[לתשלום])+SUMIF(צרף2[תאריך],C23,צרף2[לתשלום])</f>
        <v>87.388900000000007</v>
      </c>
      <c r="J23" s="126"/>
      <c r="CR23" s="3">
        <v>44440</v>
      </c>
    </row>
    <row r="24" spans="1:96" ht="21.6" thickBot="1" x14ac:dyDescent="0.4">
      <c r="A24" s="56" t="str">
        <f t="shared" si="0"/>
        <v>כ טבת תשפד</v>
      </c>
      <c r="B24" s="57">
        <f t="shared" si="2"/>
        <v>2</v>
      </c>
      <c r="C24" s="58">
        <f t="shared" si="1"/>
        <v>45292</v>
      </c>
      <c r="D24" s="61">
        <f>SUMIF(צרף1[תאריך],C24,צרף1[סה_כ])+SUMIF(צרף2[תאריך],C24,צרף2[סך שעות])</f>
        <v>2.1886574074074072E-2</v>
      </c>
      <c r="E24" s="135">
        <f t="shared" si="3"/>
        <v>0.8808217592592591</v>
      </c>
      <c r="F24" s="122">
        <f>IF(OR(B24=6,B24=7),MAX($F$5:F23),MAX($F$5:F23)+יעד_יומי)</f>
        <v>2.625</v>
      </c>
      <c r="G24" s="52">
        <f>D24/יעד_יומי</f>
        <v>0.11672839506172838</v>
      </c>
      <c r="H24" s="53">
        <f>SUM($D$5:D24)/הכנס_יעד_חודשי</f>
        <v>0.22370076425631977</v>
      </c>
      <c r="I24" s="128">
        <f>SUMIF(צרף1[תאריך],C24,צרף1[לתשלום])+SUMIF(צרף2[תאריך],C24,צרף2[לתשלום])</f>
        <v>52.527799999999999</v>
      </c>
      <c r="J24" s="126"/>
      <c r="CR24" s="3">
        <v>44470</v>
      </c>
    </row>
    <row r="25" spans="1:96" ht="21.6" thickBot="1" x14ac:dyDescent="0.4">
      <c r="A25" s="56" t="str">
        <f t="shared" si="0"/>
        <v>כא טבת תשפד</v>
      </c>
      <c r="B25" s="57">
        <f t="shared" si="2"/>
        <v>3</v>
      </c>
      <c r="C25" s="58">
        <f t="shared" si="1"/>
        <v>45293</v>
      </c>
      <c r="D25" s="61">
        <f>SUMIF(צרף1[תאריך],C25,צרף1[סה_כ])+SUMIF(צרף2[תאריך],C25,צרף2[סך שעות])</f>
        <v>3.4722222222222224E-2</v>
      </c>
      <c r="E25" s="135">
        <f t="shared" si="3"/>
        <v>0.91554398148148131</v>
      </c>
      <c r="F25" s="122">
        <f>IF(OR(B25=6,B25=7),MAX($F$5:F24),MAX($F$5:F24)+יעד_יומי)</f>
        <v>2.8125</v>
      </c>
      <c r="G25" s="52">
        <f>D25/יעד_יומי</f>
        <v>0.1851851851851852</v>
      </c>
      <c r="H25" s="53">
        <f>SUM($D$5:D25)/הכנס_יעד_חודשי</f>
        <v>0.23251910640799525</v>
      </c>
      <c r="I25" s="128">
        <f>SUMIF(צרף1[תאריך],C25,צרף1[לתשלום])+SUMIF(צרף2[תאריך],C25,צרף2[לתשלום])</f>
        <v>83.333299999999994</v>
      </c>
      <c r="J25" s="126"/>
      <c r="CR25" s="3">
        <v>44501</v>
      </c>
    </row>
    <row r="26" spans="1:96" ht="21.6" thickBot="1" x14ac:dyDescent="0.4">
      <c r="A26" s="56" t="str">
        <f t="shared" si="0"/>
        <v>כב טבת תשפד</v>
      </c>
      <c r="B26" s="57">
        <f t="shared" si="2"/>
        <v>4</v>
      </c>
      <c r="C26" s="58">
        <f t="shared" si="1"/>
        <v>45294</v>
      </c>
      <c r="D26" s="61">
        <f>SUMIF(צרף1[תאריך],C26,צרף1[סה_כ])+SUMIF(צרף2[תאריך],C26,צרף2[סך שעות])</f>
        <v>4.6041666666666668E-2</v>
      </c>
      <c r="E26" s="135">
        <f t="shared" si="3"/>
        <v>0.96158564814814795</v>
      </c>
      <c r="F26" s="122">
        <f>IF(OR(B26=6,B26=7),MAX($F$5:F25),MAX($F$5:F25)+יעד_יומי)</f>
        <v>3</v>
      </c>
      <c r="G26" s="52">
        <f>D26/יעד_יומי</f>
        <v>0.24555555555555555</v>
      </c>
      <c r="H26" s="53">
        <f>SUM($D$5:D26)/הכנס_יעד_חודשי</f>
        <v>0.24421222810111695</v>
      </c>
      <c r="I26" s="128">
        <f>SUMIF(צרף1[תאריך],C26,צרף1[לתשלום])+SUMIF(צרף2[תאריך],C26,צרף2[לתשלום])</f>
        <v>110.5</v>
      </c>
      <c r="J26" s="126"/>
      <c r="CR26" s="3">
        <v>44531</v>
      </c>
    </row>
    <row r="27" spans="1:96" ht="21.6" thickBot="1" x14ac:dyDescent="0.4">
      <c r="A27" s="56" t="str">
        <f t="shared" si="0"/>
        <v>כג טבת תשפד</v>
      </c>
      <c r="B27" s="57">
        <f t="shared" si="2"/>
        <v>5</v>
      </c>
      <c r="C27" s="58">
        <f t="shared" si="1"/>
        <v>45295</v>
      </c>
      <c r="D27" s="61">
        <f>SUMIF(צרף1[תאריך],C27,צרף1[סה_כ])+SUMIF(צרף2[תאריך],C27,צרף2[סך שעות])</f>
        <v>1.8668981481481481E-2</v>
      </c>
      <c r="E27" s="135">
        <f t="shared" si="3"/>
        <v>0.98025462962962939</v>
      </c>
      <c r="F27" s="122">
        <f>IF(OR(B27=6,B27=7),MAX($F$5:F26),MAX($F$5:F26)+יעד_יומי)</f>
        <v>3.1875</v>
      </c>
      <c r="G27" s="52">
        <f>D27/יעד_יומי</f>
        <v>9.9567901234567893E-2</v>
      </c>
      <c r="H27" s="53">
        <f>SUM($D$5:D27)/הכנס_יעד_חודשי</f>
        <v>0.24895355673133446</v>
      </c>
      <c r="I27" s="128">
        <f>SUMIF(צרף1[תאריך],C27,צרף1[לתשלום])+SUMIF(צרף2[תאריך],C27,צרף2[לתשלום])</f>
        <v>44.805599999999998</v>
      </c>
      <c r="J27" s="126"/>
      <c r="L27" s="97" t="s">
        <v>24</v>
      </c>
      <c r="M27" s="98"/>
      <c r="N27" s="99"/>
      <c r="CR27" s="3">
        <v>44562</v>
      </c>
    </row>
    <row r="28" spans="1:96" ht="21.6" thickBot="1" x14ac:dyDescent="0.45">
      <c r="A28" s="56" t="str">
        <f t="shared" si="0"/>
        <v>כד טבת תשפד</v>
      </c>
      <c r="B28" s="57">
        <f t="shared" si="2"/>
        <v>6</v>
      </c>
      <c r="C28" s="58">
        <f t="shared" si="1"/>
        <v>45296</v>
      </c>
      <c r="D28" s="61">
        <f>SUMIF(צרף1[תאריך],C28,צרף1[סה_כ])+SUMIF(צרף2[תאריך],C28,צרף2[סך שעות])</f>
        <v>3.5115740740740739E-2</v>
      </c>
      <c r="E28" s="135">
        <f t="shared" si="3"/>
        <v>1.01537037037037</v>
      </c>
      <c r="F28" s="122">
        <f>IF(OR(B28=6,B28=7),MAX($F$5:F27),MAX($F$5:F27)+יעד_יומי)</f>
        <v>3.1875</v>
      </c>
      <c r="G28" s="52">
        <f>D28/יעד_יומי</f>
        <v>0.18728395061728395</v>
      </c>
      <c r="H28" s="53">
        <f>SUM($D$5:D28)/הכנס_יעד_חודשי</f>
        <v>0.25787184009406222</v>
      </c>
      <c r="I28" s="128">
        <f>SUMIF(צרף1[תאריך],C28,צרף1[לתשלום])+SUMIF(צרף2[תאריך],C28,צרף2[לתשלום])</f>
        <v>84.277799999999999</v>
      </c>
      <c r="J28" s="126"/>
      <c r="L28" s="100">
        <f>SUM(I5:I34)</f>
        <v>3021.2612999999988</v>
      </c>
      <c r="M28" s="101"/>
      <c r="N28" s="102"/>
      <c r="CR28" s="3">
        <v>44593</v>
      </c>
    </row>
    <row r="29" spans="1:96" ht="21.6" thickBot="1" x14ac:dyDescent="0.4">
      <c r="A29" s="56" t="str">
        <f t="shared" si="0"/>
        <v>כה טבת תשפד</v>
      </c>
      <c r="B29" s="57">
        <f t="shared" si="2"/>
        <v>7</v>
      </c>
      <c r="C29" s="58">
        <f t="shared" si="1"/>
        <v>45297</v>
      </c>
      <c r="D29" s="61">
        <f>SUMIF(צרף1[תאריך],C29,צרף1[סה_כ])+SUMIF(צרף2[תאריך],C29,צרף2[סך שעות])</f>
        <v>8.5000000000000006E-2</v>
      </c>
      <c r="E29" s="135">
        <f t="shared" si="3"/>
        <v>1.10037037037037</v>
      </c>
      <c r="F29" s="122">
        <f>IF(OR(B29=6,B29=7),MAX($F$5:F28),MAX($F$5:F28)+יעד_יומי)</f>
        <v>3.1875</v>
      </c>
      <c r="G29" s="52">
        <f>D29/יעד_יומי</f>
        <v>0.45333333333333337</v>
      </c>
      <c r="H29" s="53">
        <f>SUM($D$5:D29)/הכנס_יעד_חודשי</f>
        <v>0.27945914168136382</v>
      </c>
      <c r="I29" s="128">
        <f>SUMIF(צרף1[תאריך],C29,צרף1[לתשלום])+SUMIF(צרף2[תאריך],C29,צרף2[לתשלום])</f>
        <v>204</v>
      </c>
      <c r="J29" s="126"/>
      <c r="CR29" s="3">
        <v>44621</v>
      </c>
    </row>
    <row r="30" spans="1:96" ht="21.6" thickBot="1" x14ac:dyDescent="0.4">
      <c r="A30" s="56" t="str">
        <f t="shared" si="0"/>
        <v>כו טבת תשפד</v>
      </c>
      <c r="B30" s="57">
        <f t="shared" si="2"/>
        <v>1</v>
      </c>
      <c r="C30" s="58">
        <f t="shared" si="1"/>
        <v>45298</v>
      </c>
      <c r="D30" s="61">
        <f>SUMIF(צרף1[תאריך],C30,צרף1[סה_כ])+SUMIF(צרף2[תאריך],C30,צרף2[סך שעות])</f>
        <v>3.0474537037037036E-2</v>
      </c>
      <c r="E30" s="135">
        <f t="shared" si="3"/>
        <v>1.130844907407407</v>
      </c>
      <c r="F30" s="122">
        <f>IF(OR(B30=6,B30=7),MAX($F$5:F29),MAX($F$5:F29)+יעד_יומי)</f>
        <v>3.375</v>
      </c>
      <c r="G30" s="52">
        <f>D30/יעד_יומי</f>
        <v>0.16253086419753085</v>
      </c>
      <c r="H30" s="53">
        <f>SUM($D$5:D30)/הכנס_יעד_חודשי</f>
        <v>0.28719870664315095</v>
      </c>
      <c r="I30" s="128">
        <f>SUMIF(צרף1[תאריך],C30,צרף1[לתשלום])+SUMIF(צרף2[תאריך],C30,צרף2[לתשלום])</f>
        <v>73.138899999999992</v>
      </c>
      <c r="J30" s="126"/>
      <c r="CR30" s="3">
        <v>44652</v>
      </c>
    </row>
    <row r="31" spans="1:96" ht="21.6" thickBot="1" x14ac:dyDescent="0.4">
      <c r="A31" s="56" t="str">
        <f t="shared" si="0"/>
        <v>כז טבת תשפד</v>
      </c>
      <c r="B31" s="57">
        <f t="shared" si="2"/>
        <v>2</v>
      </c>
      <c r="C31" s="58">
        <f t="shared" si="1"/>
        <v>45299</v>
      </c>
      <c r="D31" s="61">
        <f>SUMIF(צרף1[תאריך],C31,צרף1[סה_כ])+SUMIF(צרף2[תאריך],C31,צרף2[סך שעות])</f>
        <v>1.8703703703703702E-2</v>
      </c>
      <c r="E31" s="135">
        <f t="shared" si="3"/>
        <v>1.1495486111111106</v>
      </c>
      <c r="F31" s="122">
        <f>IF(OR(B31=6,B31=7),MAX($F$5:F30),MAX($F$5:F30)+יעד_יומי)</f>
        <v>3.5625</v>
      </c>
      <c r="G31" s="52">
        <f>D31/יעד_יומי</f>
        <v>9.975308641975307E-2</v>
      </c>
      <c r="H31" s="53">
        <f>SUM($D$5:D31)/הכנס_יעד_חודשי</f>
        <v>0.29194885361552014</v>
      </c>
      <c r="I31" s="128">
        <f>SUMIF(צרף1[תאריך],C31,צרף1[לתשלום])+SUMIF(צרף2[תאריך],C31,צרף2[לתשלום])</f>
        <v>44.8889</v>
      </c>
      <c r="J31" s="126"/>
      <c r="CR31" s="3">
        <v>44682</v>
      </c>
    </row>
    <row r="32" spans="1:96" ht="21.6" thickBot="1" x14ac:dyDescent="0.4">
      <c r="A32" s="56" t="str">
        <f t="shared" si="0"/>
        <v>כח טבת תשפד</v>
      </c>
      <c r="B32" s="57">
        <f t="shared" si="2"/>
        <v>3</v>
      </c>
      <c r="C32" s="58">
        <f t="shared" si="1"/>
        <v>45300</v>
      </c>
      <c r="D32" s="61">
        <f>SUMIF(צרף1[תאריך],C32,צרף1[סה_כ])+SUMIF(צרף2[תאריך],C32,צרף2[סך שעות])</f>
        <v>2.6331018518518517E-2</v>
      </c>
      <c r="E32" s="135">
        <f t="shared" si="3"/>
        <v>1.1758796296296292</v>
      </c>
      <c r="F32" s="122">
        <f>IF(OR(B32=6,B32=7),MAX($F$5:F31),MAX($F$5:F31)+יעד_יומי)</f>
        <v>3.75</v>
      </c>
      <c r="G32" s="52">
        <f>D32/יעד_יומי</f>
        <v>0.14043209876543208</v>
      </c>
      <c r="H32" s="53">
        <f>SUM($D$5:D32)/הכנס_יעד_חודשי</f>
        <v>0.29863609641387406</v>
      </c>
      <c r="I32" s="128">
        <f>SUMIF(צרף1[תאריך],C32,צרף1[לתשלום])+SUMIF(צרף2[תאריך],C32,צרף2[לתשלום])</f>
        <v>63.194499999999998</v>
      </c>
      <c r="J32" s="126"/>
      <c r="CR32" s="3">
        <v>44713</v>
      </c>
    </row>
    <row r="33" spans="1:96" ht="21.6" thickBot="1" x14ac:dyDescent="0.4">
      <c r="A33" s="56" t="str">
        <f t="shared" si="0"/>
        <v>כט טבת תשפד</v>
      </c>
      <c r="B33" s="57">
        <f t="shared" si="2"/>
        <v>4</v>
      </c>
      <c r="C33" s="58">
        <f t="shared" si="1"/>
        <v>45301</v>
      </c>
      <c r="D33" s="61">
        <f>SUMIF(צרף1[תאריך],C33,צרף1[סה_כ])+SUMIF(צרף2[תאריך],C33,צרף2[סך שעות])</f>
        <v>7.6273148148148142E-3</v>
      </c>
      <c r="E33" s="135">
        <f t="shared" si="3"/>
        <v>1.1835069444444439</v>
      </c>
      <c r="F33" s="122">
        <f>IF(OR(B33=6,B33=7),MAX($F$5:F32),MAX($F$5:F32)+יעד_יומי)</f>
        <v>3.9375</v>
      </c>
      <c r="G33" s="52">
        <f>D33/יעד_יומי</f>
        <v>4.0679012345679007E-2</v>
      </c>
      <c r="H33" s="53">
        <f>SUM($D$5:D33)/הכנס_יעד_חודשי</f>
        <v>0.30057319223985879</v>
      </c>
      <c r="I33" s="128">
        <f>SUMIF(צרף1[תאריך],C33,צרף1[לתשלום])+SUMIF(צרף2[תאריך],C33,צרף2[לתשלום])</f>
        <v>18.305499999999999</v>
      </c>
      <c r="J33" s="126"/>
      <c r="CR33" s="3">
        <v>44743</v>
      </c>
    </row>
    <row r="34" spans="1:96" ht="21.6" thickBot="1" x14ac:dyDescent="0.4">
      <c r="A34" s="56" t="str">
        <f>IF(C34="","",_xlfn.CONCAT(CHOOSE(LEFT(TEXT(C34,"[$-he-IL,8]dd mmmm yyyy;@"),2),"א","ב","ג","ד","ה","ו","ז","ח","ט","י","יא","יב","יג","יד","טו","טז","יז","יח","יט","כ","כא","כב","כג","כד","כה","כו","כז","כח","כט","ל"),MID(TEXT(C34,"[$-he-IL,8]dd mmmm yyyy;@"),3,LEN(TEXT(C34,"[$-he-IL,8]dd mmmm yyyy;@"))-6),IFERROR(CHOOSE(MID(TEXT(C34,"[$-he-IL,8]dd mmmm yyyy;@"),LEN(TEXT(C34,"[$-he-IL,8]dd mmmm yyyy;@"))-2,1),"ק","ר","ש","ת","תק","תר","תש","תת","תתר"),""),IFERROR(CHOOSE(MID(TEXT(C34,"[$-he-IL,8]dd mmmm yyyy;@"),LEN(TEXT(C34,"[$-he-IL,8]dd mmmm yyyy;@"))-1,1),"י","כ","ל","מ","נ","ס","ע","פ","צ"),""),IFERROR(CHOOSE(MID(TEXT(C34,"[$-he-IL,8]dd mmmm yyyy;@"),LEN(TEXT(C34,"[$-he-IL,8]dd mmmm yyyy;@"))-0,1),"א","ב","ג","ד","ה","ו","ז","ח","ט","י"),"")))</f>
        <v>א שבט תשפד</v>
      </c>
      <c r="B34" s="57">
        <f>WEEKDAY(C34)</f>
        <v>5</v>
      </c>
      <c r="C34" s="58">
        <f>C33+1</f>
        <v>45302</v>
      </c>
      <c r="D34" s="61">
        <f>SUMIF(צרף1[תאריך],C34,צרף1[סה_כ])+SUMIF(צרף2[תאריך],C34,צרף2[סך שעות])</f>
        <v>1.6377314814814813E-2</v>
      </c>
      <c r="E34" s="135">
        <f t="shared" si="3"/>
        <v>1.1998842592592587</v>
      </c>
      <c r="F34" s="122">
        <f>IF(OR(B34=6,B34=7),MAX($F$5:F33),MAX($F$5:F33)+יעד_יומי)</f>
        <v>4.125</v>
      </c>
      <c r="G34" s="52">
        <f>D34/יעד_יומי</f>
        <v>8.7345679012345676E-2</v>
      </c>
      <c r="H34" s="53">
        <f>SUM($D$5:D34)/הכנס_יעד_חודשי</f>
        <v>0.30473251028806569</v>
      </c>
      <c r="I34" s="128">
        <f>SUMIF(צרף1[תאריך],C34,צרף1[לתשלום])+SUMIF(צרף2[תאריך],C34,צרף2[לתשלום])</f>
        <v>39.305599999999998</v>
      </c>
      <c r="J34" s="126"/>
      <c r="CR34" s="3">
        <v>44805</v>
      </c>
    </row>
    <row r="35" spans="1:96" ht="21.6" thickBot="1" x14ac:dyDescent="0.4">
      <c r="A35" s="56" t="str">
        <f>IF(C35="","",_xlfn.CONCAT(CHOOSE(LEFT(TEXT(C35,"[$-he-IL,8]dd mmmm yyyy;@"),2),"א","ב","ג","ד","ה","ו","ז","ח","ט","י","יא","יב","יג","יד","טו","טז","יז","יח","יט","כ","כא","כב","כג","כד","כה","כו","כז","כח","כט","ל"),MID(TEXT(C35,"[$-he-IL,8]dd mmmm yyyy;@"),3,LEN(TEXT(C35,"[$-he-IL,8]dd mmmm yyyy;@"))-6),IFERROR(CHOOSE(MID(TEXT(C35,"[$-he-IL,8]dd mmmm yyyy;@"),LEN(TEXT(C35,"[$-he-IL,8]dd mmmm yyyy;@"))-2,1),"ק","ר","ש","ת","תק","תר","תש","תת","תתר"),""),IFERROR(CHOOSE(MID(TEXT(C35,"[$-he-IL,8]dd mmmm yyyy;@"),LEN(TEXT(C35,"[$-he-IL,8]dd mmmm yyyy;@"))-1,1),"י","כ","ל","מ","נ","ס","ע","פ","צ"),""),IFERROR(CHOOSE(MID(TEXT(C35,"[$-he-IL,8]dd mmmm yyyy;@"),LEN(TEXT(C35,"[$-he-IL,8]dd mmmm yyyy;@"))-0,1),"א","ב","ג","ד","ה","ו","ז","ח","ט","י"),"")))</f>
        <v>ב שבט תשפד</v>
      </c>
      <c r="B35" s="57">
        <f>WEEKDAY(C35)</f>
        <v>6</v>
      </c>
      <c r="C35" s="58">
        <f>C34+1</f>
        <v>45303</v>
      </c>
      <c r="D35" s="61">
        <f>SUMIF(צרף1[תאריך],C35,צרף1[סה_כ])+SUMIF(צרף2[תאריך],C35,צרף2[סך שעות])</f>
        <v>4.5717592592592589E-3</v>
      </c>
      <c r="E35" s="135">
        <f t="shared" si="3"/>
        <v>1.204456018518518</v>
      </c>
      <c r="F35" s="122">
        <f>IF(OR(B35=6,B35=7),MAX($F$5:F34),MAX($F$5:F34)+יעד_יומי)</f>
        <v>4.125</v>
      </c>
      <c r="G35" s="52">
        <f>D35/יעד_יומי</f>
        <v>2.4382716049382715E-2</v>
      </c>
      <c r="H35" s="53">
        <f>SUM($D$5:D35)/הכנס_יעד_חודשי</f>
        <v>0.30589359200470301</v>
      </c>
      <c r="I35" s="128">
        <f>SUMIF(צרף1[תאריך],C35,צרף1[לתשלום])+SUMIF(צרף2[תאריך],C35,צרף2[לתשלום])</f>
        <v>10.972200000000001</v>
      </c>
    </row>
    <row r="36" spans="1:96" ht="21.6" thickBot="1" x14ac:dyDescent="0.3">
      <c r="H36" s="55">
        <f>1-H35</f>
        <v>0.69410640799529699</v>
      </c>
      <c r="CR36" s="3">
        <v>44835</v>
      </c>
    </row>
    <row r="37" spans="1:96" ht="15.6" x14ac:dyDescent="0.25">
      <c r="CR37" s="3">
        <v>44866</v>
      </c>
    </row>
    <row r="38" spans="1:96" ht="15.6" x14ac:dyDescent="0.25">
      <c r="CR38" s="3">
        <v>44896</v>
      </c>
    </row>
    <row r="39" spans="1:96" ht="15.6" x14ac:dyDescent="0.25">
      <c r="CR39" s="3">
        <v>44927</v>
      </c>
    </row>
    <row r="40" spans="1:96" ht="15.6" x14ac:dyDescent="0.25">
      <c r="CR40" s="3">
        <v>44958</v>
      </c>
    </row>
    <row r="41" spans="1:96" ht="15.6" x14ac:dyDescent="0.25">
      <c r="CR41" s="3">
        <v>44986</v>
      </c>
    </row>
    <row r="42" spans="1:96" ht="15.6" x14ac:dyDescent="0.25">
      <c r="CR42" s="3">
        <v>45017</v>
      </c>
    </row>
    <row r="43" spans="1:96" ht="15.6" x14ac:dyDescent="0.25">
      <c r="CR43" s="3">
        <v>45047</v>
      </c>
    </row>
    <row r="44" spans="1:96" ht="15.6" x14ac:dyDescent="0.25">
      <c r="CR44" s="3">
        <v>45078</v>
      </c>
    </row>
    <row r="45" spans="1:96" ht="15.6" x14ac:dyDescent="0.25">
      <c r="CR45" s="3">
        <v>45108</v>
      </c>
    </row>
    <row r="46" spans="1:96" ht="15.6" x14ac:dyDescent="0.25">
      <c r="CR46" s="3">
        <v>45139</v>
      </c>
    </row>
    <row r="47" spans="1:96" ht="15.6" x14ac:dyDescent="0.25">
      <c r="CR47" s="3">
        <v>45170</v>
      </c>
    </row>
    <row r="48" spans="1:96" ht="15.6" x14ac:dyDescent="0.25">
      <c r="CR48" s="3">
        <v>45200</v>
      </c>
    </row>
    <row r="49" spans="1:96" ht="15.6" x14ac:dyDescent="0.25">
      <c r="CR49" s="3">
        <v>45231</v>
      </c>
    </row>
    <row r="50" spans="1:96" ht="15.6" x14ac:dyDescent="0.25">
      <c r="CR50" s="3">
        <v>45261</v>
      </c>
    </row>
    <row r="51" spans="1:96" ht="15.6" x14ac:dyDescent="0.25">
      <c r="CR51" s="3">
        <v>45292</v>
      </c>
    </row>
    <row r="52" spans="1:96" ht="15.6" x14ac:dyDescent="0.25">
      <c r="CR52" s="3">
        <v>45323</v>
      </c>
    </row>
    <row r="53" spans="1:96" ht="15.6" x14ac:dyDescent="0.25">
      <c r="CR53" s="3">
        <v>45352</v>
      </c>
    </row>
    <row r="54" spans="1:96" ht="15.6" x14ac:dyDescent="0.25">
      <c r="CR54" s="3">
        <v>45383</v>
      </c>
    </row>
    <row r="55" spans="1:96" ht="20.399999999999999" x14ac:dyDescent="0.35">
      <c r="A55" s="47"/>
      <c r="B55" s="47"/>
      <c r="C55" s="47"/>
      <c r="D55" s="54"/>
      <c r="E55" s="54"/>
      <c r="F55" s="47"/>
      <c r="I55" s="47"/>
      <c r="J55" s="106"/>
      <c r="CR55" s="3">
        <v>45413</v>
      </c>
    </row>
    <row r="56" spans="1:96" ht="15.6" x14ac:dyDescent="0.25">
      <c r="D56" s="19"/>
      <c r="E56" s="19"/>
      <c r="CR56" s="3">
        <v>45444</v>
      </c>
    </row>
    <row r="57" spans="1:96" ht="15.6" x14ac:dyDescent="0.25">
      <c r="D57" s="19"/>
      <c r="E57" s="19"/>
      <c r="CR57" s="3">
        <v>45474</v>
      </c>
    </row>
    <row r="58" spans="1:96" ht="15.6" x14ac:dyDescent="0.25">
      <c r="D58" s="19"/>
      <c r="E58" s="19"/>
      <c r="CR58" s="3">
        <v>45505</v>
      </c>
    </row>
    <row r="59" spans="1:96" ht="15.6" x14ac:dyDescent="0.25">
      <c r="D59" s="19"/>
      <c r="E59" s="19"/>
      <c r="CR59" s="3">
        <v>45536</v>
      </c>
    </row>
    <row r="60" spans="1:96" ht="15.6" x14ac:dyDescent="0.25">
      <c r="D60" s="19"/>
      <c r="E60" s="19"/>
      <c r="CR60" s="3">
        <v>45566</v>
      </c>
    </row>
    <row r="61" spans="1:96" ht="15.6" x14ac:dyDescent="0.25">
      <c r="D61" s="19"/>
      <c r="E61" s="19"/>
      <c r="CR61" s="3">
        <v>45597</v>
      </c>
    </row>
    <row r="62" spans="1:96" ht="15.6" x14ac:dyDescent="0.25">
      <c r="D62" s="19"/>
      <c r="E62" s="19"/>
      <c r="CR62" s="3">
        <v>45627</v>
      </c>
    </row>
    <row r="63" spans="1:96" ht="15.6" x14ac:dyDescent="0.25">
      <c r="D63" s="19"/>
      <c r="E63" s="19"/>
      <c r="CR63" s="3">
        <v>45658</v>
      </c>
    </row>
    <row r="64" spans="1:96" ht="15.6" x14ac:dyDescent="0.25">
      <c r="D64" s="19"/>
      <c r="E64" s="19"/>
      <c r="CR64" s="3">
        <v>45689</v>
      </c>
    </row>
    <row r="65" spans="4:96" ht="15.6" x14ac:dyDescent="0.25">
      <c r="D65" s="19"/>
      <c r="E65" s="19"/>
      <c r="CR65" s="3">
        <v>45717</v>
      </c>
    </row>
    <row r="66" spans="4:96" ht="15.6" x14ac:dyDescent="0.25">
      <c r="D66" s="19"/>
      <c r="E66" s="19"/>
      <c r="CR66" s="3">
        <v>45748</v>
      </c>
    </row>
    <row r="67" spans="4:96" ht="15.6" x14ac:dyDescent="0.25">
      <c r="D67" s="19"/>
      <c r="E67" s="19"/>
      <c r="CR67" s="3">
        <v>45778</v>
      </c>
    </row>
    <row r="68" spans="4:96" ht="15.6" x14ac:dyDescent="0.25">
      <c r="D68" s="19"/>
      <c r="E68" s="19"/>
      <c r="CR68" s="3">
        <v>45809</v>
      </c>
    </row>
    <row r="69" spans="4:96" ht="15.6" x14ac:dyDescent="0.25">
      <c r="D69" s="19"/>
      <c r="E69" s="19"/>
      <c r="CR69" s="3">
        <v>45839</v>
      </c>
    </row>
    <row r="70" spans="4:96" ht="15.6" x14ac:dyDescent="0.25">
      <c r="D70" s="19"/>
      <c r="E70" s="19"/>
      <c r="CR70" s="3">
        <v>45870</v>
      </c>
    </row>
    <row r="71" spans="4:96" ht="15.6" x14ac:dyDescent="0.25">
      <c r="D71" s="19"/>
      <c r="E71" s="19"/>
      <c r="CR71" s="3">
        <v>45901</v>
      </c>
    </row>
    <row r="72" spans="4:96" ht="15.6" x14ac:dyDescent="0.25">
      <c r="D72" s="19"/>
      <c r="E72" s="19"/>
      <c r="CR72" s="3">
        <v>45931</v>
      </c>
    </row>
    <row r="73" spans="4:96" ht="15.6" x14ac:dyDescent="0.25">
      <c r="D73" s="19"/>
      <c r="E73" s="19"/>
      <c r="CR73" s="3">
        <v>45962</v>
      </c>
    </row>
    <row r="74" spans="4:96" ht="15.6" x14ac:dyDescent="0.25">
      <c r="D74" s="19"/>
      <c r="E74" s="19"/>
      <c r="CR74" s="3">
        <v>45992</v>
      </c>
    </row>
    <row r="75" spans="4:96" ht="15.6" x14ac:dyDescent="0.25">
      <c r="D75" s="19"/>
      <c r="E75" s="19"/>
      <c r="CR75" s="3">
        <v>46023</v>
      </c>
    </row>
    <row r="76" spans="4:96" ht="15.6" x14ac:dyDescent="0.25">
      <c r="D76" s="19"/>
      <c r="E76" s="19"/>
      <c r="CR76" s="3">
        <v>46054</v>
      </c>
    </row>
    <row r="77" spans="4:96" ht="15.6" x14ac:dyDescent="0.25">
      <c r="D77" s="19"/>
      <c r="E77" s="19"/>
      <c r="CR77" s="3">
        <v>46082</v>
      </c>
    </row>
    <row r="78" spans="4:96" ht="15.6" x14ac:dyDescent="0.25">
      <c r="D78" s="19"/>
      <c r="E78" s="19"/>
      <c r="CR78" s="3">
        <v>46113</v>
      </c>
    </row>
    <row r="79" spans="4:96" ht="15.6" x14ac:dyDescent="0.25">
      <c r="D79" s="19"/>
      <c r="E79" s="19"/>
      <c r="CR79" s="3">
        <v>46143</v>
      </c>
    </row>
    <row r="80" spans="4:96" ht="15.6" x14ac:dyDescent="0.25">
      <c r="D80" s="19"/>
      <c r="E80" s="19"/>
      <c r="CR80" s="3">
        <v>46174</v>
      </c>
    </row>
    <row r="81" spans="4:96" ht="15.6" x14ac:dyDescent="0.25">
      <c r="D81" s="19"/>
      <c r="E81" s="19"/>
      <c r="CR81" s="3">
        <v>46204</v>
      </c>
    </row>
    <row r="82" spans="4:96" ht="15.6" x14ac:dyDescent="0.25">
      <c r="D82" s="19"/>
      <c r="E82" s="19"/>
      <c r="CR82" s="3">
        <v>46235</v>
      </c>
    </row>
    <row r="83" spans="4:96" ht="15.6" x14ac:dyDescent="0.25">
      <c r="D83" s="19"/>
      <c r="E83" s="19"/>
      <c r="CR83" s="3">
        <v>46266</v>
      </c>
    </row>
    <row r="84" spans="4:96" ht="15.6" x14ac:dyDescent="0.25">
      <c r="D84" s="19"/>
      <c r="E84" s="19"/>
      <c r="CR84" s="3">
        <v>46296</v>
      </c>
    </row>
    <row r="85" spans="4:96" ht="15.6" x14ac:dyDescent="0.25">
      <c r="D85" s="19"/>
      <c r="E85" s="19"/>
      <c r="CR85" s="3">
        <v>46327</v>
      </c>
    </row>
    <row r="86" spans="4:96" ht="15.6" x14ac:dyDescent="0.25">
      <c r="D86" s="19"/>
      <c r="E86" s="19"/>
      <c r="CR86" s="3">
        <v>46357</v>
      </c>
    </row>
    <row r="87" spans="4:96" ht="15.6" x14ac:dyDescent="0.25">
      <c r="D87" s="19"/>
      <c r="E87" s="19"/>
      <c r="CR87" s="3">
        <v>46388</v>
      </c>
    </row>
    <row r="88" spans="4:96" ht="15.6" x14ac:dyDescent="0.25">
      <c r="D88" s="19"/>
      <c r="E88" s="19"/>
      <c r="CR88" s="3">
        <v>46419</v>
      </c>
    </row>
    <row r="89" spans="4:96" ht="15.6" x14ac:dyDescent="0.25">
      <c r="D89" s="19"/>
      <c r="E89" s="19"/>
      <c r="CR89" s="3">
        <v>46447</v>
      </c>
    </row>
    <row r="90" spans="4:96" ht="15.6" x14ac:dyDescent="0.25">
      <c r="D90" s="19"/>
      <c r="E90" s="19"/>
      <c r="CR90" s="3">
        <v>46478</v>
      </c>
    </row>
    <row r="91" spans="4:96" ht="15.6" x14ac:dyDescent="0.25">
      <c r="D91" s="19"/>
      <c r="E91" s="19"/>
      <c r="CR91" s="3">
        <v>46508</v>
      </c>
    </row>
    <row r="92" spans="4:96" ht="15.6" x14ac:dyDescent="0.25">
      <c r="D92" s="19"/>
      <c r="E92" s="19"/>
      <c r="CR92" s="3">
        <v>46539</v>
      </c>
    </row>
    <row r="93" spans="4:96" ht="15.6" x14ac:dyDescent="0.25">
      <c r="D93" s="19"/>
      <c r="E93" s="19"/>
      <c r="CR93" s="3">
        <v>46569</v>
      </c>
    </row>
    <row r="94" spans="4:96" ht="15.6" x14ac:dyDescent="0.25">
      <c r="D94" s="19"/>
      <c r="E94" s="19"/>
      <c r="CR94" s="3">
        <v>46600</v>
      </c>
    </row>
    <row r="95" spans="4:96" ht="15.6" x14ac:dyDescent="0.25">
      <c r="D95" s="19"/>
      <c r="E95" s="19"/>
      <c r="CR95" s="3">
        <v>46631</v>
      </c>
    </row>
    <row r="96" spans="4:96" ht="15.6" x14ac:dyDescent="0.25">
      <c r="D96" s="19"/>
      <c r="E96" s="19"/>
      <c r="CR96" s="3">
        <v>46661</v>
      </c>
    </row>
    <row r="97" spans="4:96" ht="15.6" x14ac:dyDescent="0.25">
      <c r="D97" s="19"/>
      <c r="E97" s="19"/>
      <c r="CR97" s="3">
        <v>46692</v>
      </c>
    </row>
    <row r="98" spans="4:96" ht="15.6" x14ac:dyDescent="0.25">
      <c r="D98" s="19"/>
      <c r="E98" s="19"/>
      <c r="CR98" s="3">
        <v>46722</v>
      </c>
    </row>
    <row r="99" spans="4:96" ht="15.6" x14ac:dyDescent="0.25">
      <c r="D99" s="19"/>
      <c r="E99" s="19"/>
      <c r="CR99" s="3">
        <v>46753</v>
      </c>
    </row>
    <row r="100" spans="4:96" ht="15.6" x14ac:dyDescent="0.25">
      <c r="D100" s="19"/>
      <c r="E100" s="19"/>
      <c r="CR100" s="3">
        <v>46784</v>
      </c>
    </row>
    <row r="101" spans="4:96" ht="15.6" x14ac:dyDescent="0.25">
      <c r="D101" s="19"/>
      <c r="E101" s="19"/>
      <c r="CR101" s="3">
        <v>46813</v>
      </c>
    </row>
    <row r="102" spans="4:96" ht="15.6" x14ac:dyDescent="0.25">
      <c r="D102" s="19"/>
      <c r="E102" s="19"/>
      <c r="CR102" s="3">
        <v>46844</v>
      </c>
    </row>
    <row r="103" spans="4:96" ht="15.6" x14ac:dyDescent="0.25">
      <c r="D103" s="19"/>
      <c r="E103" s="19"/>
      <c r="CR103" s="3">
        <v>46874</v>
      </c>
    </row>
    <row r="104" spans="4:96" ht="15.6" x14ac:dyDescent="0.25">
      <c r="D104" s="19"/>
      <c r="E104" s="19"/>
      <c r="CR104" s="3">
        <v>46905</v>
      </c>
    </row>
    <row r="105" spans="4:96" ht="15.6" x14ac:dyDescent="0.25">
      <c r="D105" s="19"/>
      <c r="E105" s="19"/>
      <c r="CR105" s="3">
        <v>46935</v>
      </c>
    </row>
    <row r="106" spans="4:96" ht="15.6" x14ac:dyDescent="0.25">
      <c r="D106" s="19"/>
      <c r="E106" s="19"/>
      <c r="CR106" s="3">
        <v>46966</v>
      </c>
    </row>
    <row r="107" spans="4:96" ht="15.6" x14ac:dyDescent="0.25">
      <c r="D107" s="19"/>
      <c r="E107" s="19"/>
      <c r="CR107" s="3">
        <v>46997</v>
      </c>
    </row>
    <row r="108" spans="4:96" ht="15.6" x14ac:dyDescent="0.25">
      <c r="D108" s="19"/>
      <c r="E108" s="19"/>
      <c r="CR108" s="3">
        <v>47027</v>
      </c>
    </row>
    <row r="109" spans="4:96" ht="15.6" x14ac:dyDescent="0.25">
      <c r="D109" s="19"/>
      <c r="E109" s="19"/>
      <c r="CR109" s="3">
        <v>47058</v>
      </c>
    </row>
    <row r="110" spans="4:96" ht="15.6" x14ac:dyDescent="0.25">
      <c r="D110" s="19"/>
      <c r="E110" s="19"/>
      <c r="CR110" s="3">
        <v>47088</v>
      </c>
    </row>
    <row r="111" spans="4:96" ht="15.6" x14ac:dyDescent="0.25">
      <c r="D111" s="19"/>
      <c r="E111" s="19"/>
      <c r="CR111" s="3">
        <v>47119</v>
      </c>
    </row>
    <row r="112" spans="4:96" ht="15.6" x14ac:dyDescent="0.25">
      <c r="D112" s="19"/>
      <c r="E112" s="19"/>
      <c r="CR112" s="3">
        <v>47150</v>
      </c>
    </row>
    <row r="113" spans="4:96" ht="15.6" x14ac:dyDescent="0.25">
      <c r="D113" s="19"/>
      <c r="E113" s="19"/>
      <c r="CR113" s="3">
        <v>47178</v>
      </c>
    </row>
    <row r="114" spans="4:96" ht="15.6" x14ac:dyDescent="0.25">
      <c r="D114" s="19"/>
      <c r="E114" s="19"/>
      <c r="CR114" s="3">
        <v>47209</v>
      </c>
    </row>
    <row r="115" spans="4:96" ht="15.6" x14ac:dyDescent="0.25">
      <c r="D115" s="19"/>
      <c r="E115" s="19"/>
      <c r="CR115" s="3">
        <v>47239</v>
      </c>
    </row>
    <row r="116" spans="4:96" ht="15.6" x14ac:dyDescent="0.25">
      <c r="D116" s="19"/>
      <c r="E116" s="19"/>
      <c r="CR116" s="3">
        <v>47270</v>
      </c>
    </row>
    <row r="117" spans="4:96" ht="15.6" x14ac:dyDescent="0.25">
      <c r="D117" s="19"/>
      <c r="E117" s="19"/>
      <c r="CR117" s="3">
        <v>47300</v>
      </c>
    </row>
    <row r="118" spans="4:96" ht="15.6" x14ac:dyDescent="0.25">
      <c r="D118" s="19"/>
      <c r="E118" s="19"/>
      <c r="CR118" s="3">
        <v>47331</v>
      </c>
    </row>
    <row r="119" spans="4:96" ht="15.6" x14ac:dyDescent="0.25">
      <c r="D119" s="19"/>
      <c r="E119" s="19"/>
      <c r="CR119" s="3">
        <v>47362</v>
      </c>
    </row>
    <row r="120" spans="4:96" ht="15.6" x14ac:dyDescent="0.25">
      <c r="D120" s="19"/>
      <c r="E120" s="19"/>
      <c r="CR120" s="3">
        <v>47392</v>
      </c>
    </row>
    <row r="121" spans="4:96" ht="15.6" x14ac:dyDescent="0.25">
      <c r="D121" s="19"/>
      <c r="E121" s="19"/>
      <c r="CR121" s="3">
        <v>47423</v>
      </c>
    </row>
    <row r="122" spans="4:96" ht="15.6" x14ac:dyDescent="0.25">
      <c r="D122" s="19"/>
      <c r="E122" s="19"/>
      <c r="CR122" s="3">
        <v>47453</v>
      </c>
    </row>
    <row r="123" spans="4:96" ht="15.6" x14ac:dyDescent="0.25">
      <c r="D123" s="19"/>
      <c r="E123" s="19"/>
      <c r="CR123" s="3">
        <v>47484</v>
      </c>
    </row>
    <row r="124" spans="4:96" ht="15.6" x14ac:dyDescent="0.25">
      <c r="D124" s="19"/>
      <c r="E124" s="19"/>
      <c r="CR124" s="3">
        <v>47515</v>
      </c>
    </row>
    <row r="125" spans="4:96" ht="15.6" x14ac:dyDescent="0.25">
      <c r="D125" s="19"/>
      <c r="E125" s="19"/>
      <c r="CR125" s="3">
        <v>47543</v>
      </c>
    </row>
    <row r="126" spans="4:96" ht="15.6" x14ac:dyDescent="0.25">
      <c r="D126" s="19"/>
      <c r="E126" s="19"/>
      <c r="CR126" s="3">
        <v>47574</v>
      </c>
    </row>
    <row r="127" spans="4:96" ht="15.6" x14ac:dyDescent="0.25">
      <c r="D127" s="19"/>
      <c r="E127" s="19"/>
      <c r="CR127" s="3">
        <v>47604</v>
      </c>
    </row>
    <row r="128" spans="4:96" ht="15.6" x14ac:dyDescent="0.25">
      <c r="D128" s="19"/>
      <c r="E128" s="19"/>
      <c r="CR128" s="3">
        <v>47635</v>
      </c>
    </row>
    <row r="129" spans="4:96" ht="15.6" x14ac:dyDescent="0.25">
      <c r="D129" s="19"/>
      <c r="E129" s="19"/>
      <c r="CR129" s="3">
        <v>47665</v>
      </c>
    </row>
    <row r="130" spans="4:96" ht="15.6" x14ac:dyDescent="0.25">
      <c r="D130" s="19"/>
      <c r="E130" s="19"/>
      <c r="CR130" s="3">
        <v>47696</v>
      </c>
    </row>
    <row r="131" spans="4:96" ht="15.6" x14ac:dyDescent="0.25">
      <c r="D131" s="19"/>
      <c r="E131" s="19"/>
      <c r="CR131" s="3">
        <v>47727</v>
      </c>
    </row>
    <row r="132" spans="4:96" ht="15.6" x14ac:dyDescent="0.25">
      <c r="D132" s="19"/>
      <c r="E132" s="19"/>
      <c r="CR132" s="3">
        <v>47757</v>
      </c>
    </row>
    <row r="133" spans="4:96" ht="15.6" x14ac:dyDescent="0.25">
      <c r="D133" s="19"/>
      <c r="E133" s="19"/>
      <c r="CR133" s="3">
        <v>47788</v>
      </c>
    </row>
    <row r="134" spans="4:96" ht="15.6" x14ac:dyDescent="0.25">
      <c r="D134" s="19"/>
      <c r="E134" s="19"/>
      <c r="CR134" s="3">
        <v>47818</v>
      </c>
    </row>
    <row r="135" spans="4:96" x14ac:dyDescent="0.25">
      <c r="D135" s="19"/>
      <c r="E135" s="19"/>
    </row>
    <row r="136" spans="4:96" x14ac:dyDescent="0.25">
      <c r="D136" s="19"/>
      <c r="E136" s="19"/>
    </row>
    <row r="137" spans="4:96" x14ac:dyDescent="0.25">
      <c r="D137" s="19"/>
      <c r="E137" s="19"/>
    </row>
    <row r="138" spans="4:96" x14ac:dyDescent="0.25">
      <c r="D138" s="19"/>
      <c r="E138" s="19"/>
    </row>
    <row r="139" spans="4:96" x14ac:dyDescent="0.25">
      <c r="D139" s="19"/>
      <c r="E139" s="19"/>
    </row>
    <row r="140" spans="4:96" x14ac:dyDescent="0.25">
      <c r="D140" s="19"/>
      <c r="E140" s="19"/>
    </row>
    <row r="141" spans="4:96" x14ac:dyDescent="0.25">
      <c r="D141" s="19"/>
      <c r="E141" s="19"/>
    </row>
    <row r="142" spans="4:96" x14ac:dyDescent="0.25">
      <c r="D142" s="19"/>
      <c r="E142" s="19"/>
    </row>
    <row r="143" spans="4:96" x14ac:dyDescent="0.25">
      <c r="D143" s="19"/>
      <c r="E143" s="19"/>
    </row>
    <row r="144" spans="4:96" x14ac:dyDescent="0.25">
      <c r="D144" s="19"/>
      <c r="E144" s="19"/>
    </row>
    <row r="145" spans="4:5" x14ac:dyDescent="0.25">
      <c r="D145" s="19"/>
      <c r="E145" s="19"/>
    </row>
    <row r="146" spans="4:5" x14ac:dyDescent="0.25">
      <c r="D146" s="19"/>
      <c r="E146" s="19"/>
    </row>
    <row r="147" spans="4:5" x14ac:dyDescent="0.25">
      <c r="D147" s="19"/>
      <c r="E147" s="19"/>
    </row>
    <row r="148" spans="4:5" x14ac:dyDescent="0.25">
      <c r="D148" s="19"/>
      <c r="E148" s="19"/>
    </row>
    <row r="149" spans="4:5" x14ac:dyDescent="0.25">
      <c r="D149" s="19"/>
      <c r="E149" s="19"/>
    </row>
    <row r="150" spans="4:5" x14ac:dyDescent="0.25">
      <c r="D150" s="19"/>
      <c r="E150" s="19"/>
    </row>
    <row r="151" spans="4:5" x14ac:dyDescent="0.25">
      <c r="D151" s="19"/>
      <c r="E151" s="19"/>
    </row>
    <row r="152" spans="4:5" x14ac:dyDescent="0.25">
      <c r="D152" s="19"/>
      <c r="E152" s="19"/>
    </row>
    <row r="153" spans="4:5" x14ac:dyDescent="0.25">
      <c r="D153" s="19"/>
      <c r="E153" s="19"/>
    </row>
    <row r="154" spans="4:5" x14ac:dyDescent="0.25">
      <c r="D154" s="19"/>
      <c r="E154" s="19"/>
    </row>
    <row r="155" spans="4:5" x14ac:dyDescent="0.25">
      <c r="D155" s="19"/>
      <c r="E155" s="19"/>
    </row>
    <row r="156" spans="4:5" x14ac:dyDescent="0.25">
      <c r="D156" s="19"/>
      <c r="E156" s="19"/>
    </row>
    <row r="157" spans="4:5" x14ac:dyDescent="0.25">
      <c r="D157" s="19"/>
      <c r="E157" s="19"/>
    </row>
    <row r="158" spans="4:5" x14ac:dyDescent="0.25">
      <c r="D158" s="19"/>
      <c r="E158" s="19"/>
    </row>
    <row r="159" spans="4:5" x14ac:dyDescent="0.25">
      <c r="D159" s="19"/>
      <c r="E159" s="19"/>
    </row>
    <row r="160" spans="4:5" x14ac:dyDescent="0.25">
      <c r="D160" s="19"/>
      <c r="E160" s="19"/>
    </row>
    <row r="161" spans="4:5" x14ac:dyDescent="0.25">
      <c r="D161" s="19"/>
      <c r="E161" s="19"/>
    </row>
    <row r="162" spans="4:5" x14ac:dyDescent="0.25">
      <c r="D162" s="19"/>
      <c r="E162" s="19"/>
    </row>
    <row r="163" spans="4:5" x14ac:dyDescent="0.25">
      <c r="D163" s="19"/>
      <c r="E163" s="19"/>
    </row>
    <row r="164" spans="4:5" x14ac:dyDescent="0.25">
      <c r="D164" s="19"/>
      <c r="E164" s="19"/>
    </row>
    <row r="165" spans="4:5" x14ac:dyDescent="0.25">
      <c r="D165" s="19"/>
      <c r="E165" s="19"/>
    </row>
    <row r="166" spans="4:5" x14ac:dyDescent="0.25">
      <c r="D166" s="19"/>
      <c r="E166" s="19"/>
    </row>
    <row r="167" spans="4:5" x14ac:dyDescent="0.25">
      <c r="D167" s="19"/>
      <c r="E167" s="19"/>
    </row>
    <row r="168" spans="4:5" x14ac:dyDescent="0.25">
      <c r="D168" s="19"/>
      <c r="E168" s="19"/>
    </row>
    <row r="169" spans="4:5" x14ac:dyDescent="0.25">
      <c r="D169" s="19"/>
      <c r="E169" s="19"/>
    </row>
    <row r="170" spans="4:5" x14ac:dyDescent="0.25">
      <c r="D170" s="19"/>
      <c r="E170" s="19"/>
    </row>
    <row r="171" spans="4:5" x14ac:dyDescent="0.25">
      <c r="D171" s="19"/>
      <c r="E171" s="19"/>
    </row>
    <row r="172" spans="4:5" x14ac:dyDescent="0.25">
      <c r="D172" s="19"/>
      <c r="E172" s="19"/>
    </row>
    <row r="173" spans="4:5" x14ac:dyDescent="0.25">
      <c r="D173" s="19"/>
      <c r="E173" s="19"/>
    </row>
    <row r="174" spans="4:5" x14ac:dyDescent="0.25">
      <c r="D174" s="19"/>
      <c r="E174" s="19"/>
    </row>
    <row r="175" spans="4:5" x14ac:dyDescent="0.25">
      <c r="D175" s="19"/>
      <c r="E175" s="19"/>
    </row>
    <row r="176" spans="4:5" x14ac:dyDescent="0.25">
      <c r="D176" s="19"/>
      <c r="E176" s="19"/>
    </row>
    <row r="177" spans="4:5" x14ac:dyDescent="0.25">
      <c r="D177" s="19"/>
      <c r="E177" s="19"/>
    </row>
    <row r="178" spans="4:5" x14ac:dyDescent="0.25">
      <c r="D178" s="19"/>
      <c r="E178" s="19"/>
    </row>
    <row r="179" spans="4:5" x14ac:dyDescent="0.25">
      <c r="D179" s="19"/>
      <c r="E179" s="19"/>
    </row>
    <row r="180" spans="4:5" x14ac:dyDescent="0.25">
      <c r="D180" s="19"/>
      <c r="E180" s="19"/>
    </row>
    <row r="181" spans="4:5" x14ac:dyDescent="0.25">
      <c r="D181" s="19"/>
      <c r="E181" s="19"/>
    </row>
    <row r="182" spans="4:5" x14ac:dyDescent="0.25">
      <c r="D182" s="19"/>
      <c r="E182" s="19"/>
    </row>
    <row r="183" spans="4:5" x14ac:dyDescent="0.25">
      <c r="D183" s="19"/>
      <c r="E183" s="19"/>
    </row>
    <row r="184" spans="4:5" x14ac:dyDescent="0.25">
      <c r="D184" s="19"/>
      <c r="E184" s="19"/>
    </row>
    <row r="185" spans="4:5" x14ac:dyDescent="0.25">
      <c r="D185" s="19"/>
      <c r="E185" s="19"/>
    </row>
    <row r="186" spans="4:5" x14ac:dyDescent="0.25">
      <c r="D186" s="19"/>
      <c r="E186" s="19"/>
    </row>
    <row r="187" spans="4:5" x14ac:dyDescent="0.25">
      <c r="D187" s="19"/>
      <c r="E187" s="19"/>
    </row>
    <row r="188" spans="4:5" x14ac:dyDescent="0.25">
      <c r="D188" s="19"/>
      <c r="E188" s="19"/>
    </row>
    <row r="189" spans="4:5" x14ac:dyDescent="0.25">
      <c r="D189" s="19"/>
      <c r="E189" s="19"/>
    </row>
    <row r="190" spans="4:5" x14ac:dyDescent="0.25">
      <c r="D190" s="19"/>
      <c r="E190" s="19"/>
    </row>
    <row r="191" spans="4:5" x14ac:dyDescent="0.25">
      <c r="D191" s="19"/>
      <c r="E191" s="19"/>
    </row>
    <row r="192" spans="4:5" x14ac:dyDescent="0.25">
      <c r="D192" s="19"/>
      <c r="E192" s="19"/>
    </row>
    <row r="193" spans="4:5" x14ac:dyDescent="0.25">
      <c r="D193" s="19"/>
      <c r="E193" s="19"/>
    </row>
    <row r="194" spans="4:5" x14ac:dyDescent="0.25">
      <c r="D194" s="19"/>
      <c r="E194" s="19"/>
    </row>
    <row r="195" spans="4:5" x14ac:dyDescent="0.25">
      <c r="D195" s="19"/>
      <c r="E195" s="19"/>
    </row>
    <row r="196" spans="4:5" x14ac:dyDescent="0.25">
      <c r="D196" s="19"/>
      <c r="E196" s="19"/>
    </row>
    <row r="197" spans="4:5" x14ac:dyDescent="0.25">
      <c r="D197" s="19"/>
      <c r="E197" s="19"/>
    </row>
    <row r="198" spans="4:5" x14ac:dyDescent="0.25">
      <c r="D198" s="19"/>
      <c r="E198" s="19"/>
    </row>
    <row r="199" spans="4:5" x14ac:dyDescent="0.25">
      <c r="D199" s="19"/>
      <c r="E199" s="19"/>
    </row>
    <row r="200" spans="4:5" x14ac:dyDescent="0.25">
      <c r="D200" s="19"/>
      <c r="E200" s="19"/>
    </row>
    <row r="201" spans="4:5" x14ac:dyDescent="0.25">
      <c r="D201" s="19"/>
      <c r="E201" s="19"/>
    </row>
    <row r="202" spans="4:5" x14ac:dyDescent="0.25">
      <c r="D202" s="19"/>
      <c r="E202" s="19"/>
    </row>
    <row r="203" spans="4:5" x14ac:dyDescent="0.25">
      <c r="D203" s="19"/>
      <c r="E203" s="19"/>
    </row>
    <row r="204" spans="4:5" x14ac:dyDescent="0.25">
      <c r="D204" s="19"/>
      <c r="E204" s="19"/>
    </row>
    <row r="205" spans="4:5" x14ac:dyDescent="0.25">
      <c r="D205" s="19"/>
      <c r="E205" s="19"/>
    </row>
    <row r="206" spans="4:5" x14ac:dyDescent="0.25">
      <c r="D206" s="19"/>
      <c r="E206" s="19"/>
    </row>
    <row r="207" spans="4:5" x14ac:dyDescent="0.25">
      <c r="D207" s="19"/>
      <c r="E207" s="19"/>
    </row>
    <row r="208" spans="4:5" x14ac:dyDescent="0.25">
      <c r="D208" s="19"/>
      <c r="E208" s="19"/>
    </row>
    <row r="209" spans="4:5" x14ac:dyDescent="0.25">
      <c r="D209" s="19"/>
      <c r="E209" s="19"/>
    </row>
    <row r="210" spans="4:5" x14ac:dyDescent="0.25">
      <c r="D210" s="19"/>
      <c r="E210" s="19"/>
    </row>
    <row r="211" spans="4:5" x14ac:dyDescent="0.25">
      <c r="D211" s="19"/>
      <c r="E211" s="19"/>
    </row>
    <row r="212" spans="4:5" x14ac:dyDescent="0.25">
      <c r="D212" s="19"/>
      <c r="E212" s="19"/>
    </row>
    <row r="213" spans="4:5" x14ac:dyDescent="0.25">
      <c r="D213" s="19"/>
      <c r="E213" s="19"/>
    </row>
    <row r="214" spans="4:5" x14ac:dyDescent="0.25">
      <c r="D214" s="19"/>
      <c r="E214" s="19"/>
    </row>
    <row r="215" spans="4:5" x14ac:dyDescent="0.25">
      <c r="D215" s="19"/>
      <c r="E215" s="19"/>
    </row>
    <row r="216" spans="4:5" x14ac:dyDescent="0.25">
      <c r="D216" s="19"/>
      <c r="E216" s="19"/>
    </row>
    <row r="217" spans="4:5" x14ac:dyDescent="0.25">
      <c r="D217" s="19"/>
      <c r="E217" s="19"/>
    </row>
    <row r="218" spans="4:5" x14ac:dyDescent="0.25">
      <c r="D218" s="19"/>
      <c r="E218" s="19"/>
    </row>
    <row r="219" spans="4:5" x14ac:dyDescent="0.25">
      <c r="D219" s="19"/>
      <c r="E219" s="19"/>
    </row>
    <row r="220" spans="4:5" x14ac:dyDescent="0.25">
      <c r="D220" s="19"/>
      <c r="E220" s="19"/>
    </row>
    <row r="221" spans="4:5" x14ac:dyDescent="0.25">
      <c r="D221" s="19"/>
      <c r="E221" s="19"/>
    </row>
    <row r="222" spans="4:5" x14ac:dyDescent="0.25">
      <c r="D222" s="19"/>
      <c r="E222" s="19"/>
    </row>
    <row r="223" spans="4:5" x14ac:dyDescent="0.25">
      <c r="D223" s="19"/>
      <c r="E223" s="19"/>
    </row>
    <row r="224" spans="4:5" x14ac:dyDescent="0.25">
      <c r="D224" s="19"/>
      <c r="E224" s="19"/>
    </row>
    <row r="225" spans="4:5" x14ac:dyDescent="0.25">
      <c r="D225" s="19"/>
      <c r="E225" s="19"/>
    </row>
    <row r="226" spans="4:5" x14ac:dyDescent="0.25">
      <c r="D226" s="19"/>
      <c r="E226" s="19"/>
    </row>
    <row r="227" spans="4:5" x14ac:dyDescent="0.25">
      <c r="D227" s="19"/>
      <c r="E227" s="19"/>
    </row>
    <row r="228" spans="4:5" x14ac:dyDescent="0.25">
      <c r="D228" s="19"/>
      <c r="E228" s="19"/>
    </row>
    <row r="229" spans="4:5" x14ac:dyDescent="0.25">
      <c r="D229" s="19"/>
      <c r="E229" s="19"/>
    </row>
    <row r="230" spans="4:5" x14ac:dyDescent="0.25">
      <c r="D230" s="19"/>
      <c r="E230" s="19"/>
    </row>
    <row r="231" spans="4:5" x14ac:dyDescent="0.25">
      <c r="D231" s="19"/>
      <c r="E231" s="19"/>
    </row>
    <row r="232" spans="4:5" x14ac:dyDescent="0.25">
      <c r="D232" s="19"/>
      <c r="E232" s="19"/>
    </row>
    <row r="233" spans="4:5" x14ac:dyDescent="0.25">
      <c r="D233" s="19"/>
      <c r="E233" s="19"/>
    </row>
    <row r="234" spans="4:5" x14ac:dyDescent="0.25">
      <c r="D234" s="19"/>
      <c r="E234" s="19"/>
    </row>
    <row r="235" spans="4:5" x14ac:dyDescent="0.25">
      <c r="D235" s="19"/>
      <c r="E235" s="19"/>
    </row>
    <row r="236" spans="4:5" x14ac:dyDescent="0.25">
      <c r="D236" s="19"/>
      <c r="E236" s="19"/>
    </row>
    <row r="237" spans="4:5" x14ac:dyDescent="0.25">
      <c r="D237" s="19"/>
      <c r="E237" s="19"/>
    </row>
    <row r="238" spans="4:5" x14ac:dyDescent="0.25">
      <c r="D238" s="19"/>
      <c r="E238" s="19"/>
    </row>
    <row r="239" spans="4:5" x14ac:dyDescent="0.25">
      <c r="D239" s="19"/>
      <c r="E239" s="19"/>
    </row>
    <row r="240" spans="4:5" x14ac:dyDescent="0.25">
      <c r="D240" s="19"/>
      <c r="E240" s="19"/>
    </row>
    <row r="241" spans="4:5" x14ac:dyDescent="0.25">
      <c r="D241" s="19"/>
      <c r="E241" s="19"/>
    </row>
    <row r="242" spans="4:5" x14ac:dyDescent="0.25">
      <c r="D242" s="19"/>
      <c r="E242" s="19"/>
    </row>
    <row r="243" spans="4:5" x14ac:dyDescent="0.25">
      <c r="D243" s="19"/>
      <c r="E243" s="19"/>
    </row>
    <row r="244" spans="4:5" x14ac:dyDescent="0.25">
      <c r="D244" s="19"/>
      <c r="E244" s="19"/>
    </row>
    <row r="245" spans="4:5" x14ac:dyDescent="0.25">
      <c r="D245" s="19"/>
      <c r="E245" s="19"/>
    </row>
    <row r="246" spans="4:5" x14ac:dyDescent="0.25">
      <c r="D246" s="19"/>
      <c r="E246" s="19"/>
    </row>
    <row r="247" spans="4:5" x14ac:dyDescent="0.25">
      <c r="D247" s="19"/>
      <c r="E247" s="19"/>
    </row>
    <row r="248" spans="4:5" x14ac:dyDescent="0.25">
      <c r="D248" s="19"/>
      <c r="E248" s="19"/>
    </row>
    <row r="249" spans="4:5" x14ac:dyDescent="0.25">
      <c r="D249" s="19"/>
      <c r="E249" s="19"/>
    </row>
    <row r="250" spans="4:5" x14ac:dyDescent="0.25">
      <c r="D250" s="19"/>
      <c r="E250" s="19"/>
    </row>
    <row r="251" spans="4:5" x14ac:dyDescent="0.25">
      <c r="D251" s="19"/>
      <c r="E251" s="19"/>
    </row>
    <row r="252" spans="4:5" x14ac:dyDescent="0.25">
      <c r="D252" s="19"/>
      <c r="E252" s="19"/>
    </row>
    <row r="253" spans="4:5" x14ac:dyDescent="0.25">
      <c r="D253" s="19"/>
      <c r="E253" s="19"/>
    </row>
    <row r="254" spans="4:5" x14ac:dyDescent="0.25">
      <c r="D254" s="19"/>
      <c r="E254" s="19"/>
    </row>
    <row r="255" spans="4:5" x14ac:dyDescent="0.25">
      <c r="D255" s="19"/>
      <c r="E255" s="19"/>
    </row>
    <row r="256" spans="4:5" x14ac:dyDescent="0.25">
      <c r="D256" s="19"/>
      <c r="E256" s="19"/>
    </row>
    <row r="257" spans="4:5" x14ac:dyDescent="0.25">
      <c r="D257" s="19"/>
      <c r="E257" s="19"/>
    </row>
    <row r="258" spans="4:5" x14ac:dyDescent="0.25">
      <c r="D258" s="19"/>
      <c r="E258" s="19"/>
    </row>
    <row r="259" spans="4:5" x14ac:dyDescent="0.25">
      <c r="D259" s="19"/>
      <c r="E259" s="19"/>
    </row>
    <row r="260" spans="4:5" x14ac:dyDescent="0.25">
      <c r="D260" s="19"/>
      <c r="E260" s="19"/>
    </row>
    <row r="261" spans="4:5" x14ac:dyDescent="0.25">
      <c r="D261" s="19"/>
      <c r="E261" s="19"/>
    </row>
    <row r="262" spans="4:5" x14ac:dyDescent="0.25">
      <c r="D262" s="19"/>
      <c r="E262" s="19"/>
    </row>
    <row r="263" spans="4:5" x14ac:dyDescent="0.25">
      <c r="D263" s="19"/>
      <c r="E263" s="19"/>
    </row>
    <row r="264" spans="4:5" x14ac:dyDescent="0.25">
      <c r="D264" s="19"/>
      <c r="E264" s="19"/>
    </row>
    <row r="265" spans="4:5" x14ac:dyDescent="0.25">
      <c r="D265" s="19"/>
      <c r="E265" s="19"/>
    </row>
    <row r="266" spans="4:5" x14ac:dyDescent="0.25">
      <c r="D266" s="19"/>
      <c r="E266" s="19"/>
    </row>
    <row r="267" spans="4:5" x14ac:dyDescent="0.25">
      <c r="D267" s="19"/>
      <c r="E267" s="19"/>
    </row>
    <row r="268" spans="4:5" x14ac:dyDescent="0.25">
      <c r="D268" s="19"/>
      <c r="E268" s="19"/>
    </row>
    <row r="269" spans="4:5" x14ac:dyDescent="0.25">
      <c r="D269" s="19"/>
      <c r="E269" s="19"/>
    </row>
    <row r="270" spans="4:5" x14ac:dyDescent="0.25">
      <c r="D270" s="19"/>
      <c r="E270" s="19"/>
    </row>
    <row r="271" spans="4:5" x14ac:dyDescent="0.25">
      <c r="D271" s="19"/>
      <c r="E271" s="19"/>
    </row>
    <row r="272" spans="4:5" x14ac:dyDescent="0.25">
      <c r="D272" s="19"/>
      <c r="E272" s="19"/>
    </row>
    <row r="273" spans="4:5" x14ac:dyDescent="0.25">
      <c r="D273" s="19"/>
      <c r="E273" s="19"/>
    </row>
    <row r="274" spans="4:5" x14ac:dyDescent="0.25">
      <c r="D274" s="19"/>
      <c r="E274" s="19"/>
    </row>
    <row r="275" spans="4:5" x14ac:dyDescent="0.25">
      <c r="D275" s="19"/>
      <c r="E275" s="19"/>
    </row>
    <row r="276" spans="4:5" x14ac:dyDescent="0.25">
      <c r="D276" s="19"/>
      <c r="E276" s="19"/>
    </row>
    <row r="277" spans="4:5" x14ac:dyDescent="0.25">
      <c r="D277" s="19"/>
      <c r="E277" s="19"/>
    </row>
    <row r="278" spans="4:5" x14ac:dyDescent="0.25">
      <c r="D278" s="19"/>
      <c r="E278" s="19"/>
    </row>
    <row r="279" spans="4:5" x14ac:dyDescent="0.25">
      <c r="D279" s="19"/>
      <c r="E279" s="19"/>
    </row>
    <row r="280" spans="4:5" x14ac:dyDescent="0.25">
      <c r="D280" s="19"/>
      <c r="E280" s="19"/>
    </row>
    <row r="281" spans="4:5" x14ac:dyDescent="0.25">
      <c r="D281" s="19"/>
      <c r="E281" s="19"/>
    </row>
    <row r="282" spans="4:5" x14ac:dyDescent="0.25">
      <c r="D282" s="19"/>
      <c r="E282" s="19"/>
    </row>
    <row r="283" spans="4:5" x14ac:dyDescent="0.25">
      <c r="D283" s="19"/>
      <c r="E283" s="19"/>
    </row>
    <row r="284" spans="4:5" x14ac:dyDescent="0.25">
      <c r="D284" s="19"/>
      <c r="E284" s="19"/>
    </row>
    <row r="285" spans="4:5" x14ac:dyDescent="0.25">
      <c r="D285" s="19"/>
      <c r="E285" s="19"/>
    </row>
    <row r="286" spans="4:5" x14ac:dyDescent="0.25">
      <c r="D286" s="19"/>
      <c r="E286" s="19"/>
    </row>
    <row r="287" spans="4:5" x14ac:dyDescent="0.25">
      <c r="D287" s="19"/>
      <c r="E287" s="19"/>
    </row>
    <row r="288" spans="4:5" x14ac:dyDescent="0.25">
      <c r="D288" s="19"/>
      <c r="E288" s="19"/>
    </row>
    <row r="289" spans="4:5" x14ac:dyDescent="0.25">
      <c r="D289" s="19"/>
      <c r="E289" s="19"/>
    </row>
    <row r="290" spans="4:5" x14ac:dyDescent="0.25">
      <c r="D290" s="19"/>
      <c r="E290" s="19"/>
    </row>
    <row r="291" spans="4:5" x14ac:dyDescent="0.25">
      <c r="D291" s="19"/>
      <c r="E291" s="19"/>
    </row>
    <row r="292" spans="4:5" x14ac:dyDescent="0.25">
      <c r="D292" s="19"/>
      <c r="E292" s="19"/>
    </row>
    <row r="293" spans="4:5" x14ac:dyDescent="0.25">
      <c r="D293" s="19"/>
      <c r="E293" s="19"/>
    </row>
    <row r="294" spans="4:5" x14ac:dyDescent="0.25">
      <c r="D294" s="19"/>
      <c r="E294" s="19"/>
    </row>
    <row r="295" spans="4:5" x14ac:dyDescent="0.25">
      <c r="D295" s="19"/>
      <c r="E295" s="19"/>
    </row>
    <row r="296" spans="4:5" x14ac:dyDescent="0.25">
      <c r="D296" s="19"/>
      <c r="E296" s="19"/>
    </row>
    <row r="297" spans="4:5" x14ac:dyDescent="0.25">
      <c r="D297" s="19"/>
      <c r="E297" s="19"/>
    </row>
    <row r="298" spans="4:5" x14ac:dyDescent="0.25">
      <c r="D298" s="19"/>
      <c r="E298" s="19"/>
    </row>
    <row r="299" spans="4:5" x14ac:dyDescent="0.25">
      <c r="D299" s="19"/>
      <c r="E299" s="19"/>
    </row>
    <row r="300" spans="4:5" x14ac:dyDescent="0.25">
      <c r="D300" s="19"/>
      <c r="E300" s="19"/>
    </row>
    <row r="301" spans="4:5" x14ac:dyDescent="0.25">
      <c r="D301" s="19"/>
      <c r="E301" s="19"/>
    </row>
  </sheetData>
  <mergeCells count="4">
    <mergeCell ref="B1:C1"/>
    <mergeCell ref="B2:C2"/>
    <mergeCell ref="L27:N27"/>
    <mergeCell ref="L28:N28"/>
  </mergeCells>
  <conditionalFormatting sqref="D5:E35">
    <cfRule type="expression" dxfId="3" priority="6">
      <formula>$D5&gt;0.00001</formula>
    </cfRule>
  </conditionalFormatting>
  <conditionalFormatting sqref="A5:C35">
    <cfRule type="expression" dxfId="2" priority="7">
      <formula>$D5&gt;0.00001</formula>
    </cfRule>
  </conditionalFormatting>
  <conditionalFormatting sqref="G5:G35">
    <cfRule type="cellIs" dxfId="1" priority="1" operator="between">
      <formula>0.75</formula>
      <formula>0.9999</formula>
    </cfRule>
    <cfRule type="cellIs" dxfId="0" priority="2" operator="greaterThanOrEqual">
      <formula>1</formula>
    </cfRule>
  </conditionalFormatting>
  <dataValidations count="1">
    <dataValidation type="list" allowBlank="1" showInputMessage="1" showErrorMessage="1" sqref="B2:C3" xr:uid="{58AAE885-8FF7-40C8-B0E6-5391B3B84390}">
      <formula1>r_taharichim</formula1>
    </dataValidation>
  </dataValidation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11</xdr:col>
                    <xdr:colOff>388620</xdr:colOff>
                    <xdr:row>0</xdr:row>
                    <xdr:rowOff>152400</xdr:rowOff>
                  </from>
                  <to>
                    <xdr:col>14</xdr:col>
                    <xdr:colOff>38100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17</vt:i4>
      </vt:variant>
    </vt:vector>
  </HeadingPairs>
  <TitlesOfParts>
    <vt:vector size="25" baseType="lpstr">
      <vt:lpstr>גליון 5</vt:lpstr>
      <vt:lpstr>גליון 4</vt:lpstr>
      <vt:lpstr>גליון 3</vt:lpstr>
      <vt:lpstr>גליון2</vt:lpstr>
      <vt:lpstr>גליון 1</vt:lpstr>
      <vt:lpstr>‏‏צרף2</vt:lpstr>
      <vt:lpstr>‏‏צרף1</vt:lpstr>
      <vt:lpstr>סיכום חודשי</vt:lpstr>
      <vt:lpstr>r_taharichim</vt:lpstr>
      <vt:lpstr>'גליון 3'!RNG_MN</vt:lpstr>
      <vt:lpstr>'גליון 4'!RNG_MN</vt:lpstr>
      <vt:lpstr>'גליון 5'!RNG_MN</vt:lpstr>
      <vt:lpstr>גליון2!RNG_MN</vt:lpstr>
      <vt:lpstr>RNG_MN</vt:lpstr>
      <vt:lpstr>'גליון 1'!WPrint_Area_W</vt:lpstr>
      <vt:lpstr>'גליון 3'!WPrint_Area_W</vt:lpstr>
      <vt:lpstr>'גליון 4'!WPrint_Area_W</vt:lpstr>
      <vt:lpstr>'גליון 5'!WPrint_Area_W</vt:lpstr>
      <vt:lpstr>גליון2!WPrint_Area_W</vt:lpstr>
      <vt:lpstr>הכנס_יעד_חודשי</vt:lpstr>
      <vt:lpstr>יעד_יומי</vt:lpstr>
      <vt:lpstr>'סיכום חודשי'!פרשתBהתשובה</vt:lpstr>
      <vt:lpstr>צפי</vt:lpstr>
      <vt:lpstr>צפי_ליום</vt:lpstr>
      <vt:lpstr>צפי_מצטבר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פשרה</dc:creator>
  <cp:lastModifiedBy>שכל טוב</cp:lastModifiedBy>
  <cp:lastPrinted>2023-12-13T13:21:49Z</cp:lastPrinted>
  <dcterms:created xsi:type="dcterms:W3CDTF">2014-02-20T15:35:29Z</dcterms:created>
  <dcterms:modified xsi:type="dcterms:W3CDTF">2024-01-02T11:56:30Z</dcterms:modified>
</cp:coreProperties>
</file>