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לפי אחוז הנחה" sheetId="1" r:id="rId4"/>
    <sheet state="visible" name="לפי הנחה כספית" sheetId="2" r:id="rId5"/>
    <sheet state="visible" name="דירות 3 חדרים" sheetId="3" r:id="rId6"/>
    <sheet state="visible" name="דירות 4 חדרים" sheetId="4" r:id="rId7"/>
    <sheet state="visible" name="דירות 5 חדרים" sheetId="5" r:id="rId8"/>
    <sheet state="hidden" name="כל ההגרלות" sheetId="6" r:id="rId9"/>
    <sheet state="hidden" name="דוגמה הגרלות 4 חדרים" sheetId="7" r:id="rId10"/>
  </sheets>
  <definedNames>
    <definedName hidden="1" localSheetId="0" name="_xlnm._FilterDatabase">'לפי אחוז הנחה'!$A$2:$Y$20</definedName>
    <definedName hidden="1" localSheetId="1" name="_xlnm._FilterDatabase">'לפי הנחה כספית'!$A$2:$Y$20</definedName>
    <definedName hidden="1" localSheetId="2" name="_xlnm._FilterDatabase">'דירות 3 חדרים'!$A$2:$Y$20</definedName>
    <definedName hidden="1" localSheetId="3" name="_xlnm._FilterDatabase">'דירות 4 חדרים'!$A$2:$Y$20</definedName>
    <definedName hidden="1" localSheetId="4" name="_xlnm._FilterDatabase">'דירות 5 חדרים'!$A$2:$Y$20</definedName>
    <definedName hidden="1" localSheetId="5" name="_xlnm._FilterDatabase">'כל ההגרלות'!$A$1:$T$73</definedName>
    <definedName hidden="1" localSheetId="6" name="_xlnm._FilterDatabase">'דוגמה הגרלות 4 חדרים'!$A$1:$W$73</definedName>
  </definedNames>
  <calcPr/>
</workbook>
</file>

<file path=xl/sharedStrings.xml><?xml version="1.0" encoding="utf-8"?>
<sst xmlns="http://schemas.openxmlformats.org/spreadsheetml/2006/main" count="1203" uniqueCount="115">
  <si>
    <t>דירה בהנחה</t>
  </si>
  <si>
    <t>שוק חופשי</t>
  </si>
  <si>
    <t>יישוב</t>
  </si>
  <si>
    <t>אחוז הנחה</t>
  </si>
  <si>
    <t>הנחה ממוצעת בעיר (3-5 חדרים)</t>
  </si>
  <si>
    <t>ממוצע מחיר למטר כולל מע"מ (מלבד אילת) וללא הצמדה</t>
  </si>
  <si>
    <t>מחיר משוער לדירת 3 חדרים 80 מ"ר</t>
  </si>
  <si>
    <t>מחיר לאחר הנחת מחיר מטרה 20%</t>
  </si>
  <si>
    <t>מחיר לאחר הנחת מחיר מטרה 300 אלף שקלים</t>
  </si>
  <si>
    <t>מחיר לאחר הנחת מחיר מטרה (20% או 300 אלף שקלים)</t>
  </si>
  <si>
    <t>גובה הנחה דירת 3 חדרים</t>
  </si>
  <si>
    <t>מחיר משוער לדירת 4 חדרים 100 מ"ר</t>
  </si>
  <si>
    <t>גובה הנחה דירת 4 חדרים</t>
  </si>
  <si>
    <t>מחיר משוער לדירת 5 חדרים 120 מ"ר</t>
  </si>
  <si>
    <t>גובה הנחה דירת 5 חדרים</t>
  </si>
  <si>
    <t>סה"כ דירות בהגרלה</t>
  </si>
  <si>
    <t>מחיר ממוצע למ"ר שוק חופשי 2023</t>
  </si>
  <si>
    <t>מספר עסקאות 2023</t>
  </si>
  <si>
    <t>צפת</t>
  </si>
  <si>
    <t>אילת</t>
  </si>
  <si>
    <t>פתח תקווה</t>
  </si>
  <si>
    <t>קרית מלאכי</t>
  </si>
  <si>
    <t>בית דגן*</t>
  </si>
  <si>
    <t>אשקלון</t>
  </si>
  <si>
    <t>קרית עקרון*</t>
  </si>
  <si>
    <t>קרית גת</t>
  </si>
  <si>
    <t>רחובות</t>
  </si>
  <si>
    <t>מעלות תרשיחא</t>
  </si>
  <si>
    <t>בני עי"ש*</t>
  </si>
  <si>
    <t>מודיעין מכבים רעות</t>
  </si>
  <si>
    <t>קרית שמונה</t>
  </si>
  <si>
    <t>אלעד</t>
  </si>
  <si>
    <t>רכסים</t>
  </si>
  <si>
    <t>ירושלים</t>
  </si>
  <si>
    <t>סה"כ</t>
  </si>
  <si>
    <t>* לפי מחירי שוק חופשי יד שניה (אין עסקאות חדשות)</t>
  </si>
  <si>
    <t>מחיר משוער בהגרלה</t>
  </si>
  <si>
    <t>גובה הנחה דירת 3 חדרים 80 מ"ר</t>
  </si>
  <si>
    <t>מחיר משוער בשוק החופשי</t>
  </si>
  <si>
    <t>גובה הנחה דירת 4 חדרים 100 מ"ר</t>
  </si>
  <si>
    <t>גובה הנחה דירת 5 חדרים 120 מ"ר</t>
  </si>
  <si>
    <t>הרשמה</t>
  </si>
  <si>
    <t>סוג הגרלה</t>
  </si>
  <si>
    <t>מספר הגרלה</t>
  </si>
  <si>
    <t>יזם</t>
  </si>
  <si>
    <t>מחיר למטרכולל מע"מ (מלבד אילת) וללא הצמדה</t>
  </si>
  <si>
    <t>זכאות</t>
  </si>
  <si>
    <t>סיום הרשמה</t>
  </si>
  <si>
    <t>דירות בהגרלה</t>
  </si>
  <si>
    <t>מתוכם דירות לבני מקום</t>
  </si>
  <si>
    <t>נרשמים בהגרלה</t>
  </si>
  <si>
    <t>מתוכם נרשמים בני מקום</t>
  </si>
  <si>
    <t>מענק</t>
  </si>
  <si>
    <t>להרשמה</t>
  </si>
  <si>
    <t>התקיימה הגרלה</t>
  </si>
  <si>
    <t>עמרם אברהם חברה לבנין בע"מ</t>
  </si>
  <si>
    <t>חסרי דיור</t>
  </si>
  <si>
    <t>₪60,000</t>
  </si>
  <si>
    <t>₪0</t>
  </si>
  <si>
    <t>שם שיכון ויזמות בע"מ</t>
  </si>
  <si>
    <t>אי.אס.איי אבן הבונים בנייה בע"מ</t>
  </si>
  <si>
    <t>שייסנר בע"מ</t>
  </si>
  <si>
    <t>אסיה סיירוס פיתוח וייזום בע"מ</t>
  </si>
  <si>
    <t>אחים בוסקילה בע"מ</t>
  </si>
  <si>
    <t>בובליל נכסים בע"מ</t>
  </si>
  <si>
    <t>קלוד נחמיאס יזום והשקעות בע"מ</t>
  </si>
  <si>
    <t>אורות גת בע"מ</t>
  </si>
  <si>
    <t>מגידו י.ק. יזום בע"מ</t>
  </si>
  <si>
    <t>עיוש רפאל בעמ</t>
  </si>
  <si>
    <t>א.א.י.אבו החזקות בע"מ</t>
  </si>
  <si>
    <t>אייל פרץ יזמות ונדל"ן 2011 בע"מ</t>
  </si>
  <si>
    <t>א.ד.מ. בוני ישראל יזמות ובניה בע"מ</t>
  </si>
  <si>
    <t>י.ח. דמרי בניה ופיתוח בע"מ</t>
  </si>
  <si>
    <t>רייסדור יזמות בע"מ</t>
  </si>
  <si>
    <t>וינדור בקריה בע"מ</t>
  </si>
  <si>
    <t>מ.א.י אביבי ייזום ובנייה בע"מ</t>
  </si>
  <si>
    <t>טריסון יזום ובניה בע"מ</t>
  </si>
  <si>
    <t>אפי קפיטל פרוייקטים בע"מ</t>
  </si>
  <si>
    <t>קרדן נדל"ן יזום ופיתוח בע"מ</t>
  </si>
  <si>
    <t>מ.ב.צ. יזמות והשקעות בע"מ</t>
  </si>
  <si>
    <t>מרדכי אביב. מפעלי בניה בעמ</t>
  </si>
  <si>
    <t>פרץ לוזון, בנין ופתוח בע"מ</t>
  </si>
  <si>
    <t>אחים אוזן חברה לבניה בע"מ</t>
  </si>
  <si>
    <t>אביסרור משה ובניו עבודות בנין ופתוח</t>
  </si>
  <si>
    <t>רמי צרפתי חברה לבניה בע"מ</t>
  </si>
  <si>
    <t>בן.ארי. (י.מ.) הנדסת בניין בע"מ , שמ אטיאס - יעוץ והשקעות בע"מ</t>
  </si>
  <si>
    <t>שי-חי יזמות והשקעות בע"מ</t>
  </si>
  <si>
    <t>כ. כוכב הנגב - חברה לבנין ופתוח (90</t>
  </si>
  <si>
    <t>קבוצת רייבי השקעות , בית שלמה בנייה , סייבר איט איז</t>
  </si>
  <si>
    <t>מאונטיין גרדנס רזידנס בע"מ</t>
  </si>
  <si>
    <t>₪40,000</t>
  </si>
  <si>
    <t>שתית בע"מ</t>
  </si>
  <si>
    <t>י.ע.ו. חברה לבניה פיתוח והשקעו</t>
  </si>
  <si>
    <t>מימושים מגשימים פוטנציאל בע"מ</t>
  </si>
  <si>
    <t>אדור א.ד. פרוייקטים בע"מ</t>
  </si>
  <si>
    <t>פרץ בוני הנגב (1993) בע"מ</t>
  </si>
  <si>
    <t>תעז יזמות בע"מ</t>
  </si>
  <si>
    <t>נתנאל גרופ בע"מ</t>
  </si>
  <si>
    <t>רן - אור הנדסה בניה והשקעות בע"מ</t>
  </si>
  <si>
    <t>עיר דוד - בניה ופיתוח (1993) בע"מ</t>
  </si>
  <si>
    <t>קראו א.ג.א. בע"מ</t>
  </si>
  <si>
    <t>הדס קפיטל (ז.ס.ב) בע"מ , גילת מגורים (ג-ר) בע"מ</t>
  </si>
  <si>
    <t>זוהר וצפריר שרבט יזמות ובניה (2001)</t>
  </si>
  <si>
    <t>אפי קפיטל בינוי בע"מ</t>
  </si>
  <si>
    <t>הדס קפיטל מכרזים פ-ג בע"מ</t>
  </si>
  <si>
    <t>אקה פיתוח ותשתיות בע"מ</t>
  </si>
  <si>
    <t>אי.אס.איי אחזקות בע"מ</t>
  </si>
  <si>
    <t>גלנור - ידות אלעד בע"מ</t>
  </si>
  <si>
    <t>משולם לוינשטין הנדסה וקבלנות ב</t>
  </si>
  <si>
    <t>עץ השקד נדל"ן בע"מ</t>
  </si>
  <si>
    <t>קוטלר עדיקא חברה לבניה בעמ</t>
  </si>
  <si>
    <t>אחוז הנחה ממחיר למ"ר</t>
  </si>
  <si>
    <t>הנחה ממחיר ממוצע</t>
  </si>
  <si>
    <t>מחיר ממוצע שוק חופשי 4 חדרים 2023</t>
  </si>
  <si>
    <t>פרטים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</si>
</sst>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#,##0_);(#,##0)"/>
    <numFmt numFmtId="165" formatCode="mm/dd/yyyy"/>
  </numFmts>
  <fonts count="4">
    <font>
      <sz val="10.0"/>
      <color rgb="FF000000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i/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FFF2CC"/>
        <bgColor rgb="FFFFF2CC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  <fill>
      <patternFill patternType="solid">
        <fgColor rgb="FFFCE5CD"/>
        <bgColor rgb="FFFCE5CD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wrapText="1"/>
    </xf>
    <xf borderId="0" fillId="2" fontId="1" numFmtId="0" xfId="0" applyAlignment="1" applyFill="1" applyFont="1">
      <alignment readingOrder="0" shrinkToFit="0" wrapText="1"/>
    </xf>
    <xf borderId="0" fillId="0" fontId="1" numFmtId="0" xfId="0" applyAlignment="1" applyFont="1">
      <alignment shrinkToFit="0" wrapText="1"/>
    </xf>
    <xf borderId="0" fillId="3" fontId="1" numFmtId="0" xfId="0" applyAlignment="1" applyFill="1" applyFont="1">
      <alignment readingOrder="0" shrinkToFit="0" wrapText="1"/>
    </xf>
    <xf borderId="0" fillId="4" fontId="1" numFmtId="0" xfId="0" applyAlignment="1" applyFill="1" applyFont="1">
      <alignment readingOrder="0" shrinkToFit="0" wrapText="1"/>
    </xf>
    <xf borderId="0" fillId="0" fontId="1" numFmtId="0" xfId="0" applyAlignment="1" applyFont="1">
      <alignment readingOrder="0"/>
    </xf>
    <xf borderId="0" fillId="0" fontId="1" numFmtId="10" xfId="0" applyAlignment="1" applyFont="1" applyNumberFormat="1">
      <alignment readingOrder="0"/>
    </xf>
    <xf borderId="0" fillId="0" fontId="1" numFmtId="164" xfId="0" applyAlignment="1" applyFont="1" applyNumberFormat="1">
      <alignment readingOrder="0"/>
    </xf>
    <xf borderId="0" fillId="0" fontId="1" numFmtId="4" xfId="0" applyAlignment="1" applyFont="1" applyNumberFormat="1">
      <alignment readingOrder="0"/>
    </xf>
    <xf borderId="0" fillId="0" fontId="1" numFmtId="3" xfId="0" applyAlignment="1" applyFont="1" applyNumberFormat="1">
      <alignment readingOrder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0" xfId="0" applyFont="1"/>
    <xf borderId="0" fillId="0" fontId="2" numFmtId="4" xfId="0" applyAlignment="1" applyFont="1" applyNumberFormat="1">
      <alignment readingOrder="0"/>
    </xf>
    <xf borderId="0" fillId="0" fontId="2" numFmtId="3" xfId="0" applyAlignment="1" applyFont="1" applyNumberFormat="1">
      <alignment readingOrder="0"/>
    </xf>
    <xf borderId="0" fillId="0" fontId="3" numFmtId="0" xfId="0" applyAlignment="1" applyFont="1">
      <alignment readingOrder="0"/>
    </xf>
    <xf borderId="0" fillId="5" fontId="1" numFmtId="0" xfId="0" applyAlignment="1" applyFill="1" applyFont="1">
      <alignment readingOrder="0" shrinkToFit="0" wrapText="1"/>
    </xf>
    <xf borderId="0" fillId="0" fontId="1" numFmtId="165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schemas.openxmlformats.org/officeDocument/2006/relationships/worksheet" Target="worksheets/sheet7.xml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3.63"/>
    <col customWidth="1" min="2" max="2" width="10.88"/>
    <col customWidth="1" hidden="1" min="3" max="3" width="13.13"/>
    <col customWidth="1" hidden="1" min="4" max="4" width="12.13"/>
    <col customWidth="1" hidden="1" min="5" max="19" width="11.38"/>
    <col customWidth="1" min="20" max="20" width="11.38"/>
    <col customWidth="1" hidden="1" min="21" max="24" width="11.75"/>
    <col customWidth="1" hidden="1" min="25" max="25" width="8.88"/>
  </cols>
  <sheetData>
    <row r="1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>
      <c r="A3" s="6" t="s">
        <v>18</v>
      </c>
      <c r="B3" s="7">
        <v>-0.5244</v>
      </c>
      <c r="C3" s="8">
        <f t="shared" ref="C3:C18" si="1">AVERAGE(K3,O3,S3)</f>
        <v>1127453.6</v>
      </c>
      <c r="D3" s="9">
        <v>8656.83</v>
      </c>
      <c r="E3" s="8">
        <f t="shared" ref="E3:E18" si="2">D3*80</f>
        <v>692546.4</v>
      </c>
      <c r="F3" s="8">
        <f t="shared" ref="F3:F18" si="3">E3*0.8</f>
        <v>554037.12</v>
      </c>
      <c r="G3" s="8">
        <f t="shared" ref="G3:G18" si="4">F3-300000</f>
        <v>254037.12</v>
      </c>
      <c r="H3" s="8">
        <f t="shared" ref="H3:H18" si="5">IF(G3&gt;F3,G3,F3)</f>
        <v>554037.12</v>
      </c>
      <c r="I3" s="8">
        <f t="shared" ref="I3:I18" si="6">IF(N3&gt;M3,N3,M3)</f>
        <v>692546.4</v>
      </c>
      <c r="J3" s="8">
        <f t="shared" ref="J3:J18" si="7">IF(R3&gt;Q3,R3,Q3)</f>
        <v>831055.68</v>
      </c>
      <c r="K3" s="8">
        <f t="shared" ref="K3:K18" si="8">V3-H3</f>
        <v>901962.88</v>
      </c>
      <c r="L3" s="8">
        <f t="shared" ref="L3:L18" si="9">D3*100</f>
        <v>865683</v>
      </c>
      <c r="M3" s="8">
        <f t="shared" ref="M3:M18" si="10">L3*0.8</f>
        <v>692546.4</v>
      </c>
      <c r="N3" s="8">
        <f t="shared" ref="N3:N18" si="11">M3-300000</f>
        <v>392546.4</v>
      </c>
      <c r="O3" s="8">
        <f t="shared" ref="O3:O18" si="12">W3-I3</f>
        <v>1127453.6</v>
      </c>
      <c r="P3" s="8">
        <f t="shared" ref="P3:P18" si="13">D3*120</f>
        <v>1038819.6</v>
      </c>
      <c r="Q3" s="8">
        <f t="shared" ref="Q3:Q18" si="14">P3*0.8</f>
        <v>831055.68</v>
      </c>
      <c r="R3" s="8">
        <f t="shared" ref="R3:R18" si="15">Q3-300000</f>
        <v>531055.68</v>
      </c>
      <c r="S3" s="10">
        <f t="shared" ref="S3:S18" si="16">X3-J3</f>
        <v>1352944.32</v>
      </c>
      <c r="T3" s="11">
        <v>41.0</v>
      </c>
      <c r="U3" s="10">
        <v>18200.0</v>
      </c>
      <c r="V3" s="10">
        <f t="shared" ref="V3:V18" si="17">U3*80</f>
        <v>1456000</v>
      </c>
      <c r="W3" s="10">
        <f t="shared" ref="W3:W18" si="18">U3*100</f>
        <v>1820000</v>
      </c>
      <c r="X3" s="10">
        <f t="shared" ref="X3:X18" si="19">U3*120</f>
        <v>2184000</v>
      </c>
      <c r="Y3" s="11">
        <v>46.0</v>
      </c>
    </row>
    <row r="4">
      <c r="A4" s="6" t="s">
        <v>19</v>
      </c>
      <c r="B4" s="7">
        <v>-0.4761</v>
      </c>
      <c r="C4" s="8">
        <f t="shared" si="1"/>
        <v>1353520</v>
      </c>
      <c r="D4" s="9">
        <v>12206.0</v>
      </c>
      <c r="E4" s="8">
        <f t="shared" si="2"/>
        <v>976480</v>
      </c>
      <c r="F4" s="8">
        <f t="shared" si="3"/>
        <v>781184</v>
      </c>
      <c r="G4" s="8">
        <f t="shared" si="4"/>
        <v>481184</v>
      </c>
      <c r="H4" s="8">
        <f t="shared" si="5"/>
        <v>781184</v>
      </c>
      <c r="I4" s="8">
        <f t="shared" si="6"/>
        <v>976480</v>
      </c>
      <c r="J4" s="8">
        <f t="shared" si="7"/>
        <v>1171776</v>
      </c>
      <c r="K4" s="8">
        <f t="shared" si="8"/>
        <v>1082816</v>
      </c>
      <c r="L4" s="8">
        <f t="shared" si="9"/>
        <v>1220600</v>
      </c>
      <c r="M4" s="8">
        <f t="shared" si="10"/>
        <v>976480</v>
      </c>
      <c r="N4" s="8">
        <f t="shared" si="11"/>
        <v>676480</v>
      </c>
      <c r="O4" s="8">
        <f t="shared" si="12"/>
        <v>1353520</v>
      </c>
      <c r="P4" s="8">
        <f t="shared" si="13"/>
        <v>1464720</v>
      </c>
      <c r="Q4" s="8">
        <f t="shared" si="14"/>
        <v>1171776</v>
      </c>
      <c r="R4" s="8">
        <f t="shared" si="15"/>
        <v>871776</v>
      </c>
      <c r="S4" s="10">
        <f t="shared" si="16"/>
        <v>1624224</v>
      </c>
      <c r="T4" s="11">
        <v>114.0</v>
      </c>
      <c r="U4" s="10">
        <v>23300.0</v>
      </c>
      <c r="V4" s="10">
        <f t="shared" si="17"/>
        <v>1864000</v>
      </c>
      <c r="W4" s="10">
        <f t="shared" si="18"/>
        <v>2330000</v>
      </c>
      <c r="X4" s="10">
        <f t="shared" si="19"/>
        <v>2796000</v>
      </c>
      <c r="Y4" s="11">
        <v>73.0</v>
      </c>
    </row>
    <row r="5">
      <c r="A5" s="6" t="s">
        <v>20</v>
      </c>
      <c r="B5" s="7">
        <v>-0.3646</v>
      </c>
      <c r="C5" s="8">
        <f t="shared" si="1"/>
        <v>1317745.6</v>
      </c>
      <c r="D5" s="9">
        <v>17028.18</v>
      </c>
      <c r="E5" s="8">
        <f t="shared" si="2"/>
        <v>1362254.4</v>
      </c>
      <c r="F5" s="8">
        <f t="shared" si="3"/>
        <v>1089803.52</v>
      </c>
      <c r="G5" s="8">
        <f t="shared" si="4"/>
        <v>789803.52</v>
      </c>
      <c r="H5" s="8">
        <f t="shared" si="5"/>
        <v>1089803.52</v>
      </c>
      <c r="I5" s="8">
        <f t="shared" si="6"/>
        <v>1362254.4</v>
      </c>
      <c r="J5" s="8">
        <f t="shared" si="7"/>
        <v>1634705.28</v>
      </c>
      <c r="K5" s="8">
        <f t="shared" si="8"/>
        <v>1054196.48</v>
      </c>
      <c r="L5" s="8">
        <f t="shared" si="9"/>
        <v>1702818</v>
      </c>
      <c r="M5" s="8">
        <f t="shared" si="10"/>
        <v>1362254.4</v>
      </c>
      <c r="N5" s="8">
        <f t="shared" si="11"/>
        <v>1062254.4</v>
      </c>
      <c r="O5" s="8">
        <f t="shared" si="12"/>
        <v>1317745.6</v>
      </c>
      <c r="P5" s="8">
        <f t="shared" si="13"/>
        <v>2043381.6</v>
      </c>
      <c r="Q5" s="8">
        <f t="shared" si="14"/>
        <v>1634705.28</v>
      </c>
      <c r="R5" s="8">
        <f t="shared" si="15"/>
        <v>1334705.28</v>
      </c>
      <c r="S5" s="10">
        <f t="shared" si="16"/>
        <v>1581294.72</v>
      </c>
      <c r="T5" s="11">
        <v>154.0</v>
      </c>
      <c r="U5" s="10">
        <v>26800.0</v>
      </c>
      <c r="V5" s="10">
        <f t="shared" si="17"/>
        <v>2144000</v>
      </c>
      <c r="W5" s="10">
        <f t="shared" si="18"/>
        <v>2680000</v>
      </c>
      <c r="X5" s="10">
        <f t="shared" si="19"/>
        <v>3216000</v>
      </c>
      <c r="Y5" s="10">
        <v>512.0</v>
      </c>
    </row>
    <row r="6">
      <c r="A6" s="6" t="s">
        <v>21</v>
      </c>
      <c r="B6" s="7">
        <v>-0.3595</v>
      </c>
      <c r="C6" s="8">
        <f t="shared" si="1"/>
        <v>926466.4</v>
      </c>
      <c r="D6" s="9">
        <v>12169.17</v>
      </c>
      <c r="E6" s="8">
        <f t="shared" si="2"/>
        <v>973533.6</v>
      </c>
      <c r="F6" s="8">
        <f t="shared" si="3"/>
        <v>778826.88</v>
      </c>
      <c r="G6" s="8">
        <f t="shared" si="4"/>
        <v>478826.88</v>
      </c>
      <c r="H6" s="8">
        <f t="shared" si="5"/>
        <v>778826.88</v>
      </c>
      <c r="I6" s="8">
        <f t="shared" si="6"/>
        <v>973533.6</v>
      </c>
      <c r="J6" s="8">
        <f t="shared" si="7"/>
        <v>1168240.32</v>
      </c>
      <c r="K6" s="8">
        <f t="shared" si="8"/>
        <v>741173.12</v>
      </c>
      <c r="L6" s="8">
        <f t="shared" si="9"/>
        <v>1216917</v>
      </c>
      <c r="M6" s="8">
        <f t="shared" si="10"/>
        <v>973533.6</v>
      </c>
      <c r="N6" s="8">
        <f t="shared" si="11"/>
        <v>673533.6</v>
      </c>
      <c r="O6" s="8">
        <f t="shared" si="12"/>
        <v>926466.4</v>
      </c>
      <c r="P6" s="8">
        <f t="shared" si="13"/>
        <v>1460300.4</v>
      </c>
      <c r="Q6" s="8">
        <f t="shared" si="14"/>
        <v>1168240.32</v>
      </c>
      <c r="R6" s="8">
        <f t="shared" si="15"/>
        <v>868240.32</v>
      </c>
      <c r="S6" s="10">
        <f t="shared" si="16"/>
        <v>1111759.68</v>
      </c>
      <c r="T6" s="11">
        <v>59.0</v>
      </c>
      <c r="U6" s="10">
        <v>19000.0</v>
      </c>
      <c r="V6" s="10">
        <f t="shared" si="17"/>
        <v>1520000</v>
      </c>
      <c r="W6" s="10">
        <f t="shared" si="18"/>
        <v>1900000</v>
      </c>
      <c r="X6" s="10">
        <f t="shared" si="19"/>
        <v>2280000</v>
      </c>
      <c r="Y6" s="11">
        <v>62.0</v>
      </c>
    </row>
    <row r="7">
      <c r="A7" s="6" t="s">
        <v>22</v>
      </c>
      <c r="B7" s="7">
        <v>-0.3357</v>
      </c>
      <c r="C7" s="8">
        <f t="shared" si="1"/>
        <v>974677.6</v>
      </c>
      <c r="D7" s="9">
        <v>13816.53</v>
      </c>
      <c r="E7" s="8">
        <f t="shared" si="2"/>
        <v>1105322.4</v>
      </c>
      <c r="F7" s="8">
        <f t="shared" si="3"/>
        <v>884257.92</v>
      </c>
      <c r="G7" s="8">
        <f t="shared" si="4"/>
        <v>584257.92</v>
      </c>
      <c r="H7" s="8">
        <f t="shared" si="5"/>
        <v>884257.92</v>
      </c>
      <c r="I7" s="8">
        <f t="shared" si="6"/>
        <v>1105322.4</v>
      </c>
      <c r="J7" s="8">
        <f t="shared" si="7"/>
        <v>1326386.88</v>
      </c>
      <c r="K7" s="8">
        <f t="shared" si="8"/>
        <v>779742.08</v>
      </c>
      <c r="L7" s="8">
        <f t="shared" si="9"/>
        <v>1381653</v>
      </c>
      <c r="M7" s="8">
        <f t="shared" si="10"/>
        <v>1105322.4</v>
      </c>
      <c r="N7" s="8">
        <f t="shared" si="11"/>
        <v>805322.4</v>
      </c>
      <c r="O7" s="8">
        <f t="shared" si="12"/>
        <v>974677.6</v>
      </c>
      <c r="P7" s="8">
        <f t="shared" si="13"/>
        <v>1657983.6</v>
      </c>
      <c r="Q7" s="8">
        <f t="shared" si="14"/>
        <v>1326386.88</v>
      </c>
      <c r="R7" s="8">
        <f t="shared" si="15"/>
        <v>1026386.88</v>
      </c>
      <c r="S7" s="10">
        <f t="shared" si="16"/>
        <v>1169613.12</v>
      </c>
      <c r="T7" s="11">
        <v>63.0</v>
      </c>
      <c r="U7" s="10">
        <v>20800.0</v>
      </c>
      <c r="V7" s="10">
        <f t="shared" si="17"/>
        <v>1664000</v>
      </c>
      <c r="W7" s="10">
        <f t="shared" si="18"/>
        <v>2080000</v>
      </c>
      <c r="X7" s="10">
        <f t="shared" si="19"/>
        <v>2496000</v>
      </c>
      <c r="Y7" s="11">
        <v>13.0</v>
      </c>
    </row>
    <row r="8">
      <c r="A8" s="6" t="s">
        <v>23</v>
      </c>
      <c r="B8" s="7">
        <v>-0.3166</v>
      </c>
      <c r="C8" s="8">
        <f t="shared" si="1"/>
        <v>856647.2</v>
      </c>
      <c r="D8" s="9">
        <v>12916.91</v>
      </c>
      <c r="E8" s="8">
        <f t="shared" si="2"/>
        <v>1033352.8</v>
      </c>
      <c r="F8" s="8">
        <f t="shared" si="3"/>
        <v>826682.24</v>
      </c>
      <c r="G8" s="8">
        <f t="shared" si="4"/>
        <v>526682.24</v>
      </c>
      <c r="H8" s="8">
        <f t="shared" si="5"/>
        <v>826682.24</v>
      </c>
      <c r="I8" s="8">
        <f t="shared" si="6"/>
        <v>1033352.8</v>
      </c>
      <c r="J8" s="8">
        <f t="shared" si="7"/>
        <v>1240023.36</v>
      </c>
      <c r="K8" s="8">
        <f t="shared" si="8"/>
        <v>685317.76</v>
      </c>
      <c r="L8" s="8">
        <f t="shared" si="9"/>
        <v>1291691</v>
      </c>
      <c r="M8" s="8">
        <f t="shared" si="10"/>
        <v>1033352.8</v>
      </c>
      <c r="N8" s="8">
        <f t="shared" si="11"/>
        <v>733352.8</v>
      </c>
      <c r="O8" s="8">
        <f t="shared" si="12"/>
        <v>856647.2</v>
      </c>
      <c r="P8" s="8">
        <f t="shared" si="13"/>
        <v>1550029.2</v>
      </c>
      <c r="Q8" s="8">
        <f t="shared" si="14"/>
        <v>1240023.36</v>
      </c>
      <c r="R8" s="8">
        <f t="shared" si="15"/>
        <v>940023.36</v>
      </c>
      <c r="S8" s="10">
        <f t="shared" si="16"/>
        <v>1027976.64</v>
      </c>
      <c r="T8" s="11">
        <v>546.0</v>
      </c>
      <c r="U8" s="10">
        <v>18900.0</v>
      </c>
      <c r="V8" s="10">
        <f t="shared" si="17"/>
        <v>1512000</v>
      </c>
      <c r="W8" s="10">
        <f t="shared" si="18"/>
        <v>1890000</v>
      </c>
      <c r="X8" s="10">
        <f t="shared" si="19"/>
        <v>2268000</v>
      </c>
      <c r="Y8" s="10">
        <v>250.0</v>
      </c>
    </row>
    <row r="9">
      <c r="A9" s="6" t="s">
        <v>24</v>
      </c>
      <c r="B9" s="7">
        <v>-0.2995</v>
      </c>
      <c r="C9" s="8">
        <f t="shared" si="1"/>
        <v>980346.4</v>
      </c>
      <c r="D9" s="9">
        <v>15620.67</v>
      </c>
      <c r="E9" s="8">
        <f t="shared" si="2"/>
        <v>1249653.6</v>
      </c>
      <c r="F9" s="8">
        <f t="shared" si="3"/>
        <v>999722.88</v>
      </c>
      <c r="G9" s="8">
        <f t="shared" si="4"/>
        <v>699722.88</v>
      </c>
      <c r="H9" s="8">
        <f t="shared" si="5"/>
        <v>999722.88</v>
      </c>
      <c r="I9" s="8">
        <f t="shared" si="6"/>
        <v>1249653.6</v>
      </c>
      <c r="J9" s="8">
        <f t="shared" si="7"/>
        <v>1499584.32</v>
      </c>
      <c r="K9" s="8">
        <f t="shared" si="8"/>
        <v>784277.12</v>
      </c>
      <c r="L9" s="8">
        <f t="shared" si="9"/>
        <v>1562067</v>
      </c>
      <c r="M9" s="8">
        <f t="shared" si="10"/>
        <v>1249653.6</v>
      </c>
      <c r="N9" s="8">
        <f t="shared" si="11"/>
        <v>949653.6</v>
      </c>
      <c r="O9" s="8">
        <f t="shared" si="12"/>
        <v>980346.4</v>
      </c>
      <c r="P9" s="8">
        <f t="shared" si="13"/>
        <v>1874480.4</v>
      </c>
      <c r="Q9" s="8">
        <f t="shared" si="14"/>
        <v>1499584.32</v>
      </c>
      <c r="R9" s="8">
        <f t="shared" si="15"/>
        <v>1199584.32</v>
      </c>
      <c r="S9" s="10">
        <f t="shared" si="16"/>
        <v>1176415.68</v>
      </c>
      <c r="T9" s="11">
        <v>486.0</v>
      </c>
      <c r="U9" s="10">
        <v>22300.0</v>
      </c>
      <c r="V9" s="10">
        <f t="shared" si="17"/>
        <v>1784000</v>
      </c>
      <c r="W9" s="10">
        <f t="shared" si="18"/>
        <v>2230000</v>
      </c>
      <c r="X9" s="10">
        <f t="shared" si="19"/>
        <v>2676000</v>
      </c>
      <c r="Y9" s="11">
        <v>9.0</v>
      </c>
    </row>
    <row r="10">
      <c r="A10" s="6" t="s">
        <v>25</v>
      </c>
      <c r="B10" s="7">
        <v>-0.2973</v>
      </c>
      <c r="C10" s="8">
        <f t="shared" si="1"/>
        <v>792479.2</v>
      </c>
      <c r="D10" s="9">
        <v>12719.01</v>
      </c>
      <c r="E10" s="8">
        <f t="shared" si="2"/>
        <v>1017520.8</v>
      </c>
      <c r="F10" s="8">
        <f t="shared" si="3"/>
        <v>814016.64</v>
      </c>
      <c r="G10" s="8">
        <f t="shared" si="4"/>
        <v>514016.64</v>
      </c>
      <c r="H10" s="8">
        <f t="shared" si="5"/>
        <v>814016.64</v>
      </c>
      <c r="I10" s="8">
        <f t="shared" si="6"/>
        <v>1017520.8</v>
      </c>
      <c r="J10" s="8">
        <f t="shared" si="7"/>
        <v>1221024.96</v>
      </c>
      <c r="K10" s="8">
        <f t="shared" si="8"/>
        <v>633983.36</v>
      </c>
      <c r="L10" s="8">
        <f t="shared" si="9"/>
        <v>1271901</v>
      </c>
      <c r="M10" s="8">
        <f t="shared" si="10"/>
        <v>1017520.8</v>
      </c>
      <c r="N10" s="8">
        <f t="shared" si="11"/>
        <v>717520.8</v>
      </c>
      <c r="O10" s="8">
        <f t="shared" si="12"/>
        <v>792479.2</v>
      </c>
      <c r="P10" s="8">
        <f t="shared" si="13"/>
        <v>1526281.2</v>
      </c>
      <c r="Q10" s="8">
        <f t="shared" si="14"/>
        <v>1221024.96</v>
      </c>
      <c r="R10" s="8">
        <f t="shared" si="15"/>
        <v>921024.96</v>
      </c>
      <c r="S10" s="10">
        <f t="shared" si="16"/>
        <v>950975.04</v>
      </c>
      <c r="T10" s="10">
        <v>2666.0</v>
      </c>
      <c r="U10" s="10">
        <v>18100.0</v>
      </c>
      <c r="V10" s="10">
        <f t="shared" si="17"/>
        <v>1448000</v>
      </c>
      <c r="W10" s="10">
        <f t="shared" si="18"/>
        <v>1810000</v>
      </c>
      <c r="X10" s="10">
        <f t="shared" si="19"/>
        <v>2172000</v>
      </c>
      <c r="Y10" s="11">
        <v>108.0</v>
      </c>
    </row>
    <row r="11">
      <c r="A11" s="6" t="s">
        <v>26</v>
      </c>
      <c r="B11" s="7">
        <v>-0.2881</v>
      </c>
      <c r="C11" s="8">
        <f t="shared" si="1"/>
        <v>1149441.6</v>
      </c>
      <c r="D11" s="9">
        <v>19006.98</v>
      </c>
      <c r="E11" s="8">
        <f t="shared" si="2"/>
        <v>1520558.4</v>
      </c>
      <c r="F11" s="8">
        <f t="shared" si="3"/>
        <v>1216446.72</v>
      </c>
      <c r="G11" s="8">
        <f t="shared" si="4"/>
        <v>916446.72</v>
      </c>
      <c r="H11" s="8">
        <f t="shared" si="5"/>
        <v>1216446.72</v>
      </c>
      <c r="I11" s="8">
        <f t="shared" si="6"/>
        <v>1520558.4</v>
      </c>
      <c r="J11" s="8">
        <f t="shared" si="7"/>
        <v>1824670.08</v>
      </c>
      <c r="K11" s="8">
        <f t="shared" si="8"/>
        <v>919553.28</v>
      </c>
      <c r="L11" s="8">
        <f t="shared" si="9"/>
        <v>1900698</v>
      </c>
      <c r="M11" s="8">
        <f t="shared" si="10"/>
        <v>1520558.4</v>
      </c>
      <c r="N11" s="8">
        <f t="shared" si="11"/>
        <v>1220558.4</v>
      </c>
      <c r="O11" s="8">
        <f t="shared" si="12"/>
        <v>1149441.6</v>
      </c>
      <c r="P11" s="8">
        <f t="shared" si="13"/>
        <v>2280837.6</v>
      </c>
      <c r="Q11" s="8">
        <f t="shared" si="14"/>
        <v>1824670.08</v>
      </c>
      <c r="R11" s="8">
        <f t="shared" si="15"/>
        <v>1524670.08</v>
      </c>
      <c r="S11" s="10">
        <f t="shared" si="16"/>
        <v>1379329.92</v>
      </c>
      <c r="T11" s="11">
        <v>622.0</v>
      </c>
      <c r="U11" s="10">
        <v>26700.0</v>
      </c>
      <c r="V11" s="10">
        <f t="shared" si="17"/>
        <v>2136000</v>
      </c>
      <c r="W11" s="10">
        <f t="shared" si="18"/>
        <v>2670000</v>
      </c>
      <c r="X11" s="10">
        <f t="shared" si="19"/>
        <v>3204000</v>
      </c>
      <c r="Y11" s="11">
        <v>127.0</v>
      </c>
    </row>
    <row r="12">
      <c r="A12" s="6" t="s">
        <v>27</v>
      </c>
      <c r="B12" s="7">
        <v>-0.2869</v>
      </c>
      <c r="C12" s="8">
        <f t="shared" si="1"/>
        <v>545536</v>
      </c>
      <c r="D12" s="9">
        <v>9055.8</v>
      </c>
      <c r="E12" s="8">
        <f t="shared" si="2"/>
        <v>724464</v>
      </c>
      <c r="F12" s="8">
        <f t="shared" si="3"/>
        <v>579571.2</v>
      </c>
      <c r="G12" s="8">
        <f t="shared" si="4"/>
        <v>279571.2</v>
      </c>
      <c r="H12" s="8">
        <f t="shared" si="5"/>
        <v>579571.2</v>
      </c>
      <c r="I12" s="8">
        <f t="shared" si="6"/>
        <v>724464</v>
      </c>
      <c r="J12" s="8">
        <f t="shared" si="7"/>
        <v>869356.8</v>
      </c>
      <c r="K12" s="8">
        <f t="shared" si="8"/>
        <v>436428.8</v>
      </c>
      <c r="L12" s="8">
        <f t="shared" si="9"/>
        <v>905580</v>
      </c>
      <c r="M12" s="8">
        <f t="shared" si="10"/>
        <v>724464</v>
      </c>
      <c r="N12" s="8">
        <f t="shared" si="11"/>
        <v>424464</v>
      </c>
      <c r="O12" s="8">
        <f t="shared" si="12"/>
        <v>545536</v>
      </c>
      <c r="P12" s="8">
        <f t="shared" si="13"/>
        <v>1086696</v>
      </c>
      <c r="Q12" s="8">
        <f t="shared" si="14"/>
        <v>869356.8</v>
      </c>
      <c r="R12" s="8">
        <f t="shared" si="15"/>
        <v>569356.8</v>
      </c>
      <c r="S12" s="10">
        <f t="shared" si="16"/>
        <v>654643.2</v>
      </c>
      <c r="T12" s="11">
        <v>141.0</v>
      </c>
      <c r="U12" s="10">
        <v>12700.0</v>
      </c>
      <c r="V12" s="10">
        <f t="shared" si="17"/>
        <v>1016000</v>
      </c>
      <c r="W12" s="10">
        <f t="shared" si="18"/>
        <v>1270000</v>
      </c>
      <c r="X12" s="10">
        <f t="shared" si="19"/>
        <v>1524000</v>
      </c>
      <c r="Y12" s="11">
        <v>54.0</v>
      </c>
    </row>
    <row r="13">
      <c r="A13" s="6" t="s">
        <v>28</v>
      </c>
      <c r="B13" s="7">
        <v>-0.2774</v>
      </c>
      <c r="C13" s="8">
        <f t="shared" si="1"/>
        <v>873432.8</v>
      </c>
      <c r="D13" s="9">
        <v>14957.09</v>
      </c>
      <c r="E13" s="8">
        <f t="shared" si="2"/>
        <v>1196567.2</v>
      </c>
      <c r="F13" s="8">
        <f t="shared" si="3"/>
        <v>957253.76</v>
      </c>
      <c r="G13" s="8">
        <f t="shared" si="4"/>
        <v>657253.76</v>
      </c>
      <c r="H13" s="8">
        <f t="shared" si="5"/>
        <v>957253.76</v>
      </c>
      <c r="I13" s="8">
        <f t="shared" si="6"/>
        <v>1196567.2</v>
      </c>
      <c r="J13" s="8">
        <f t="shared" si="7"/>
        <v>1435880.64</v>
      </c>
      <c r="K13" s="8">
        <f t="shared" si="8"/>
        <v>698746.24</v>
      </c>
      <c r="L13" s="8">
        <f t="shared" si="9"/>
        <v>1495709</v>
      </c>
      <c r="M13" s="8">
        <f t="shared" si="10"/>
        <v>1196567.2</v>
      </c>
      <c r="N13" s="8">
        <f t="shared" si="11"/>
        <v>896567.2</v>
      </c>
      <c r="O13" s="8">
        <f t="shared" si="12"/>
        <v>873432.8</v>
      </c>
      <c r="P13" s="8">
        <f t="shared" si="13"/>
        <v>1794850.8</v>
      </c>
      <c r="Q13" s="8">
        <f t="shared" si="14"/>
        <v>1435880.64</v>
      </c>
      <c r="R13" s="8">
        <f t="shared" si="15"/>
        <v>1135880.64</v>
      </c>
      <c r="S13" s="10">
        <f t="shared" si="16"/>
        <v>1048119.36</v>
      </c>
      <c r="T13" s="11">
        <v>556.0</v>
      </c>
      <c r="U13" s="10">
        <v>20700.0</v>
      </c>
      <c r="V13" s="10">
        <f t="shared" si="17"/>
        <v>1656000</v>
      </c>
      <c r="W13" s="10">
        <f t="shared" si="18"/>
        <v>2070000</v>
      </c>
      <c r="X13" s="10">
        <f t="shared" si="19"/>
        <v>2484000</v>
      </c>
      <c r="Y13" s="11">
        <v>28.0</v>
      </c>
    </row>
    <row r="14">
      <c r="A14" s="6" t="s">
        <v>29</v>
      </c>
      <c r="B14" s="7">
        <v>-0.2447</v>
      </c>
      <c r="C14" s="8">
        <f t="shared" si="1"/>
        <v>1159462.4</v>
      </c>
      <c r="D14" s="9">
        <v>22131.72</v>
      </c>
      <c r="E14" s="8">
        <f t="shared" si="2"/>
        <v>1770537.6</v>
      </c>
      <c r="F14" s="8">
        <f t="shared" si="3"/>
        <v>1416430.08</v>
      </c>
      <c r="G14" s="8">
        <f t="shared" si="4"/>
        <v>1116430.08</v>
      </c>
      <c r="H14" s="8">
        <f t="shared" si="5"/>
        <v>1416430.08</v>
      </c>
      <c r="I14" s="8">
        <f t="shared" si="6"/>
        <v>1770537.6</v>
      </c>
      <c r="J14" s="8">
        <f t="shared" si="7"/>
        <v>2124645.12</v>
      </c>
      <c r="K14" s="8">
        <f t="shared" si="8"/>
        <v>927569.92</v>
      </c>
      <c r="L14" s="8">
        <f t="shared" si="9"/>
        <v>2213172</v>
      </c>
      <c r="M14" s="8">
        <f t="shared" si="10"/>
        <v>1770537.6</v>
      </c>
      <c r="N14" s="8">
        <f t="shared" si="11"/>
        <v>1470537.6</v>
      </c>
      <c r="O14" s="8">
        <f t="shared" si="12"/>
        <v>1159462.4</v>
      </c>
      <c r="P14" s="8">
        <f t="shared" si="13"/>
        <v>2655806.4</v>
      </c>
      <c r="Q14" s="8">
        <f t="shared" si="14"/>
        <v>2124645.12</v>
      </c>
      <c r="R14" s="8">
        <f t="shared" si="15"/>
        <v>1824645.12</v>
      </c>
      <c r="S14" s="10">
        <f t="shared" si="16"/>
        <v>1391354.88</v>
      </c>
      <c r="T14" s="11">
        <v>187.0</v>
      </c>
      <c r="U14" s="10">
        <v>29300.0</v>
      </c>
      <c r="V14" s="10">
        <f t="shared" si="17"/>
        <v>2344000</v>
      </c>
      <c r="W14" s="10">
        <f t="shared" si="18"/>
        <v>2930000</v>
      </c>
      <c r="X14" s="10">
        <f t="shared" si="19"/>
        <v>3516000</v>
      </c>
      <c r="Y14" s="11">
        <v>51.0</v>
      </c>
    </row>
    <row r="15">
      <c r="A15" s="6" t="s">
        <v>30</v>
      </c>
      <c r="B15" s="7">
        <v>-0.2401</v>
      </c>
      <c r="C15" s="8">
        <f t="shared" si="1"/>
        <v>486192</v>
      </c>
      <c r="D15" s="9">
        <v>9422.6</v>
      </c>
      <c r="E15" s="8">
        <f t="shared" si="2"/>
        <v>753808</v>
      </c>
      <c r="F15" s="8">
        <f t="shared" si="3"/>
        <v>603046.4</v>
      </c>
      <c r="G15" s="8">
        <f t="shared" si="4"/>
        <v>303046.4</v>
      </c>
      <c r="H15" s="8">
        <f t="shared" si="5"/>
        <v>603046.4</v>
      </c>
      <c r="I15" s="8">
        <f t="shared" si="6"/>
        <v>753808</v>
      </c>
      <c r="J15" s="8">
        <f t="shared" si="7"/>
        <v>904569.6</v>
      </c>
      <c r="K15" s="8">
        <f t="shared" si="8"/>
        <v>388953.6</v>
      </c>
      <c r="L15" s="8">
        <f t="shared" si="9"/>
        <v>942260</v>
      </c>
      <c r="M15" s="8">
        <f t="shared" si="10"/>
        <v>753808</v>
      </c>
      <c r="N15" s="8">
        <f t="shared" si="11"/>
        <v>453808</v>
      </c>
      <c r="O15" s="8">
        <f t="shared" si="12"/>
        <v>486192</v>
      </c>
      <c r="P15" s="8">
        <f t="shared" si="13"/>
        <v>1130712</v>
      </c>
      <c r="Q15" s="8">
        <f t="shared" si="14"/>
        <v>904569.6</v>
      </c>
      <c r="R15" s="8">
        <f t="shared" si="15"/>
        <v>604569.6</v>
      </c>
      <c r="S15" s="10">
        <f t="shared" si="16"/>
        <v>583430.4</v>
      </c>
      <c r="T15" s="11">
        <v>87.0</v>
      </c>
      <c r="U15" s="10">
        <v>12400.0</v>
      </c>
      <c r="V15" s="10">
        <f t="shared" si="17"/>
        <v>992000</v>
      </c>
      <c r="W15" s="10">
        <f t="shared" si="18"/>
        <v>1240000</v>
      </c>
      <c r="X15" s="10">
        <f t="shared" si="19"/>
        <v>1488000</v>
      </c>
      <c r="Y15" s="11">
        <v>22.0</v>
      </c>
    </row>
    <row r="16">
      <c r="A16" s="6" t="s">
        <v>31</v>
      </c>
      <c r="B16" s="7">
        <v>-0.2092</v>
      </c>
      <c r="C16" s="8">
        <f t="shared" si="1"/>
        <v>822937.6</v>
      </c>
      <c r="D16" s="9">
        <v>17713.28</v>
      </c>
      <c r="E16" s="8">
        <f t="shared" si="2"/>
        <v>1417062.4</v>
      </c>
      <c r="F16" s="8">
        <f t="shared" si="3"/>
        <v>1133649.92</v>
      </c>
      <c r="G16" s="8">
        <f t="shared" si="4"/>
        <v>833649.92</v>
      </c>
      <c r="H16" s="8">
        <f t="shared" si="5"/>
        <v>1133649.92</v>
      </c>
      <c r="I16" s="8">
        <f t="shared" si="6"/>
        <v>1417062.4</v>
      </c>
      <c r="J16" s="8">
        <f t="shared" si="7"/>
        <v>1700474.88</v>
      </c>
      <c r="K16" s="8">
        <f t="shared" si="8"/>
        <v>658350.08</v>
      </c>
      <c r="L16" s="8">
        <f t="shared" si="9"/>
        <v>1771328</v>
      </c>
      <c r="M16" s="8">
        <f t="shared" si="10"/>
        <v>1417062.4</v>
      </c>
      <c r="N16" s="8">
        <f t="shared" si="11"/>
        <v>1117062.4</v>
      </c>
      <c r="O16" s="8">
        <f t="shared" si="12"/>
        <v>822937.6</v>
      </c>
      <c r="P16" s="8">
        <f t="shared" si="13"/>
        <v>2125593.6</v>
      </c>
      <c r="Q16" s="8">
        <f t="shared" si="14"/>
        <v>1700474.88</v>
      </c>
      <c r="R16" s="8">
        <f t="shared" si="15"/>
        <v>1400474.88</v>
      </c>
      <c r="S16" s="10">
        <f t="shared" si="16"/>
        <v>987525.12</v>
      </c>
      <c r="T16" s="11">
        <v>931.0</v>
      </c>
      <c r="U16" s="10">
        <v>22400.0</v>
      </c>
      <c r="V16" s="10">
        <f t="shared" si="17"/>
        <v>1792000</v>
      </c>
      <c r="W16" s="10">
        <f t="shared" si="18"/>
        <v>2240000</v>
      </c>
      <c r="X16" s="10">
        <f t="shared" si="19"/>
        <v>2688000</v>
      </c>
      <c r="Y16" s="11">
        <v>150.0</v>
      </c>
    </row>
    <row r="17">
      <c r="A17" s="6" t="s">
        <v>32</v>
      </c>
      <c r="B17" s="7">
        <v>-0.1808</v>
      </c>
      <c r="C17" s="8">
        <f t="shared" si="1"/>
        <v>534252.8</v>
      </c>
      <c r="D17" s="9">
        <v>12696.84</v>
      </c>
      <c r="E17" s="8">
        <f t="shared" si="2"/>
        <v>1015747.2</v>
      </c>
      <c r="F17" s="8">
        <f t="shared" si="3"/>
        <v>812597.76</v>
      </c>
      <c r="G17" s="8">
        <f t="shared" si="4"/>
        <v>512597.76</v>
      </c>
      <c r="H17" s="8">
        <f t="shared" si="5"/>
        <v>812597.76</v>
      </c>
      <c r="I17" s="8">
        <f t="shared" si="6"/>
        <v>1015747.2</v>
      </c>
      <c r="J17" s="8">
        <f t="shared" si="7"/>
        <v>1218896.64</v>
      </c>
      <c r="K17" s="8">
        <f t="shared" si="8"/>
        <v>427402.24</v>
      </c>
      <c r="L17" s="8">
        <f t="shared" si="9"/>
        <v>1269684</v>
      </c>
      <c r="M17" s="8">
        <f t="shared" si="10"/>
        <v>1015747.2</v>
      </c>
      <c r="N17" s="8">
        <f t="shared" si="11"/>
        <v>715747.2</v>
      </c>
      <c r="O17" s="8">
        <f t="shared" si="12"/>
        <v>534252.8</v>
      </c>
      <c r="P17" s="8">
        <f t="shared" si="13"/>
        <v>1523620.8</v>
      </c>
      <c r="Q17" s="8">
        <f t="shared" si="14"/>
        <v>1218896.64</v>
      </c>
      <c r="R17" s="8">
        <f t="shared" si="15"/>
        <v>918896.64</v>
      </c>
      <c r="S17" s="10">
        <f t="shared" si="16"/>
        <v>641103.36</v>
      </c>
      <c r="T17" s="11">
        <v>117.0</v>
      </c>
      <c r="U17" s="10">
        <v>15500.0</v>
      </c>
      <c r="V17" s="10">
        <f t="shared" si="17"/>
        <v>1240000</v>
      </c>
      <c r="W17" s="10">
        <f t="shared" si="18"/>
        <v>1550000</v>
      </c>
      <c r="X17" s="10">
        <f t="shared" si="19"/>
        <v>1860000</v>
      </c>
      <c r="Y17" s="11">
        <v>31.0</v>
      </c>
    </row>
    <row r="18">
      <c r="A18" s="6" t="s">
        <v>33</v>
      </c>
      <c r="B18" s="7">
        <v>-0.1207</v>
      </c>
      <c r="C18" s="8">
        <f t="shared" si="1"/>
        <v>996412.8</v>
      </c>
      <c r="D18" s="9">
        <v>29544.84</v>
      </c>
      <c r="E18" s="8">
        <f t="shared" si="2"/>
        <v>2363587.2</v>
      </c>
      <c r="F18" s="8">
        <f t="shared" si="3"/>
        <v>1890869.76</v>
      </c>
      <c r="G18" s="8">
        <f t="shared" si="4"/>
        <v>1590869.76</v>
      </c>
      <c r="H18" s="8">
        <f t="shared" si="5"/>
        <v>1890869.76</v>
      </c>
      <c r="I18" s="8">
        <f t="shared" si="6"/>
        <v>2363587.2</v>
      </c>
      <c r="J18" s="8">
        <f t="shared" si="7"/>
        <v>2836304.64</v>
      </c>
      <c r="K18" s="8">
        <f t="shared" si="8"/>
        <v>797130.24</v>
      </c>
      <c r="L18" s="8">
        <f t="shared" si="9"/>
        <v>2954484</v>
      </c>
      <c r="M18" s="8">
        <f t="shared" si="10"/>
        <v>2363587.2</v>
      </c>
      <c r="N18" s="8">
        <f t="shared" si="11"/>
        <v>2063587.2</v>
      </c>
      <c r="O18" s="8">
        <f t="shared" si="12"/>
        <v>996412.8</v>
      </c>
      <c r="P18" s="8">
        <f t="shared" si="13"/>
        <v>3545380.8</v>
      </c>
      <c r="Q18" s="8">
        <f t="shared" si="14"/>
        <v>2836304.64</v>
      </c>
      <c r="R18" s="8">
        <f t="shared" si="15"/>
        <v>2536304.64</v>
      </c>
      <c r="S18" s="10">
        <f t="shared" si="16"/>
        <v>1195695.36</v>
      </c>
      <c r="T18" s="11">
        <v>46.0</v>
      </c>
      <c r="U18" s="10">
        <v>33600.0</v>
      </c>
      <c r="V18" s="10">
        <f t="shared" si="17"/>
        <v>2688000</v>
      </c>
      <c r="W18" s="10">
        <f t="shared" si="18"/>
        <v>3360000</v>
      </c>
      <c r="X18" s="10">
        <f t="shared" si="19"/>
        <v>4032000</v>
      </c>
      <c r="Y18" s="10">
        <v>917.0</v>
      </c>
    </row>
    <row r="19">
      <c r="A19" s="12" t="s">
        <v>34</v>
      </c>
      <c r="B19" s="13"/>
      <c r="C19" s="9"/>
      <c r="D19" s="14">
        <v>14721.31</v>
      </c>
      <c r="F19" s="8"/>
      <c r="G19" s="8"/>
      <c r="J19" s="15"/>
      <c r="K19" s="8"/>
      <c r="O19" s="8"/>
      <c r="Q19" s="15"/>
      <c r="R19" s="15"/>
      <c r="T19" s="15">
        <v>6816.0</v>
      </c>
      <c r="U19" s="13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>
      <c r="A20" s="16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$A$2:$Y$20">
    <sortState ref="A2:Y20">
      <sortCondition ref="B2:B20"/>
    </sortState>
  </autoFil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3.63"/>
    <col customWidth="1" hidden="1" min="2" max="2" width="10.88"/>
    <col customWidth="1" min="3" max="3" width="13.13"/>
    <col customWidth="1" hidden="1" min="4" max="4" width="12.13"/>
    <col customWidth="1" hidden="1" min="5" max="19" width="11.38"/>
    <col customWidth="1" min="20" max="20" width="11.38"/>
    <col customWidth="1" hidden="1" min="21" max="24" width="11.75"/>
    <col customWidth="1" hidden="1" min="25" max="25" width="8.88"/>
  </cols>
  <sheetData>
    <row r="1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>
      <c r="A3" s="6" t="s">
        <v>19</v>
      </c>
      <c r="B3" s="7">
        <v>-0.4761</v>
      </c>
      <c r="C3" s="8">
        <f t="shared" ref="C3:C18" si="1">AVERAGE(K3,O3,S3)</f>
        <v>1353520</v>
      </c>
      <c r="D3" s="9">
        <v>12206.0</v>
      </c>
      <c r="E3" s="8">
        <f t="shared" ref="E3:E18" si="2">D3*80</f>
        <v>976480</v>
      </c>
      <c r="F3" s="8">
        <f t="shared" ref="F3:F18" si="3">E3*0.8</f>
        <v>781184</v>
      </c>
      <c r="G3" s="8">
        <f t="shared" ref="G3:G18" si="4">F3-300000</f>
        <v>481184</v>
      </c>
      <c r="H3" s="8">
        <f t="shared" ref="H3:H18" si="5">IF(G3&gt;F3,G3,F3)</f>
        <v>781184</v>
      </c>
      <c r="I3" s="8">
        <f t="shared" ref="I3:I18" si="6">IF(N3&gt;M3,N3,M3)</f>
        <v>976480</v>
      </c>
      <c r="J3" s="8">
        <f t="shared" ref="J3:J18" si="7">IF(R3&gt;Q3,R3,Q3)</f>
        <v>1171776</v>
      </c>
      <c r="K3" s="8">
        <f t="shared" ref="K3:K18" si="8">V3-H3</f>
        <v>1082816</v>
      </c>
      <c r="L3" s="8">
        <f t="shared" ref="L3:L18" si="9">D3*100</f>
        <v>1220600</v>
      </c>
      <c r="M3" s="8">
        <f t="shared" ref="M3:M18" si="10">L3*0.8</f>
        <v>976480</v>
      </c>
      <c r="N3" s="8">
        <f t="shared" ref="N3:N18" si="11">M3-300000</f>
        <v>676480</v>
      </c>
      <c r="O3" s="8">
        <f t="shared" ref="O3:O18" si="12">W3-I3</f>
        <v>1353520</v>
      </c>
      <c r="P3" s="8">
        <f t="shared" ref="P3:P18" si="13">D3*120</f>
        <v>1464720</v>
      </c>
      <c r="Q3" s="8">
        <f t="shared" ref="Q3:Q18" si="14">P3*0.8</f>
        <v>1171776</v>
      </c>
      <c r="R3" s="8">
        <f t="shared" ref="R3:R18" si="15">Q3-300000</f>
        <v>871776</v>
      </c>
      <c r="S3" s="10">
        <f t="shared" ref="S3:S18" si="16">X3-J3</f>
        <v>1624224</v>
      </c>
      <c r="T3" s="11">
        <v>114.0</v>
      </c>
      <c r="U3" s="10">
        <v>23300.0</v>
      </c>
      <c r="V3" s="10">
        <f t="shared" ref="V3:V18" si="17">U3*80</f>
        <v>1864000</v>
      </c>
      <c r="W3" s="10">
        <f t="shared" ref="W3:W18" si="18">U3*100</f>
        <v>2330000</v>
      </c>
      <c r="X3" s="10">
        <f t="shared" ref="X3:X18" si="19">U3*120</f>
        <v>2796000</v>
      </c>
      <c r="Y3" s="11">
        <v>73.0</v>
      </c>
    </row>
    <row r="4">
      <c r="A4" s="6" t="s">
        <v>20</v>
      </c>
      <c r="B4" s="7">
        <v>-0.3646</v>
      </c>
      <c r="C4" s="8">
        <f t="shared" si="1"/>
        <v>1317745.6</v>
      </c>
      <c r="D4" s="9">
        <v>17028.18</v>
      </c>
      <c r="E4" s="8">
        <f t="shared" si="2"/>
        <v>1362254.4</v>
      </c>
      <c r="F4" s="8">
        <f t="shared" si="3"/>
        <v>1089803.52</v>
      </c>
      <c r="G4" s="8">
        <f t="shared" si="4"/>
        <v>789803.52</v>
      </c>
      <c r="H4" s="8">
        <f t="shared" si="5"/>
        <v>1089803.52</v>
      </c>
      <c r="I4" s="8">
        <f t="shared" si="6"/>
        <v>1362254.4</v>
      </c>
      <c r="J4" s="8">
        <f t="shared" si="7"/>
        <v>1634705.28</v>
      </c>
      <c r="K4" s="8">
        <f t="shared" si="8"/>
        <v>1054196.48</v>
      </c>
      <c r="L4" s="8">
        <f t="shared" si="9"/>
        <v>1702818</v>
      </c>
      <c r="M4" s="8">
        <f t="shared" si="10"/>
        <v>1362254.4</v>
      </c>
      <c r="N4" s="8">
        <f t="shared" si="11"/>
        <v>1062254.4</v>
      </c>
      <c r="O4" s="8">
        <f t="shared" si="12"/>
        <v>1317745.6</v>
      </c>
      <c r="P4" s="8">
        <f t="shared" si="13"/>
        <v>2043381.6</v>
      </c>
      <c r="Q4" s="8">
        <f t="shared" si="14"/>
        <v>1634705.28</v>
      </c>
      <c r="R4" s="8">
        <f t="shared" si="15"/>
        <v>1334705.28</v>
      </c>
      <c r="S4" s="10">
        <f t="shared" si="16"/>
        <v>1581294.72</v>
      </c>
      <c r="T4" s="11">
        <v>154.0</v>
      </c>
      <c r="U4" s="10">
        <v>26800.0</v>
      </c>
      <c r="V4" s="10">
        <f t="shared" si="17"/>
        <v>2144000</v>
      </c>
      <c r="W4" s="10">
        <f t="shared" si="18"/>
        <v>2680000</v>
      </c>
      <c r="X4" s="10">
        <f t="shared" si="19"/>
        <v>3216000</v>
      </c>
      <c r="Y4" s="10">
        <v>512.0</v>
      </c>
    </row>
    <row r="5">
      <c r="A5" s="6" t="s">
        <v>29</v>
      </c>
      <c r="B5" s="7">
        <v>-0.2447</v>
      </c>
      <c r="C5" s="8">
        <f t="shared" si="1"/>
        <v>1159462.4</v>
      </c>
      <c r="D5" s="9">
        <v>22131.72</v>
      </c>
      <c r="E5" s="8">
        <f t="shared" si="2"/>
        <v>1770537.6</v>
      </c>
      <c r="F5" s="8">
        <f t="shared" si="3"/>
        <v>1416430.08</v>
      </c>
      <c r="G5" s="8">
        <f t="shared" si="4"/>
        <v>1116430.08</v>
      </c>
      <c r="H5" s="8">
        <f t="shared" si="5"/>
        <v>1416430.08</v>
      </c>
      <c r="I5" s="8">
        <f t="shared" si="6"/>
        <v>1770537.6</v>
      </c>
      <c r="J5" s="8">
        <f t="shared" si="7"/>
        <v>2124645.12</v>
      </c>
      <c r="K5" s="8">
        <f t="shared" si="8"/>
        <v>927569.92</v>
      </c>
      <c r="L5" s="8">
        <f t="shared" si="9"/>
        <v>2213172</v>
      </c>
      <c r="M5" s="8">
        <f t="shared" si="10"/>
        <v>1770537.6</v>
      </c>
      <c r="N5" s="8">
        <f t="shared" si="11"/>
        <v>1470537.6</v>
      </c>
      <c r="O5" s="8">
        <f t="shared" si="12"/>
        <v>1159462.4</v>
      </c>
      <c r="P5" s="8">
        <f t="shared" si="13"/>
        <v>2655806.4</v>
      </c>
      <c r="Q5" s="8">
        <f t="shared" si="14"/>
        <v>2124645.12</v>
      </c>
      <c r="R5" s="8">
        <f t="shared" si="15"/>
        <v>1824645.12</v>
      </c>
      <c r="S5" s="10">
        <f t="shared" si="16"/>
        <v>1391354.88</v>
      </c>
      <c r="T5" s="11">
        <v>187.0</v>
      </c>
      <c r="U5" s="10">
        <v>29300.0</v>
      </c>
      <c r="V5" s="10">
        <f t="shared" si="17"/>
        <v>2344000</v>
      </c>
      <c r="W5" s="10">
        <f t="shared" si="18"/>
        <v>2930000</v>
      </c>
      <c r="X5" s="10">
        <f t="shared" si="19"/>
        <v>3516000</v>
      </c>
      <c r="Y5" s="11">
        <v>51.0</v>
      </c>
    </row>
    <row r="6">
      <c r="A6" s="6" t="s">
        <v>26</v>
      </c>
      <c r="B6" s="7">
        <v>-0.2881</v>
      </c>
      <c r="C6" s="8">
        <f t="shared" si="1"/>
        <v>1149441.6</v>
      </c>
      <c r="D6" s="9">
        <v>19006.98</v>
      </c>
      <c r="E6" s="8">
        <f t="shared" si="2"/>
        <v>1520558.4</v>
      </c>
      <c r="F6" s="8">
        <f t="shared" si="3"/>
        <v>1216446.72</v>
      </c>
      <c r="G6" s="8">
        <f t="shared" si="4"/>
        <v>916446.72</v>
      </c>
      <c r="H6" s="8">
        <f t="shared" si="5"/>
        <v>1216446.72</v>
      </c>
      <c r="I6" s="8">
        <f t="shared" si="6"/>
        <v>1520558.4</v>
      </c>
      <c r="J6" s="8">
        <f t="shared" si="7"/>
        <v>1824670.08</v>
      </c>
      <c r="K6" s="8">
        <f t="shared" si="8"/>
        <v>919553.28</v>
      </c>
      <c r="L6" s="8">
        <f t="shared" si="9"/>
        <v>1900698</v>
      </c>
      <c r="M6" s="8">
        <f t="shared" si="10"/>
        <v>1520558.4</v>
      </c>
      <c r="N6" s="8">
        <f t="shared" si="11"/>
        <v>1220558.4</v>
      </c>
      <c r="O6" s="8">
        <f t="shared" si="12"/>
        <v>1149441.6</v>
      </c>
      <c r="P6" s="8">
        <f t="shared" si="13"/>
        <v>2280837.6</v>
      </c>
      <c r="Q6" s="8">
        <f t="shared" si="14"/>
        <v>1824670.08</v>
      </c>
      <c r="R6" s="8">
        <f t="shared" si="15"/>
        <v>1524670.08</v>
      </c>
      <c r="S6" s="10">
        <f t="shared" si="16"/>
        <v>1379329.92</v>
      </c>
      <c r="T6" s="11">
        <v>622.0</v>
      </c>
      <c r="U6" s="10">
        <v>26700.0</v>
      </c>
      <c r="V6" s="10">
        <f t="shared" si="17"/>
        <v>2136000</v>
      </c>
      <c r="W6" s="10">
        <f t="shared" si="18"/>
        <v>2670000</v>
      </c>
      <c r="X6" s="10">
        <f t="shared" si="19"/>
        <v>3204000</v>
      </c>
      <c r="Y6" s="11">
        <v>127.0</v>
      </c>
    </row>
    <row r="7">
      <c r="A7" s="6" t="s">
        <v>18</v>
      </c>
      <c r="B7" s="7">
        <v>-0.5244</v>
      </c>
      <c r="C7" s="8">
        <f t="shared" si="1"/>
        <v>1127453.6</v>
      </c>
      <c r="D7" s="9">
        <v>8656.83</v>
      </c>
      <c r="E7" s="8">
        <f t="shared" si="2"/>
        <v>692546.4</v>
      </c>
      <c r="F7" s="8">
        <f t="shared" si="3"/>
        <v>554037.12</v>
      </c>
      <c r="G7" s="8">
        <f t="shared" si="4"/>
        <v>254037.12</v>
      </c>
      <c r="H7" s="8">
        <f t="shared" si="5"/>
        <v>554037.12</v>
      </c>
      <c r="I7" s="8">
        <f t="shared" si="6"/>
        <v>692546.4</v>
      </c>
      <c r="J7" s="8">
        <f t="shared" si="7"/>
        <v>831055.68</v>
      </c>
      <c r="K7" s="8">
        <f t="shared" si="8"/>
        <v>901962.88</v>
      </c>
      <c r="L7" s="8">
        <f t="shared" si="9"/>
        <v>865683</v>
      </c>
      <c r="M7" s="8">
        <f t="shared" si="10"/>
        <v>692546.4</v>
      </c>
      <c r="N7" s="8">
        <f t="shared" si="11"/>
        <v>392546.4</v>
      </c>
      <c r="O7" s="8">
        <f t="shared" si="12"/>
        <v>1127453.6</v>
      </c>
      <c r="P7" s="8">
        <f t="shared" si="13"/>
        <v>1038819.6</v>
      </c>
      <c r="Q7" s="8">
        <f t="shared" si="14"/>
        <v>831055.68</v>
      </c>
      <c r="R7" s="8">
        <f t="shared" si="15"/>
        <v>531055.68</v>
      </c>
      <c r="S7" s="10">
        <f t="shared" si="16"/>
        <v>1352944.32</v>
      </c>
      <c r="T7" s="11">
        <v>41.0</v>
      </c>
      <c r="U7" s="10">
        <v>18200.0</v>
      </c>
      <c r="V7" s="10">
        <f t="shared" si="17"/>
        <v>1456000</v>
      </c>
      <c r="W7" s="10">
        <f t="shared" si="18"/>
        <v>1820000</v>
      </c>
      <c r="X7" s="10">
        <f t="shared" si="19"/>
        <v>2184000</v>
      </c>
      <c r="Y7" s="11">
        <v>46.0</v>
      </c>
    </row>
    <row r="8">
      <c r="A8" s="6" t="s">
        <v>33</v>
      </c>
      <c r="B8" s="7">
        <v>-0.1207</v>
      </c>
      <c r="C8" s="8">
        <f t="shared" si="1"/>
        <v>996412.8</v>
      </c>
      <c r="D8" s="9">
        <v>29544.84</v>
      </c>
      <c r="E8" s="8">
        <f t="shared" si="2"/>
        <v>2363587.2</v>
      </c>
      <c r="F8" s="8">
        <f t="shared" si="3"/>
        <v>1890869.76</v>
      </c>
      <c r="G8" s="8">
        <f t="shared" si="4"/>
        <v>1590869.76</v>
      </c>
      <c r="H8" s="8">
        <f t="shared" si="5"/>
        <v>1890869.76</v>
      </c>
      <c r="I8" s="8">
        <f t="shared" si="6"/>
        <v>2363587.2</v>
      </c>
      <c r="J8" s="8">
        <f t="shared" si="7"/>
        <v>2836304.64</v>
      </c>
      <c r="K8" s="8">
        <f t="shared" si="8"/>
        <v>797130.24</v>
      </c>
      <c r="L8" s="8">
        <f t="shared" si="9"/>
        <v>2954484</v>
      </c>
      <c r="M8" s="8">
        <f t="shared" si="10"/>
        <v>2363587.2</v>
      </c>
      <c r="N8" s="8">
        <f t="shared" si="11"/>
        <v>2063587.2</v>
      </c>
      <c r="O8" s="8">
        <f t="shared" si="12"/>
        <v>996412.8</v>
      </c>
      <c r="P8" s="8">
        <f t="shared" si="13"/>
        <v>3545380.8</v>
      </c>
      <c r="Q8" s="8">
        <f t="shared" si="14"/>
        <v>2836304.64</v>
      </c>
      <c r="R8" s="8">
        <f t="shared" si="15"/>
        <v>2536304.64</v>
      </c>
      <c r="S8" s="10">
        <f t="shared" si="16"/>
        <v>1195695.36</v>
      </c>
      <c r="T8" s="11">
        <v>46.0</v>
      </c>
      <c r="U8" s="10">
        <v>33600.0</v>
      </c>
      <c r="V8" s="10">
        <f t="shared" si="17"/>
        <v>2688000</v>
      </c>
      <c r="W8" s="10">
        <f t="shared" si="18"/>
        <v>3360000</v>
      </c>
      <c r="X8" s="10">
        <f t="shared" si="19"/>
        <v>4032000</v>
      </c>
      <c r="Y8" s="10">
        <v>917.0</v>
      </c>
    </row>
    <row r="9">
      <c r="A9" s="6" t="s">
        <v>24</v>
      </c>
      <c r="B9" s="7">
        <v>-0.2995</v>
      </c>
      <c r="C9" s="8">
        <f t="shared" si="1"/>
        <v>980346.4</v>
      </c>
      <c r="D9" s="9">
        <v>15620.67</v>
      </c>
      <c r="E9" s="8">
        <f t="shared" si="2"/>
        <v>1249653.6</v>
      </c>
      <c r="F9" s="8">
        <f t="shared" si="3"/>
        <v>999722.88</v>
      </c>
      <c r="G9" s="8">
        <f t="shared" si="4"/>
        <v>699722.88</v>
      </c>
      <c r="H9" s="8">
        <f t="shared" si="5"/>
        <v>999722.88</v>
      </c>
      <c r="I9" s="8">
        <f t="shared" si="6"/>
        <v>1249653.6</v>
      </c>
      <c r="J9" s="8">
        <f t="shared" si="7"/>
        <v>1499584.32</v>
      </c>
      <c r="K9" s="8">
        <f t="shared" si="8"/>
        <v>784277.12</v>
      </c>
      <c r="L9" s="8">
        <f t="shared" si="9"/>
        <v>1562067</v>
      </c>
      <c r="M9" s="8">
        <f t="shared" si="10"/>
        <v>1249653.6</v>
      </c>
      <c r="N9" s="8">
        <f t="shared" si="11"/>
        <v>949653.6</v>
      </c>
      <c r="O9" s="8">
        <f t="shared" si="12"/>
        <v>980346.4</v>
      </c>
      <c r="P9" s="8">
        <f t="shared" si="13"/>
        <v>1874480.4</v>
      </c>
      <c r="Q9" s="8">
        <f t="shared" si="14"/>
        <v>1499584.32</v>
      </c>
      <c r="R9" s="8">
        <f t="shared" si="15"/>
        <v>1199584.32</v>
      </c>
      <c r="S9" s="10">
        <f t="shared" si="16"/>
        <v>1176415.68</v>
      </c>
      <c r="T9" s="11">
        <v>486.0</v>
      </c>
      <c r="U9" s="10">
        <v>22300.0</v>
      </c>
      <c r="V9" s="10">
        <f t="shared" si="17"/>
        <v>1784000</v>
      </c>
      <c r="W9" s="10">
        <f t="shared" si="18"/>
        <v>2230000</v>
      </c>
      <c r="X9" s="10">
        <f t="shared" si="19"/>
        <v>2676000</v>
      </c>
      <c r="Y9" s="11">
        <v>9.0</v>
      </c>
    </row>
    <row r="10">
      <c r="A10" s="6" t="s">
        <v>22</v>
      </c>
      <c r="B10" s="7">
        <v>-0.3357</v>
      </c>
      <c r="C10" s="8">
        <f t="shared" si="1"/>
        <v>974677.6</v>
      </c>
      <c r="D10" s="9">
        <v>13816.53</v>
      </c>
      <c r="E10" s="8">
        <f t="shared" si="2"/>
        <v>1105322.4</v>
      </c>
      <c r="F10" s="8">
        <f t="shared" si="3"/>
        <v>884257.92</v>
      </c>
      <c r="G10" s="8">
        <f t="shared" si="4"/>
        <v>584257.92</v>
      </c>
      <c r="H10" s="8">
        <f t="shared" si="5"/>
        <v>884257.92</v>
      </c>
      <c r="I10" s="8">
        <f t="shared" si="6"/>
        <v>1105322.4</v>
      </c>
      <c r="J10" s="8">
        <f t="shared" si="7"/>
        <v>1326386.88</v>
      </c>
      <c r="K10" s="8">
        <f t="shared" si="8"/>
        <v>779742.08</v>
      </c>
      <c r="L10" s="8">
        <f t="shared" si="9"/>
        <v>1381653</v>
      </c>
      <c r="M10" s="8">
        <f t="shared" si="10"/>
        <v>1105322.4</v>
      </c>
      <c r="N10" s="8">
        <f t="shared" si="11"/>
        <v>805322.4</v>
      </c>
      <c r="O10" s="8">
        <f t="shared" si="12"/>
        <v>974677.6</v>
      </c>
      <c r="P10" s="8">
        <f t="shared" si="13"/>
        <v>1657983.6</v>
      </c>
      <c r="Q10" s="8">
        <f t="shared" si="14"/>
        <v>1326386.88</v>
      </c>
      <c r="R10" s="8">
        <f t="shared" si="15"/>
        <v>1026386.88</v>
      </c>
      <c r="S10" s="10">
        <f t="shared" si="16"/>
        <v>1169613.12</v>
      </c>
      <c r="T10" s="11">
        <v>63.0</v>
      </c>
      <c r="U10" s="10">
        <v>20800.0</v>
      </c>
      <c r="V10" s="10">
        <f t="shared" si="17"/>
        <v>1664000</v>
      </c>
      <c r="W10" s="10">
        <f t="shared" si="18"/>
        <v>2080000</v>
      </c>
      <c r="X10" s="10">
        <f t="shared" si="19"/>
        <v>2496000</v>
      </c>
      <c r="Y10" s="11">
        <v>13.0</v>
      </c>
    </row>
    <row r="11">
      <c r="A11" s="6" t="s">
        <v>21</v>
      </c>
      <c r="B11" s="7">
        <v>-0.3595</v>
      </c>
      <c r="C11" s="8">
        <f t="shared" si="1"/>
        <v>926466.4</v>
      </c>
      <c r="D11" s="9">
        <v>12169.17</v>
      </c>
      <c r="E11" s="8">
        <f t="shared" si="2"/>
        <v>973533.6</v>
      </c>
      <c r="F11" s="8">
        <f t="shared" si="3"/>
        <v>778826.88</v>
      </c>
      <c r="G11" s="8">
        <f t="shared" si="4"/>
        <v>478826.88</v>
      </c>
      <c r="H11" s="8">
        <f t="shared" si="5"/>
        <v>778826.88</v>
      </c>
      <c r="I11" s="8">
        <f t="shared" si="6"/>
        <v>973533.6</v>
      </c>
      <c r="J11" s="8">
        <f t="shared" si="7"/>
        <v>1168240.32</v>
      </c>
      <c r="K11" s="8">
        <f t="shared" si="8"/>
        <v>741173.12</v>
      </c>
      <c r="L11" s="8">
        <f t="shared" si="9"/>
        <v>1216917</v>
      </c>
      <c r="M11" s="8">
        <f t="shared" si="10"/>
        <v>973533.6</v>
      </c>
      <c r="N11" s="8">
        <f t="shared" si="11"/>
        <v>673533.6</v>
      </c>
      <c r="O11" s="8">
        <f t="shared" si="12"/>
        <v>926466.4</v>
      </c>
      <c r="P11" s="8">
        <f t="shared" si="13"/>
        <v>1460300.4</v>
      </c>
      <c r="Q11" s="8">
        <f t="shared" si="14"/>
        <v>1168240.32</v>
      </c>
      <c r="R11" s="8">
        <f t="shared" si="15"/>
        <v>868240.32</v>
      </c>
      <c r="S11" s="10">
        <f t="shared" si="16"/>
        <v>1111759.68</v>
      </c>
      <c r="T11" s="11">
        <v>59.0</v>
      </c>
      <c r="U11" s="10">
        <v>19000.0</v>
      </c>
      <c r="V11" s="10">
        <f t="shared" si="17"/>
        <v>1520000</v>
      </c>
      <c r="W11" s="10">
        <f t="shared" si="18"/>
        <v>1900000</v>
      </c>
      <c r="X11" s="10">
        <f t="shared" si="19"/>
        <v>2280000</v>
      </c>
      <c r="Y11" s="11">
        <v>62.0</v>
      </c>
    </row>
    <row r="12">
      <c r="A12" s="6" t="s">
        <v>28</v>
      </c>
      <c r="B12" s="7">
        <v>-0.2774</v>
      </c>
      <c r="C12" s="8">
        <f t="shared" si="1"/>
        <v>873432.8</v>
      </c>
      <c r="D12" s="9">
        <v>14957.09</v>
      </c>
      <c r="E12" s="8">
        <f t="shared" si="2"/>
        <v>1196567.2</v>
      </c>
      <c r="F12" s="8">
        <f t="shared" si="3"/>
        <v>957253.76</v>
      </c>
      <c r="G12" s="8">
        <f t="shared" si="4"/>
        <v>657253.76</v>
      </c>
      <c r="H12" s="8">
        <f t="shared" si="5"/>
        <v>957253.76</v>
      </c>
      <c r="I12" s="8">
        <f t="shared" si="6"/>
        <v>1196567.2</v>
      </c>
      <c r="J12" s="8">
        <f t="shared" si="7"/>
        <v>1435880.64</v>
      </c>
      <c r="K12" s="8">
        <f t="shared" si="8"/>
        <v>698746.24</v>
      </c>
      <c r="L12" s="8">
        <f t="shared" si="9"/>
        <v>1495709</v>
      </c>
      <c r="M12" s="8">
        <f t="shared" si="10"/>
        <v>1196567.2</v>
      </c>
      <c r="N12" s="8">
        <f t="shared" si="11"/>
        <v>896567.2</v>
      </c>
      <c r="O12" s="8">
        <f t="shared" si="12"/>
        <v>873432.8</v>
      </c>
      <c r="P12" s="8">
        <f t="shared" si="13"/>
        <v>1794850.8</v>
      </c>
      <c r="Q12" s="8">
        <f t="shared" si="14"/>
        <v>1435880.64</v>
      </c>
      <c r="R12" s="8">
        <f t="shared" si="15"/>
        <v>1135880.64</v>
      </c>
      <c r="S12" s="10">
        <f t="shared" si="16"/>
        <v>1048119.36</v>
      </c>
      <c r="T12" s="11">
        <v>556.0</v>
      </c>
      <c r="U12" s="10">
        <v>20700.0</v>
      </c>
      <c r="V12" s="10">
        <f t="shared" si="17"/>
        <v>1656000</v>
      </c>
      <c r="W12" s="10">
        <f t="shared" si="18"/>
        <v>2070000</v>
      </c>
      <c r="X12" s="10">
        <f t="shared" si="19"/>
        <v>2484000</v>
      </c>
      <c r="Y12" s="11">
        <v>28.0</v>
      </c>
    </row>
    <row r="13">
      <c r="A13" s="6" t="s">
        <v>23</v>
      </c>
      <c r="B13" s="7">
        <v>-0.3166</v>
      </c>
      <c r="C13" s="8">
        <f t="shared" si="1"/>
        <v>856647.2</v>
      </c>
      <c r="D13" s="9">
        <v>12916.91</v>
      </c>
      <c r="E13" s="8">
        <f t="shared" si="2"/>
        <v>1033352.8</v>
      </c>
      <c r="F13" s="8">
        <f t="shared" si="3"/>
        <v>826682.24</v>
      </c>
      <c r="G13" s="8">
        <f t="shared" si="4"/>
        <v>526682.24</v>
      </c>
      <c r="H13" s="8">
        <f t="shared" si="5"/>
        <v>826682.24</v>
      </c>
      <c r="I13" s="8">
        <f t="shared" si="6"/>
        <v>1033352.8</v>
      </c>
      <c r="J13" s="8">
        <f t="shared" si="7"/>
        <v>1240023.36</v>
      </c>
      <c r="K13" s="8">
        <f t="shared" si="8"/>
        <v>685317.76</v>
      </c>
      <c r="L13" s="8">
        <f t="shared" si="9"/>
        <v>1291691</v>
      </c>
      <c r="M13" s="8">
        <f t="shared" si="10"/>
        <v>1033352.8</v>
      </c>
      <c r="N13" s="8">
        <f t="shared" si="11"/>
        <v>733352.8</v>
      </c>
      <c r="O13" s="8">
        <f t="shared" si="12"/>
        <v>856647.2</v>
      </c>
      <c r="P13" s="8">
        <f t="shared" si="13"/>
        <v>1550029.2</v>
      </c>
      <c r="Q13" s="8">
        <f t="shared" si="14"/>
        <v>1240023.36</v>
      </c>
      <c r="R13" s="8">
        <f t="shared" si="15"/>
        <v>940023.36</v>
      </c>
      <c r="S13" s="10">
        <f t="shared" si="16"/>
        <v>1027976.64</v>
      </c>
      <c r="T13" s="11">
        <v>546.0</v>
      </c>
      <c r="U13" s="10">
        <v>18900.0</v>
      </c>
      <c r="V13" s="10">
        <f t="shared" si="17"/>
        <v>1512000</v>
      </c>
      <c r="W13" s="10">
        <f t="shared" si="18"/>
        <v>1890000</v>
      </c>
      <c r="X13" s="10">
        <f t="shared" si="19"/>
        <v>2268000</v>
      </c>
      <c r="Y13" s="10">
        <v>250.0</v>
      </c>
    </row>
    <row r="14">
      <c r="A14" s="6" t="s">
        <v>31</v>
      </c>
      <c r="B14" s="7">
        <v>-0.2092</v>
      </c>
      <c r="C14" s="8">
        <f t="shared" si="1"/>
        <v>822937.6</v>
      </c>
      <c r="D14" s="9">
        <v>17713.28</v>
      </c>
      <c r="E14" s="8">
        <f t="shared" si="2"/>
        <v>1417062.4</v>
      </c>
      <c r="F14" s="8">
        <f t="shared" si="3"/>
        <v>1133649.92</v>
      </c>
      <c r="G14" s="8">
        <f t="shared" si="4"/>
        <v>833649.92</v>
      </c>
      <c r="H14" s="8">
        <f t="shared" si="5"/>
        <v>1133649.92</v>
      </c>
      <c r="I14" s="8">
        <f t="shared" si="6"/>
        <v>1417062.4</v>
      </c>
      <c r="J14" s="8">
        <f t="shared" si="7"/>
        <v>1700474.88</v>
      </c>
      <c r="K14" s="8">
        <f t="shared" si="8"/>
        <v>658350.08</v>
      </c>
      <c r="L14" s="8">
        <f t="shared" si="9"/>
        <v>1771328</v>
      </c>
      <c r="M14" s="8">
        <f t="shared" si="10"/>
        <v>1417062.4</v>
      </c>
      <c r="N14" s="8">
        <f t="shared" si="11"/>
        <v>1117062.4</v>
      </c>
      <c r="O14" s="8">
        <f t="shared" si="12"/>
        <v>822937.6</v>
      </c>
      <c r="P14" s="8">
        <f t="shared" si="13"/>
        <v>2125593.6</v>
      </c>
      <c r="Q14" s="8">
        <f t="shared" si="14"/>
        <v>1700474.88</v>
      </c>
      <c r="R14" s="8">
        <f t="shared" si="15"/>
        <v>1400474.88</v>
      </c>
      <c r="S14" s="10">
        <f t="shared" si="16"/>
        <v>987525.12</v>
      </c>
      <c r="T14" s="11">
        <v>931.0</v>
      </c>
      <c r="U14" s="10">
        <v>22400.0</v>
      </c>
      <c r="V14" s="10">
        <f t="shared" si="17"/>
        <v>1792000</v>
      </c>
      <c r="W14" s="10">
        <f t="shared" si="18"/>
        <v>2240000</v>
      </c>
      <c r="X14" s="10">
        <f t="shared" si="19"/>
        <v>2688000</v>
      </c>
      <c r="Y14" s="11">
        <v>150.0</v>
      </c>
    </row>
    <row r="15">
      <c r="A15" s="6" t="s">
        <v>25</v>
      </c>
      <c r="B15" s="7">
        <v>-0.2973</v>
      </c>
      <c r="C15" s="8">
        <f t="shared" si="1"/>
        <v>792479.2</v>
      </c>
      <c r="D15" s="9">
        <v>12719.01</v>
      </c>
      <c r="E15" s="8">
        <f t="shared" si="2"/>
        <v>1017520.8</v>
      </c>
      <c r="F15" s="8">
        <f t="shared" si="3"/>
        <v>814016.64</v>
      </c>
      <c r="G15" s="8">
        <f t="shared" si="4"/>
        <v>514016.64</v>
      </c>
      <c r="H15" s="8">
        <f t="shared" si="5"/>
        <v>814016.64</v>
      </c>
      <c r="I15" s="8">
        <f t="shared" si="6"/>
        <v>1017520.8</v>
      </c>
      <c r="J15" s="8">
        <f t="shared" si="7"/>
        <v>1221024.96</v>
      </c>
      <c r="K15" s="8">
        <f t="shared" si="8"/>
        <v>633983.36</v>
      </c>
      <c r="L15" s="8">
        <f t="shared" si="9"/>
        <v>1271901</v>
      </c>
      <c r="M15" s="8">
        <f t="shared" si="10"/>
        <v>1017520.8</v>
      </c>
      <c r="N15" s="8">
        <f t="shared" si="11"/>
        <v>717520.8</v>
      </c>
      <c r="O15" s="8">
        <f t="shared" si="12"/>
        <v>792479.2</v>
      </c>
      <c r="P15" s="8">
        <f t="shared" si="13"/>
        <v>1526281.2</v>
      </c>
      <c r="Q15" s="8">
        <f t="shared" si="14"/>
        <v>1221024.96</v>
      </c>
      <c r="R15" s="8">
        <f t="shared" si="15"/>
        <v>921024.96</v>
      </c>
      <c r="S15" s="10">
        <f t="shared" si="16"/>
        <v>950975.04</v>
      </c>
      <c r="T15" s="10">
        <v>2666.0</v>
      </c>
      <c r="U15" s="10">
        <v>18100.0</v>
      </c>
      <c r="V15" s="10">
        <f t="shared" si="17"/>
        <v>1448000</v>
      </c>
      <c r="W15" s="10">
        <f t="shared" si="18"/>
        <v>1810000</v>
      </c>
      <c r="X15" s="10">
        <f t="shared" si="19"/>
        <v>2172000</v>
      </c>
      <c r="Y15" s="11">
        <v>108.0</v>
      </c>
    </row>
    <row r="16">
      <c r="A16" s="6" t="s">
        <v>27</v>
      </c>
      <c r="B16" s="7">
        <v>-0.2869</v>
      </c>
      <c r="C16" s="8">
        <f t="shared" si="1"/>
        <v>545536</v>
      </c>
      <c r="D16" s="9">
        <v>9055.8</v>
      </c>
      <c r="E16" s="8">
        <f t="shared" si="2"/>
        <v>724464</v>
      </c>
      <c r="F16" s="8">
        <f t="shared" si="3"/>
        <v>579571.2</v>
      </c>
      <c r="G16" s="8">
        <f t="shared" si="4"/>
        <v>279571.2</v>
      </c>
      <c r="H16" s="8">
        <f t="shared" si="5"/>
        <v>579571.2</v>
      </c>
      <c r="I16" s="8">
        <f t="shared" si="6"/>
        <v>724464</v>
      </c>
      <c r="J16" s="8">
        <f t="shared" si="7"/>
        <v>869356.8</v>
      </c>
      <c r="K16" s="8">
        <f t="shared" si="8"/>
        <v>436428.8</v>
      </c>
      <c r="L16" s="8">
        <f t="shared" si="9"/>
        <v>905580</v>
      </c>
      <c r="M16" s="8">
        <f t="shared" si="10"/>
        <v>724464</v>
      </c>
      <c r="N16" s="8">
        <f t="shared" si="11"/>
        <v>424464</v>
      </c>
      <c r="O16" s="8">
        <f t="shared" si="12"/>
        <v>545536</v>
      </c>
      <c r="P16" s="8">
        <f t="shared" si="13"/>
        <v>1086696</v>
      </c>
      <c r="Q16" s="8">
        <f t="shared" si="14"/>
        <v>869356.8</v>
      </c>
      <c r="R16" s="8">
        <f t="shared" si="15"/>
        <v>569356.8</v>
      </c>
      <c r="S16" s="10">
        <f t="shared" si="16"/>
        <v>654643.2</v>
      </c>
      <c r="T16" s="11">
        <v>141.0</v>
      </c>
      <c r="U16" s="10">
        <v>12700.0</v>
      </c>
      <c r="V16" s="10">
        <f t="shared" si="17"/>
        <v>1016000</v>
      </c>
      <c r="W16" s="10">
        <f t="shared" si="18"/>
        <v>1270000</v>
      </c>
      <c r="X16" s="10">
        <f t="shared" si="19"/>
        <v>1524000</v>
      </c>
      <c r="Y16" s="11">
        <v>54.0</v>
      </c>
    </row>
    <row r="17">
      <c r="A17" s="6" t="s">
        <v>32</v>
      </c>
      <c r="B17" s="7">
        <v>-0.1808</v>
      </c>
      <c r="C17" s="8">
        <f t="shared" si="1"/>
        <v>534252.8</v>
      </c>
      <c r="D17" s="9">
        <v>12696.84</v>
      </c>
      <c r="E17" s="8">
        <f t="shared" si="2"/>
        <v>1015747.2</v>
      </c>
      <c r="F17" s="8">
        <f t="shared" si="3"/>
        <v>812597.76</v>
      </c>
      <c r="G17" s="8">
        <f t="shared" si="4"/>
        <v>512597.76</v>
      </c>
      <c r="H17" s="8">
        <f t="shared" si="5"/>
        <v>812597.76</v>
      </c>
      <c r="I17" s="8">
        <f t="shared" si="6"/>
        <v>1015747.2</v>
      </c>
      <c r="J17" s="8">
        <f t="shared" si="7"/>
        <v>1218896.64</v>
      </c>
      <c r="K17" s="8">
        <f t="shared" si="8"/>
        <v>427402.24</v>
      </c>
      <c r="L17" s="8">
        <f t="shared" si="9"/>
        <v>1269684</v>
      </c>
      <c r="M17" s="8">
        <f t="shared" si="10"/>
        <v>1015747.2</v>
      </c>
      <c r="N17" s="8">
        <f t="shared" si="11"/>
        <v>715747.2</v>
      </c>
      <c r="O17" s="8">
        <f t="shared" si="12"/>
        <v>534252.8</v>
      </c>
      <c r="P17" s="8">
        <f t="shared" si="13"/>
        <v>1523620.8</v>
      </c>
      <c r="Q17" s="8">
        <f t="shared" si="14"/>
        <v>1218896.64</v>
      </c>
      <c r="R17" s="8">
        <f t="shared" si="15"/>
        <v>918896.64</v>
      </c>
      <c r="S17" s="10">
        <f t="shared" si="16"/>
        <v>641103.36</v>
      </c>
      <c r="T17" s="11">
        <v>117.0</v>
      </c>
      <c r="U17" s="10">
        <v>15500.0</v>
      </c>
      <c r="V17" s="10">
        <f t="shared" si="17"/>
        <v>1240000</v>
      </c>
      <c r="W17" s="10">
        <f t="shared" si="18"/>
        <v>1550000</v>
      </c>
      <c r="X17" s="10">
        <f t="shared" si="19"/>
        <v>1860000</v>
      </c>
      <c r="Y17" s="11">
        <v>31.0</v>
      </c>
    </row>
    <row r="18">
      <c r="A18" s="6" t="s">
        <v>30</v>
      </c>
      <c r="B18" s="7">
        <v>-0.2401</v>
      </c>
      <c r="C18" s="8">
        <f t="shared" si="1"/>
        <v>486192</v>
      </c>
      <c r="D18" s="9">
        <v>9422.6</v>
      </c>
      <c r="E18" s="8">
        <f t="shared" si="2"/>
        <v>753808</v>
      </c>
      <c r="F18" s="8">
        <f t="shared" si="3"/>
        <v>603046.4</v>
      </c>
      <c r="G18" s="8">
        <f t="shared" si="4"/>
        <v>303046.4</v>
      </c>
      <c r="H18" s="8">
        <f t="shared" si="5"/>
        <v>603046.4</v>
      </c>
      <c r="I18" s="8">
        <f t="shared" si="6"/>
        <v>753808</v>
      </c>
      <c r="J18" s="8">
        <f t="shared" si="7"/>
        <v>904569.6</v>
      </c>
      <c r="K18" s="8">
        <f t="shared" si="8"/>
        <v>388953.6</v>
      </c>
      <c r="L18" s="8">
        <f t="shared" si="9"/>
        <v>942260</v>
      </c>
      <c r="M18" s="8">
        <f t="shared" si="10"/>
        <v>753808</v>
      </c>
      <c r="N18" s="8">
        <f t="shared" si="11"/>
        <v>453808</v>
      </c>
      <c r="O18" s="8">
        <f t="shared" si="12"/>
        <v>486192</v>
      </c>
      <c r="P18" s="8">
        <f t="shared" si="13"/>
        <v>1130712</v>
      </c>
      <c r="Q18" s="8">
        <f t="shared" si="14"/>
        <v>904569.6</v>
      </c>
      <c r="R18" s="8">
        <f t="shared" si="15"/>
        <v>604569.6</v>
      </c>
      <c r="S18" s="10">
        <f t="shared" si="16"/>
        <v>583430.4</v>
      </c>
      <c r="T18" s="11">
        <v>87.0</v>
      </c>
      <c r="U18" s="10">
        <v>12400.0</v>
      </c>
      <c r="V18" s="10">
        <f t="shared" si="17"/>
        <v>992000</v>
      </c>
      <c r="W18" s="10">
        <f t="shared" si="18"/>
        <v>1240000</v>
      </c>
      <c r="X18" s="10">
        <f t="shared" si="19"/>
        <v>1488000</v>
      </c>
      <c r="Y18" s="11">
        <v>22.0</v>
      </c>
    </row>
    <row r="19">
      <c r="A19" s="12" t="s">
        <v>34</v>
      </c>
      <c r="B19" s="13"/>
      <c r="C19" s="9"/>
      <c r="D19" s="14">
        <v>14721.31</v>
      </c>
      <c r="F19" s="8"/>
      <c r="G19" s="8"/>
      <c r="J19" s="15"/>
      <c r="K19" s="8"/>
      <c r="O19" s="8"/>
      <c r="Q19" s="15"/>
      <c r="R19" s="15"/>
      <c r="T19" s="15">
        <v>6816.0</v>
      </c>
      <c r="U19" s="13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>
      <c r="A20" s="16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$A$2:$Y$20">
    <sortState ref="A2:Y20">
      <sortCondition ref="B2:B20"/>
    </sortState>
  </autoFil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3.63"/>
    <col customWidth="1" hidden="1" min="2" max="2" width="10.88"/>
    <col customWidth="1" hidden="1" min="3" max="3" width="13.13"/>
    <col customWidth="1" hidden="1" min="4" max="4" width="12.13"/>
    <col customWidth="1" hidden="1" min="5" max="7" width="11.38"/>
    <col customWidth="1" min="8" max="8" width="11.38"/>
    <col customWidth="1" hidden="1" min="9" max="10" width="11.38"/>
    <col customWidth="1" min="11" max="11" width="11.38"/>
    <col customWidth="1" hidden="1" min="12" max="20" width="11.38"/>
    <col customWidth="1" hidden="1" min="21" max="21" width="11.75"/>
    <col customWidth="1" min="22" max="22" width="11.75"/>
    <col customWidth="1" hidden="1" min="23" max="24" width="11.75"/>
    <col customWidth="1" hidden="1" min="25" max="25" width="8.88"/>
  </cols>
  <sheetData>
    <row r="1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36</v>
      </c>
      <c r="I2" s="4" t="s">
        <v>9</v>
      </c>
      <c r="J2" s="4" t="s">
        <v>9</v>
      </c>
      <c r="K2" s="5" t="s">
        <v>37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38</v>
      </c>
      <c r="W2" s="1" t="s">
        <v>11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>
      <c r="A3" s="6" t="s">
        <v>19</v>
      </c>
      <c r="B3" s="7">
        <v>-0.4761</v>
      </c>
      <c r="C3" s="8">
        <f t="shared" ref="C3:C18" si="1">AVERAGE(K3,O3,S3)</f>
        <v>1353520</v>
      </c>
      <c r="D3" s="9">
        <v>12206.0</v>
      </c>
      <c r="E3" s="8">
        <f t="shared" ref="E3:E18" si="2">D3*80</f>
        <v>976480</v>
      </c>
      <c r="F3" s="8">
        <f t="shared" ref="F3:F18" si="3">E3*0.8</f>
        <v>781184</v>
      </c>
      <c r="G3" s="8">
        <f t="shared" ref="G3:G18" si="4">F3-300000</f>
        <v>481184</v>
      </c>
      <c r="H3" s="8">
        <f t="shared" ref="H3:H18" si="5">IF(G3&gt;F3,G3,F3)</f>
        <v>781184</v>
      </c>
      <c r="I3" s="8">
        <f t="shared" ref="I3:I18" si="6">IF(N3&gt;M3,N3,M3)</f>
        <v>976480</v>
      </c>
      <c r="J3" s="8">
        <f t="shared" ref="J3:J18" si="7">IF(R3&gt;Q3,R3,Q3)</f>
        <v>1171776</v>
      </c>
      <c r="K3" s="8">
        <f t="shared" ref="K3:K18" si="8">V3-H3</f>
        <v>1082816</v>
      </c>
      <c r="L3" s="8">
        <f t="shared" ref="L3:L18" si="9">D3*100</f>
        <v>1220600</v>
      </c>
      <c r="M3" s="8">
        <f t="shared" ref="M3:M18" si="10">L3*0.8</f>
        <v>976480</v>
      </c>
      <c r="N3" s="8">
        <f t="shared" ref="N3:N18" si="11">M3-300000</f>
        <v>676480</v>
      </c>
      <c r="O3" s="8">
        <f t="shared" ref="O3:O18" si="12">W3-I3</f>
        <v>1353520</v>
      </c>
      <c r="P3" s="8">
        <f t="shared" ref="P3:P18" si="13">D3*120</f>
        <v>1464720</v>
      </c>
      <c r="Q3" s="8">
        <f t="shared" ref="Q3:Q18" si="14">P3*0.8</f>
        <v>1171776</v>
      </c>
      <c r="R3" s="8">
        <f t="shared" ref="R3:R18" si="15">Q3-300000</f>
        <v>871776</v>
      </c>
      <c r="S3" s="10">
        <f t="shared" ref="S3:S18" si="16">X3-J3</f>
        <v>1624224</v>
      </c>
      <c r="T3" s="11">
        <v>114.0</v>
      </c>
      <c r="U3" s="10">
        <v>23300.0</v>
      </c>
      <c r="V3" s="10">
        <f t="shared" ref="V3:V18" si="17">U3*80</f>
        <v>1864000</v>
      </c>
      <c r="W3" s="10">
        <f t="shared" ref="W3:W18" si="18">U3*100</f>
        <v>2330000</v>
      </c>
      <c r="X3" s="10">
        <f t="shared" ref="X3:X18" si="19">U3*120</f>
        <v>2796000</v>
      </c>
      <c r="Y3" s="11">
        <v>73.0</v>
      </c>
    </row>
    <row r="4">
      <c r="A4" s="6" t="s">
        <v>20</v>
      </c>
      <c r="B4" s="7">
        <v>-0.3646</v>
      </c>
      <c r="C4" s="8">
        <f t="shared" si="1"/>
        <v>1317745.6</v>
      </c>
      <c r="D4" s="9">
        <v>17028.18</v>
      </c>
      <c r="E4" s="8">
        <f t="shared" si="2"/>
        <v>1362254.4</v>
      </c>
      <c r="F4" s="8">
        <f t="shared" si="3"/>
        <v>1089803.52</v>
      </c>
      <c r="G4" s="8">
        <f t="shared" si="4"/>
        <v>789803.52</v>
      </c>
      <c r="H4" s="8">
        <f t="shared" si="5"/>
        <v>1089803.52</v>
      </c>
      <c r="I4" s="8">
        <f t="shared" si="6"/>
        <v>1362254.4</v>
      </c>
      <c r="J4" s="8">
        <f t="shared" si="7"/>
        <v>1634705.28</v>
      </c>
      <c r="K4" s="8">
        <f t="shared" si="8"/>
        <v>1054196.48</v>
      </c>
      <c r="L4" s="8">
        <f t="shared" si="9"/>
        <v>1702818</v>
      </c>
      <c r="M4" s="8">
        <f t="shared" si="10"/>
        <v>1362254.4</v>
      </c>
      <c r="N4" s="8">
        <f t="shared" si="11"/>
        <v>1062254.4</v>
      </c>
      <c r="O4" s="8">
        <f t="shared" si="12"/>
        <v>1317745.6</v>
      </c>
      <c r="P4" s="8">
        <f t="shared" si="13"/>
        <v>2043381.6</v>
      </c>
      <c r="Q4" s="8">
        <f t="shared" si="14"/>
        <v>1634705.28</v>
      </c>
      <c r="R4" s="8">
        <f t="shared" si="15"/>
        <v>1334705.28</v>
      </c>
      <c r="S4" s="10">
        <f t="shared" si="16"/>
        <v>1581294.72</v>
      </c>
      <c r="T4" s="11">
        <v>154.0</v>
      </c>
      <c r="U4" s="10">
        <v>26800.0</v>
      </c>
      <c r="V4" s="10">
        <f t="shared" si="17"/>
        <v>2144000</v>
      </c>
      <c r="W4" s="10">
        <f t="shared" si="18"/>
        <v>2680000</v>
      </c>
      <c r="X4" s="10">
        <f t="shared" si="19"/>
        <v>3216000</v>
      </c>
      <c r="Y4" s="10">
        <v>512.0</v>
      </c>
    </row>
    <row r="5">
      <c r="A5" s="6" t="s">
        <v>29</v>
      </c>
      <c r="B5" s="7">
        <v>-0.2447</v>
      </c>
      <c r="C5" s="8">
        <f t="shared" si="1"/>
        <v>1159462.4</v>
      </c>
      <c r="D5" s="9">
        <v>22131.72</v>
      </c>
      <c r="E5" s="8">
        <f t="shared" si="2"/>
        <v>1770537.6</v>
      </c>
      <c r="F5" s="8">
        <f t="shared" si="3"/>
        <v>1416430.08</v>
      </c>
      <c r="G5" s="8">
        <f t="shared" si="4"/>
        <v>1116430.08</v>
      </c>
      <c r="H5" s="8">
        <f t="shared" si="5"/>
        <v>1416430.08</v>
      </c>
      <c r="I5" s="8">
        <f t="shared" si="6"/>
        <v>1770537.6</v>
      </c>
      <c r="J5" s="8">
        <f t="shared" si="7"/>
        <v>2124645.12</v>
      </c>
      <c r="K5" s="8">
        <f t="shared" si="8"/>
        <v>927569.92</v>
      </c>
      <c r="L5" s="8">
        <f t="shared" si="9"/>
        <v>2213172</v>
      </c>
      <c r="M5" s="8">
        <f t="shared" si="10"/>
        <v>1770537.6</v>
      </c>
      <c r="N5" s="8">
        <f t="shared" si="11"/>
        <v>1470537.6</v>
      </c>
      <c r="O5" s="8">
        <f t="shared" si="12"/>
        <v>1159462.4</v>
      </c>
      <c r="P5" s="8">
        <f t="shared" si="13"/>
        <v>2655806.4</v>
      </c>
      <c r="Q5" s="8">
        <f t="shared" si="14"/>
        <v>2124645.12</v>
      </c>
      <c r="R5" s="8">
        <f t="shared" si="15"/>
        <v>1824645.12</v>
      </c>
      <c r="S5" s="10">
        <f t="shared" si="16"/>
        <v>1391354.88</v>
      </c>
      <c r="T5" s="11">
        <v>187.0</v>
      </c>
      <c r="U5" s="10">
        <v>29300.0</v>
      </c>
      <c r="V5" s="10">
        <f t="shared" si="17"/>
        <v>2344000</v>
      </c>
      <c r="W5" s="10">
        <f t="shared" si="18"/>
        <v>2930000</v>
      </c>
      <c r="X5" s="10">
        <f t="shared" si="19"/>
        <v>3516000</v>
      </c>
      <c r="Y5" s="11">
        <v>51.0</v>
      </c>
    </row>
    <row r="6">
      <c r="A6" s="6" t="s">
        <v>26</v>
      </c>
      <c r="B6" s="7">
        <v>-0.2881</v>
      </c>
      <c r="C6" s="8">
        <f t="shared" si="1"/>
        <v>1149441.6</v>
      </c>
      <c r="D6" s="9">
        <v>19006.98</v>
      </c>
      <c r="E6" s="8">
        <f t="shared" si="2"/>
        <v>1520558.4</v>
      </c>
      <c r="F6" s="8">
        <f t="shared" si="3"/>
        <v>1216446.72</v>
      </c>
      <c r="G6" s="8">
        <f t="shared" si="4"/>
        <v>916446.72</v>
      </c>
      <c r="H6" s="8">
        <f t="shared" si="5"/>
        <v>1216446.72</v>
      </c>
      <c r="I6" s="8">
        <f t="shared" si="6"/>
        <v>1520558.4</v>
      </c>
      <c r="J6" s="8">
        <f t="shared" si="7"/>
        <v>1824670.08</v>
      </c>
      <c r="K6" s="8">
        <f t="shared" si="8"/>
        <v>919553.28</v>
      </c>
      <c r="L6" s="8">
        <f t="shared" si="9"/>
        <v>1900698</v>
      </c>
      <c r="M6" s="8">
        <f t="shared" si="10"/>
        <v>1520558.4</v>
      </c>
      <c r="N6" s="8">
        <f t="shared" si="11"/>
        <v>1220558.4</v>
      </c>
      <c r="O6" s="8">
        <f t="shared" si="12"/>
        <v>1149441.6</v>
      </c>
      <c r="P6" s="8">
        <f t="shared" si="13"/>
        <v>2280837.6</v>
      </c>
      <c r="Q6" s="8">
        <f t="shared" si="14"/>
        <v>1824670.08</v>
      </c>
      <c r="R6" s="8">
        <f t="shared" si="15"/>
        <v>1524670.08</v>
      </c>
      <c r="S6" s="10">
        <f t="shared" si="16"/>
        <v>1379329.92</v>
      </c>
      <c r="T6" s="11">
        <v>622.0</v>
      </c>
      <c r="U6" s="10">
        <v>26700.0</v>
      </c>
      <c r="V6" s="10">
        <f t="shared" si="17"/>
        <v>2136000</v>
      </c>
      <c r="W6" s="10">
        <f t="shared" si="18"/>
        <v>2670000</v>
      </c>
      <c r="X6" s="10">
        <f t="shared" si="19"/>
        <v>3204000</v>
      </c>
      <c r="Y6" s="11">
        <v>127.0</v>
      </c>
    </row>
    <row r="7">
      <c r="A7" s="6" t="s">
        <v>18</v>
      </c>
      <c r="B7" s="7">
        <v>-0.5244</v>
      </c>
      <c r="C7" s="8">
        <f t="shared" si="1"/>
        <v>1127453.6</v>
      </c>
      <c r="D7" s="9">
        <v>8656.83</v>
      </c>
      <c r="E7" s="8">
        <f t="shared" si="2"/>
        <v>692546.4</v>
      </c>
      <c r="F7" s="8">
        <f t="shared" si="3"/>
        <v>554037.12</v>
      </c>
      <c r="G7" s="8">
        <f t="shared" si="4"/>
        <v>254037.12</v>
      </c>
      <c r="H7" s="8">
        <f t="shared" si="5"/>
        <v>554037.12</v>
      </c>
      <c r="I7" s="8">
        <f t="shared" si="6"/>
        <v>692546.4</v>
      </c>
      <c r="J7" s="8">
        <f t="shared" si="7"/>
        <v>831055.68</v>
      </c>
      <c r="K7" s="8">
        <f t="shared" si="8"/>
        <v>901962.88</v>
      </c>
      <c r="L7" s="8">
        <f t="shared" si="9"/>
        <v>865683</v>
      </c>
      <c r="M7" s="8">
        <f t="shared" si="10"/>
        <v>692546.4</v>
      </c>
      <c r="N7" s="8">
        <f t="shared" si="11"/>
        <v>392546.4</v>
      </c>
      <c r="O7" s="8">
        <f t="shared" si="12"/>
        <v>1127453.6</v>
      </c>
      <c r="P7" s="8">
        <f t="shared" si="13"/>
        <v>1038819.6</v>
      </c>
      <c r="Q7" s="8">
        <f t="shared" si="14"/>
        <v>831055.68</v>
      </c>
      <c r="R7" s="8">
        <f t="shared" si="15"/>
        <v>531055.68</v>
      </c>
      <c r="S7" s="10">
        <f t="shared" si="16"/>
        <v>1352944.32</v>
      </c>
      <c r="T7" s="11">
        <v>41.0</v>
      </c>
      <c r="U7" s="10">
        <v>18200.0</v>
      </c>
      <c r="V7" s="10">
        <f t="shared" si="17"/>
        <v>1456000</v>
      </c>
      <c r="W7" s="10">
        <f t="shared" si="18"/>
        <v>1820000</v>
      </c>
      <c r="X7" s="10">
        <f t="shared" si="19"/>
        <v>2184000</v>
      </c>
      <c r="Y7" s="11">
        <v>46.0</v>
      </c>
    </row>
    <row r="8">
      <c r="A8" s="6" t="s">
        <v>33</v>
      </c>
      <c r="B8" s="7">
        <v>-0.1207</v>
      </c>
      <c r="C8" s="8">
        <f t="shared" si="1"/>
        <v>996412.8</v>
      </c>
      <c r="D8" s="9">
        <v>29544.84</v>
      </c>
      <c r="E8" s="8">
        <f t="shared" si="2"/>
        <v>2363587.2</v>
      </c>
      <c r="F8" s="8">
        <f t="shared" si="3"/>
        <v>1890869.76</v>
      </c>
      <c r="G8" s="8">
        <f t="shared" si="4"/>
        <v>1590869.76</v>
      </c>
      <c r="H8" s="8">
        <f t="shared" si="5"/>
        <v>1890869.76</v>
      </c>
      <c r="I8" s="8">
        <f t="shared" si="6"/>
        <v>2363587.2</v>
      </c>
      <c r="J8" s="8">
        <f t="shared" si="7"/>
        <v>2836304.64</v>
      </c>
      <c r="K8" s="8">
        <f t="shared" si="8"/>
        <v>797130.24</v>
      </c>
      <c r="L8" s="8">
        <f t="shared" si="9"/>
        <v>2954484</v>
      </c>
      <c r="M8" s="8">
        <f t="shared" si="10"/>
        <v>2363587.2</v>
      </c>
      <c r="N8" s="8">
        <f t="shared" si="11"/>
        <v>2063587.2</v>
      </c>
      <c r="O8" s="8">
        <f t="shared" si="12"/>
        <v>996412.8</v>
      </c>
      <c r="P8" s="8">
        <f t="shared" si="13"/>
        <v>3545380.8</v>
      </c>
      <c r="Q8" s="8">
        <f t="shared" si="14"/>
        <v>2836304.64</v>
      </c>
      <c r="R8" s="8">
        <f t="shared" si="15"/>
        <v>2536304.64</v>
      </c>
      <c r="S8" s="10">
        <f t="shared" si="16"/>
        <v>1195695.36</v>
      </c>
      <c r="T8" s="11">
        <v>46.0</v>
      </c>
      <c r="U8" s="10">
        <v>33600.0</v>
      </c>
      <c r="V8" s="10">
        <f t="shared" si="17"/>
        <v>2688000</v>
      </c>
      <c r="W8" s="10">
        <f t="shared" si="18"/>
        <v>3360000</v>
      </c>
      <c r="X8" s="10">
        <f t="shared" si="19"/>
        <v>4032000</v>
      </c>
      <c r="Y8" s="10">
        <v>917.0</v>
      </c>
    </row>
    <row r="9">
      <c r="A9" s="6" t="s">
        <v>24</v>
      </c>
      <c r="B9" s="7">
        <v>-0.2995</v>
      </c>
      <c r="C9" s="8">
        <f t="shared" si="1"/>
        <v>980346.4</v>
      </c>
      <c r="D9" s="9">
        <v>15620.67</v>
      </c>
      <c r="E9" s="8">
        <f t="shared" si="2"/>
        <v>1249653.6</v>
      </c>
      <c r="F9" s="8">
        <f t="shared" si="3"/>
        <v>999722.88</v>
      </c>
      <c r="G9" s="8">
        <f t="shared" si="4"/>
        <v>699722.88</v>
      </c>
      <c r="H9" s="8">
        <f t="shared" si="5"/>
        <v>999722.88</v>
      </c>
      <c r="I9" s="8">
        <f t="shared" si="6"/>
        <v>1249653.6</v>
      </c>
      <c r="J9" s="8">
        <f t="shared" si="7"/>
        <v>1499584.32</v>
      </c>
      <c r="K9" s="8">
        <f t="shared" si="8"/>
        <v>784277.12</v>
      </c>
      <c r="L9" s="8">
        <f t="shared" si="9"/>
        <v>1562067</v>
      </c>
      <c r="M9" s="8">
        <f t="shared" si="10"/>
        <v>1249653.6</v>
      </c>
      <c r="N9" s="8">
        <f t="shared" si="11"/>
        <v>949653.6</v>
      </c>
      <c r="O9" s="8">
        <f t="shared" si="12"/>
        <v>980346.4</v>
      </c>
      <c r="P9" s="8">
        <f t="shared" si="13"/>
        <v>1874480.4</v>
      </c>
      <c r="Q9" s="8">
        <f t="shared" si="14"/>
        <v>1499584.32</v>
      </c>
      <c r="R9" s="8">
        <f t="shared" si="15"/>
        <v>1199584.32</v>
      </c>
      <c r="S9" s="10">
        <f t="shared" si="16"/>
        <v>1176415.68</v>
      </c>
      <c r="T9" s="11">
        <v>486.0</v>
      </c>
      <c r="U9" s="10">
        <v>22300.0</v>
      </c>
      <c r="V9" s="10">
        <f t="shared" si="17"/>
        <v>1784000</v>
      </c>
      <c r="W9" s="10">
        <f t="shared" si="18"/>
        <v>2230000</v>
      </c>
      <c r="X9" s="10">
        <f t="shared" si="19"/>
        <v>2676000</v>
      </c>
      <c r="Y9" s="11">
        <v>9.0</v>
      </c>
    </row>
    <row r="10">
      <c r="A10" s="6" t="s">
        <v>22</v>
      </c>
      <c r="B10" s="7">
        <v>-0.3357</v>
      </c>
      <c r="C10" s="8">
        <f t="shared" si="1"/>
        <v>974677.6</v>
      </c>
      <c r="D10" s="9">
        <v>13816.53</v>
      </c>
      <c r="E10" s="8">
        <f t="shared" si="2"/>
        <v>1105322.4</v>
      </c>
      <c r="F10" s="8">
        <f t="shared" si="3"/>
        <v>884257.92</v>
      </c>
      <c r="G10" s="8">
        <f t="shared" si="4"/>
        <v>584257.92</v>
      </c>
      <c r="H10" s="8">
        <f t="shared" si="5"/>
        <v>884257.92</v>
      </c>
      <c r="I10" s="8">
        <f t="shared" si="6"/>
        <v>1105322.4</v>
      </c>
      <c r="J10" s="8">
        <f t="shared" si="7"/>
        <v>1326386.88</v>
      </c>
      <c r="K10" s="8">
        <f t="shared" si="8"/>
        <v>779742.08</v>
      </c>
      <c r="L10" s="8">
        <f t="shared" si="9"/>
        <v>1381653</v>
      </c>
      <c r="M10" s="8">
        <f t="shared" si="10"/>
        <v>1105322.4</v>
      </c>
      <c r="N10" s="8">
        <f t="shared" si="11"/>
        <v>805322.4</v>
      </c>
      <c r="O10" s="8">
        <f t="shared" si="12"/>
        <v>974677.6</v>
      </c>
      <c r="P10" s="8">
        <f t="shared" si="13"/>
        <v>1657983.6</v>
      </c>
      <c r="Q10" s="8">
        <f t="shared" si="14"/>
        <v>1326386.88</v>
      </c>
      <c r="R10" s="8">
        <f t="shared" si="15"/>
        <v>1026386.88</v>
      </c>
      <c r="S10" s="10">
        <f t="shared" si="16"/>
        <v>1169613.12</v>
      </c>
      <c r="T10" s="11">
        <v>63.0</v>
      </c>
      <c r="U10" s="10">
        <v>20800.0</v>
      </c>
      <c r="V10" s="10">
        <f t="shared" si="17"/>
        <v>1664000</v>
      </c>
      <c r="W10" s="10">
        <f t="shared" si="18"/>
        <v>2080000</v>
      </c>
      <c r="X10" s="10">
        <f t="shared" si="19"/>
        <v>2496000</v>
      </c>
      <c r="Y10" s="11">
        <v>13.0</v>
      </c>
    </row>
    <row r="11">
      <c r="A11" s="6" t="s">
        <v>21</v>
      </c>
      <c r="B11" s="7">
        <v>-0.3595</v>
      </c>
      <c r="C11" s="8">
        <f t="shared" si="1"/>
        <v>926466.4</v>
      </c>
      <c r="D11" s="9">
        <v>12169.17</v>
      </c>
      <c r="E11" s="8">
        <f t="shared" si="2"/>
        <v>973533.6</v>
      </c>
      <c r="F11" s="8">
        <f t="shared" si="3"/>
        <v>778826.88</v>
      </c>
      <c r="G11" s="8">
        <f t="shared" si="4"/>
        <v>478826.88</v>
      </c>
      <c r="H11" s="8">
        <f t="shared" si="5"/>
        <v>778826.88</v>
      </c>
      <c r="I11" s="8">
        <f t="shared" si="6"/>
        <v>973533.6</v>
      </c>
      <c r="J11" s="8">
        <f t="shared" si="7"/>
        <v>1168240.32</v>
      </c>
      <c r="K11" s="8">
        <f t="shared" si="8"/>
        <v>741173.12</v>
      </c>
      <c r="L11" s="8">
        <f t="shared" si="9"/>
        <v>1216917</v>
      </c>
      <c r="M11" s="8">
        <f t="shared" si="10"/>
        <v>973533.6</v>
      </c>
      <c r="N11" s="8">
        <f t="shared" si="11"/>
        <v>673533.6</v>
      </c>
      <c r="O11" s="8">
        <f t="shared" si="12"/>
        <v>926466.4</v>
      </c>
      <c r="P11" s="8">
        <f t="shared" si="13"/>
        <v>1460300.4</v>
      </c>
      <c r="Q11" s="8">
        <f t="shared" si="14"/>
        <v>1168240.32</v>
      </c>
      <c r="R11" s="8">
        <f t="shared" si="15"/>
        <v>868240.32</v>
      </c>
      <c r="S11" s="10">
        <f t="shared" si="16"/>
        <v>1111759.68</v>
      </c>
      <c r="T11" s="11">
        <v>59.0</v>
      </c>
      <c r="U11" s="10">
        <v>19000.0</v>
      </c>
      <c r="V11" s="10">
        <f t="shared" si="17"/>
        <v>1520000</v>
      </c>
      <c r="W11" s="10">
        <f t="shared" si="18"/>
        <v>1900000</v>
      </c>
      <c r="X11" s="10">
        <f t="shared" si="19"/>
        <v>2280000</v>
      </c>
      <c r="Y11" s="11">
        <v>62.0</v>
      </c>
    </row>
    <row r="12">
      <c r="A12" s="6" t="s">
        <v>28</v>
      </c>
      <c r="B12" s="7">
        <v>-0.2774</v>
      </c>
      <c r="C12" s="8">
        <f t="shared" si="1"/>
        <v>873432.8</v>
      </c>
      <c r="D12" s="9">
        <v>14957.09</v>
      </c>
      <c r="E12" s="8">
        <f t="shared" si="2"/>
        <v>1196567.2</v>
      </c>
      <c r="F12" s="8">
        <f t="shared" si="3"/>
        <v>957253.76</v>
      </c>
      <c r="G12" s="8">
        <f t="shared" si="4"/>
        <v>657253.76</v>
      </c>
      <c r="H12" s="8">
        <f t="shared" si="5"/>
        <v>957253.76</v>
      </c>
      <c r="I12" s="8">
        <f t="shared" si="6"/>
        <v>1196567.2</v>
      </c>
      <c r="J12" s="8">
        <f t="shared" si="7"/>
        <v>1435880.64</v>
      </c>
      <c r="K12" s="8">
        <f t="shared" si="8"/>
        <v>698746.24</v>
      </c>
      <c r="L12" s="8">
        <f t="shared" si="9"/>
        <v>1495709</v>
      </c>
      <c r="M12" s="8">
        <f t="shared" si="10"/>
        <v>1196567.2</v>
      </c>
      <c r="N12" s="8">
        <f t="shared" si="11"/>
        <v>896567.2</v>
      </c>
      <c r="O12" s="8">
        <f t="shared" si="12"/>
        <v>873432.8</v>
      </c>
      <c r="P12" s="8">
        <f t="shared" si="13"/>
        <v>1794850.8</v>
      </c>
      <c r="Q12" s="8">
        <f t="shared" si="14"/>
        <v>1435880.64</v>
      </c>
      <c r="R12" s="8">
        <f t="shared" si="15"/>
        <v>1135880.64</v>
      </c>
      <c r="S12" s="10">
        <f t="shared" si="16"/>
        <v>1048119.36</v>
      </c>
      <c r="T12" s="11">
        <v>556.0</v>
      </c>
      <c r="U12" s="10">
        <v>20700.0</v>
      </c>
      <c r="V12" s="10">
        <f t="shared" si="17"/>
        <v>1656000</v>
      </c>
      <c r="W12" s="10">
        <f t="shared" si="18"/>
        <v>2070000</v>
      </c>
      <c r="X12" s="10">
        <f t="shared" si="19"/>
        <v>2484000</v>
      </c>
      <c r="Y12" s="11">
        <v>28.0</v>
      </c>
    </row>
    <row r="13">
      <c r="A13" s="6" t="s">
        <v>23</v>
      </c>
      <c r="B13" s="7">
        <v>-0.3166</v>
      </c>
      <c r="C13" s="8">
        <f t="shared" si="1"/>
        <v>856647.2</v>
      </c>
      <c r="D13" s="9">
        <v>12916.91</v>
      </c>
      <c r="E13" s="8">
        <f t="shared" si="2"/>
        <v>1033352.8</v>
      </c>
      <c r="F13" s="8">
        <f t="shared" si="3"/>
        <v>826682.24</v>
      </c>
      <c r="G13" s="8">
        <f t="shared" si="4"/>
        <v>526682.24</v>
      </c>
      <c r="H13" s="8">
        <f t="shared" si="5"/>
        <v>826682.24</v>
      </c>
      <c r="I13" s="8">
        <f t="shared" si="6"/>
        <v>1033352.8</v>
      </c>
      <c r="J13" s="8">
        <f t="shared" si="7"/>
        <v>1240023.36</v>
      </c>
      <c r="K13" s="8">
        <f t="shared" si="8"/>
        <v>685317.76</v>
      </c>
      <c r="L13" s="8">
        <f t="shared" si="9"/>
        <v>1291691</v>
      </c>
      <c r="M13" s="8">
        <f t="shared" si="10"/>
        <v>1033352.8</v>
      </c>
      <c r="N13" s="8">
        <f t="shared" si="11"/>
        <v>733352.8</v>
      </c>
      <c r="O13" s="8">
        <f t="shared" si="12"/>
        <v>856647.2</v>
      </c>
      <c r="P13" s="8">
        <f t="shared" si="13"/>
        <v>1550029.2</v>
      </c>
      <c r="Q13" s="8">
        <f t="shared" si="14"/>
        <v>1240023.36</v>
      </c>
      <c r="R13" s="8">
        <f t="shared" si="15"/>
        <v>940023.36</v>
      </c>
      <c r="S13" s="10">
        <f t="shared" si="16"/>
        <v>1027976.64</v>
      </c>
      <c r="T13" s="11">
        <v>546.0</v>
      </c>
      <c r="U13" s="10">
        <v>18900.0</v>
      </c>
      <c r="V13" s="10">
        <f t="shared" si="17"/>
        <v>1512000</v>
      </c>
      <c r="W13" s="10">
        <f t="shared" si="18"/>
        <v>1890000</v>
      </c>
      <c r="X13" s="10">
        <f t="shared" si="19"/>
        <v>2268000</v>
      </c>
      <c r="Y13" s="10">
        <v>250.0</v>
      </c>
    </row>
    <row r="14">
      <c r="A14" s="6" t="s">
        <v>31</v>
      </c>
      <c r="B14" s="7">
        <v>-0.2092</v>
      </c>
      <c r="C14" s="8">
        <f t="shared" si="1"/>
        <v>822937.6</v>
      </c>
      <c r="D14" s="9">
        <v>17713.28</v>
      </c>
      <c r="E14" s="8">
        <f t="shared" si="2"/>
        <v>1417062.4</v>
      </c>
      <c r="F14" s="8">
        <f t="shared" si="3"/>
        <v>1133649.92</v>
      </c>
      <c r="G14" s="8">
        <f t="shared" si="4"/>
        <v>833649.92</v>
      </c>
      <c r="H14" s="8">
        <f t="shared" si="5"/>
        <v>1133649.92</v>
      </c>
      <c r="I14" s="8">
        <f t="shared" si="6"/>
        <v>1417062.4</v>
      </c>
      <c r="J14" s="8">
        <f t="shared" si="7"/>
        <v>1700474.88</v>
      </c>
      <c r="K14" s="8">
        <f t="shared" si="8"/>
        <v>658350.08</v>
      </c>
      <c r="L14" s="8">
        <f t="shared" si="9"/>
        <v>1771328</v>
      </c>
      <c r="M14" s="8">
        <f t="shared" si="10"/>
        <v>1417062.4</v>
      </c>
      <c r="N14" s="8">
        <f t="shared" si="11"/>
        <v>1117062.4</v>
      </c>
      <c r="O14" s="8">
        <f t="shared" si="12"/>
        <v>822937.6</v>
      </c>
      <c r="P14" s="8">
        <f t="shared" si="13"/>
        <v>2125593.6</v>
      </c>
      <c r="Q14" s="8">
        <f t="shared" si="14"/>
        <v>1700474.88</v>
      </c>
      <c r="R14" s="8">
        <f t="shared" si="15"/>
        <v>1400474.88</v>
      </c>
      <c r="S14" s="10">
        <f t="shared" si="16"/>
        <v>987525.12</v>
      </c>
      <c r="T14" s="11">
        <v>931.0</v>
      </c>
      <c r="U14" s="10">
        <v>22400.0</v>
      </c>
      <c r="V14" s="10">
        <f t="shared" si="17"/>
        <v>1792000</v>
      </c>
      <c r="W14" s="10">
        <f t="shared" si="18"/>
        <v>2240000</v>
      </c>
      <c r="X14" s="10">
        <f t="shared" si="19"/>
        <v>2688000</v>
      </c>
      <c r="Y14" s="11">
        <v>150.0</v>
      </c>
    </row>
    <row r="15">
      <c r="A15" s="6" t="s">
        <v>25</v>
      </c>
      <c r="B15" s="7">
        <v>-0.2973</v>
      </c>
      <c r="C15" s="8">
        <f t="shared" si="1"/>
        <v>792479.2</v>
      </c>
      <c r="D15" s="9">
        <v>12719.01</v>
      </c>
      <c r="E15" s="8">
        <f t="shared" si="2"/>
        <v>1017520.8</v>
      </c>
      <c r="F15" s="8">
        <f t="shared" si="3"/>
        <v>814016.64</v>
      </c>
      <c r="G15" s="8">
        <f t="shared" si="4"/>
        <v>514016.64</v>
      </c>
      <c r="H15" s="8">
        <f t="shared" si="5"/>
        <v>814016.64</v>
      </c>
      <c r="I15" s="8">
        <f t="shared" si="6"/>
        <v>1017520.8</v>
      </c>
      <c r="J15" s="8">
        <f t="shared" si="7"/>
        <v>1221024.96</v>
      </c>
      <c r="K15" s="8">
        <f t="shared" si="8"/>
        <v>633983.36</v>
      </c>
      <c r="L15" s="8">
        <f t="shared" si="9"/>
        <v>1271901</v>
      </c>
      <c r="M15" s="8">
        <f t="shared" si="10"/>
        <v>1017520.8</v>
      </c>
      <c r="N15" s="8">
        <f t="shared" si="11"/>
        <v>717520.8</v>
      </c>
      <c r="O15" s="8">
        <f t="shared" si="12"/>
        <v>792479.2</v>
      </c>
      <c r="P15" s="8">
        <f t="shared" si="13"/>
        <v>1526281.2</v>
      </c>
      <c r="Q15" s="8">
        <f t="shared" si="14"/>
        <v>1221024.96</v>
      </c>
      <c r="R15" s="8">
        <f t="shared" si="15"/>
        <v>921024.96</v>
      </c>
      <c r="S15" s="10">
        <f t="shared" si="16"/>
        <v>950975.04</v>
      </c>
      <c r="T15" s="10">
        <v>2666.0</v>
      </c>
      <c r="U15" s="10">
        <v>18100.0</v>
      </c>
      <c r="V15" s="10">
        <f t="shared" si="17"/>
        <v>1448000</v>
      </c>
      <c r="W15" s="10">
        <f t="shared" si="18"/>
        <v>1810000</v>
      </c>
      <c r="X15" s="10">
        <f t="shared" si="19"/>
        <v>2172000</v>
      </c>
      <c r="Y15" s="11">
        <v>108.0</v>
      </c>
    </row>
    <row r="16">
      <c r="A16" s="6" t="s">
        <v>27</v>
      </c>
      <c r="B16" s="7">
        <v>-0.2869</v>
      </c>
      <c r="C16" s="8">
        <f t="shared" si="1"/>
        <v>545536</v>
      </c>
      <c r="D16" s="9">
        <v>9055.8</v>
      </c>
      <c r="E16" s="8">
        <f t="shared" si="2"/>
        <v>724464</v>
      </c>
      <c r="F16" s="8">
        <f t="shared" si="3"/>
        <v>579571.2</v>
      </c>
      <c r="G16" s="8">
        <f t="shared" si="4"/>
        <v>279571.2</v>
      </c>
      <c r="H16" s="8">
        <f t="shared" si="5"/>
        <v>579571.2</v>
      </c>
      <c r="I16" s="8">
        <f t="shared" si="6"/>
        <v>724464</v>
      </c>
      <c r="J16" s="8">
        <f t="shared" si="7"/>
        <v>869356.8</v>
      </c>
      <c r="K16" s="8">
        <f t="shared" si="8"/>
        <v>436428.8</v>
      </c>
      <c r="L16" s="8">
        <f t="shared" si="9"/>
        <v>905580</v>
      </c>
      <c r="M16" s="8">
        <f t="shared" si="10"/>
        <v>724464</v>
      </c>
      <c r="N16" s="8">
        <f t="shared" si="11"/>
        <v>424464</v>
      </c>
      <c r="O16" s="8">
        <f t="shared" si="12"/>
        <v>545536</v>
      </c>
      <c r="P16" s="8">
        <f t="shared" si="13"/>
        <v>1086696</v>
      </c>
      <c r="Q16" s="8">
        <f t="shared" si="14"/>
        <v>869356.8</v>
      </c>
      <c r="R16" s="8">
        <f t="shared" si="15"/>
        <v>569356.8</v>
      </c>
      <c r="S16" s="10">
        <f t="shared" si="16"/>
        <v>654643.2</v>
      </c>
      <c r="T16" s="11">
        <v>141.0</v>
      </c>
      <c r="U16" s="10">
        <v>12700.0</v>
      </c>
      <c r="V16" s="10">
        <f t="shared" si="17"/>
        <v>1016000</v>
      </c>
      <c r="W16" s="10">
        <f t="shared" si="18"/>
        <v>1270000</v>
      </c>
      <c r="X16" s="10">
        <f t="shared" si="19"/>
        <v>1524000</v>
      </c>
      <c r="Y16" s="11">
        <v>54.0</v>
      </c>
    </row>
    <row r="17">
      <c r="A17" s="6" t="s">
        <v>32</v>
      </c>
      <c r="B17" s="7">
        <v>-0.1808</v>
      </c>
      <c r="C17" s="8">
        <f t="shared" si="1"/>
        <v>534252.8</v>
      </c>
      <c r="D17" s="9">
        <v>12696.84</v>
      </c>
      <c r="E17" s="8">
        <f t="shared" si="2"/>
        <v>1015747.2</v>
      </c>
      <c r="F17" s="8">
        <f t="shared" si="3"/>
        <v>812597.76</v>
      </c>
      <c r="G17" s="8">
        <f t="shared" si="4"/>
        <v>512597.76</v>
      </c>
      <c r="H17" s="8">
        <f t="shared" si="5"/>
        <v>812597.76</v>
      </c>
      <c r="I17" s="8">
        <f t="shared" si="6"/>
        <v>1015747.2</v>
      </c>
      <c r="J17" s="8">
        <f t="shared" si="7"/>
        <v>1218896.64</v>
      </c>
      <c r="K17" s="8">
        <f t="shared" si="8"/>
        <v>427402.24</v>
      </c>
      <c r="L17" s="8">
        <f t="shared" si="9"/>
        <v>1269684</v>
      </c>
      <c r="M17" s="8">
        <f t="shared" si="10"/>
        <v>1015747.2</v>
      </c>
      <c r="N17" s="8">
        <f t="shared" si="11"/>
        <v>715747.2</v>
      </c>
      <c r="O17" s="8">
        <f t="shared" si="12"/>
        <v>534252.8</v>
      </c>
      <c r="P17" s="8">
        <f t="shared" si="13"/>
        <v>1523620.8</v>
      </c>
      <c r="Q17" s="8">
        <f t="shared" si="14"/>
        <v>1218896.64</v>
      </c>
      <c r="R17" s="8">
        <f t="shared" si="15"/>
        <v>918896.64</v>
      </c>
      <c r="S17" s="10">
        <f t="shared" si="16"/>
        <v>641103.36</v>
      </c>
      <c r="T17" s="11">
        <v>117.0</v>
      </c>
      <c r="U17" s="10">
        <v>15500.0</v>
      </c>
      <c r="V17" s="10">
        <f t="shared" si="17"/>
        <v>1240000</v>
      </c>
      <c r="W17" s="10">
        <f t="shared" si="18"/>
        <v>1550000</v>
      </c>
      <c r="X17" s="10">
        <f t="shared" si="19"/>
        <v>1860000</v>
      </c>
      <c r="Y17" s="11">
        <v>31.0</v>
      </c>
    </row>
    <row r="18">
      <c r="A18" s="6" t="s">
        <v>30</v>
      </c>
      <c r="B18" s="7">
        <v>-0.2401</v>
      </c>
      <c r="C18" s="8">
        <f t="shared" si="1"/>
        <v>486192</v>
      </c>
      <c r="D18" s="9">
        <v>9422.6</v>
      </c>
      <c r="E18" s="8">
        <f t="shared" si="2"/>
        <v>753808</v>
      </c>
      <c r="F18" s="8">
        <f t="shared" si="3"/>
        <v>603046.4</v>
      </c>
      <c r="G18" s="8">
        <f t="shared" si="4"/>
        <v>303046.4</v>
      </c>
      <c r="H18" s="8">
        <f t="shared" si="5"/>
        <v>603046.4</v>
      </c>
      <c r="I18" s="8">
        <f t="shared" si="6"/>
        <v>753808</v>
      </c>
      <c r="J18" s="8">
        <f t="shared" si="7"/>
        <v>904569.6</v>
      </c>
      <c r="K18" s="8">
        <f t="shared" si="8"/>
        <v>388953.6</v>
      </c>
      <c r="L18" s="8">
        <f t="shared" si="9"/>
        <v>942260</v>
      </c>
      <c r="M18" s="8">
        <f t="shared" si="10"/>
        <v>753808</v>
      </c>
      <c r="N18" s="8">
        <f t="shared" si="11"/>
        <v>453808</v>
      </c>
      <c r="O18" s="8">
        <f t="shared" si="12"/>
        <v>486192</v>
      </c>
      <c r="P18" s="8">
        <f t="shared" si="13"/>
        <v>1130712</v>
      </c>
      <c r="Q18" s="8">
        <f t="shared" si="14"/>
        <v>904569.6</v>
      </c>
      <c r="R18" s="8">
        <f t="shared" si="15"/>
        <v>604569.6</v>
      </c>
      <c r="S18" s="10">
        <f t="shared" si="16"/>
        <v>583430.4</v>
      </c>
      <c r="T18" s="11">
        <v>87.0</v>
      </c>
      <c r="U18" s="10">
        <v>12400.0</v>
      </c>
      <c r="V18" s="10">
        <f t="shared" si="17"/>
        <v>992000</v>
      </c>
      <c r="W18" s="10">
        <f t="shared" si="18"/>
        <v>1240000</v>
      </c>
      <c r="X18" s="10">
        <f t="shared" si="19"/>
        <v>1488000</v>
      </c>
      <c r="Y18" s="11">
        <v>22.0</v>
      </c>
    </row>
    <row r="19">
      <c r="A19" s="12" t="s">
        <v>34</v>
      </c>
      <c r="B19" s="13"/>
      <c r="C19" s="9"/>
      <c r="D19" s="14">
        <v>14721.31</v>
      </c>
      <c r="F19" s="8"/>
      <c r="G19" s="8"/>
      <c r="J19" s="15"/>
      <c r="K19" s="8"/>
      <c r="O19" s="8"/>
      <c r="Q19" s="15"/>
      <c r="R19" s="15"/>
      <c r="T19" s="15">
        <v>6816.0</v>
      </c>
      <c r="U19" s="13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>
      <c r="A20" s="16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$A$2:$Y$20">
    <sortState ref="A2:Y20">
      <sortCondition ref="B2:B20"/>
    </sortState>
  </autoFil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3.63"/>
    <col customWidth="1" hidden="1" min="2" max="2" width="10.88"/>
    <col customWidth="1" hidden="1" min="3" max="3" width="13.13"/>
    <col customWidth="1" hidden="1" min="4" max="4" width="12.13"/>
    <col customWidth="1" hidden="1" min="5" max="8" width="11.38"/>
    <col customWidth="1" min="9" max="9" width="11.38"/>
    <col customWidth="1" hidden="1" min="10" max="14" width="11.38"/>
    <col customWidth="1" min="15" max="15" width="11.38"/>
    <col customWidth="1" hidden="1" min="16" max="20" width="11.38"/>
    <col customWidth="1" hidden="1" min="21" max="22" width="11.75"/>
    <col customWidth="1" min="23" max="23" width="11.75"/>
    <col customWidth="1" hidden="1" min="24" max="24" width="11.75"/>
    <col customWidth="1" hidden="1" min="25" max="25" width="8.88"/>
  </cols>
  <sheetData>
    <row r="1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36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39</v>
      </c>
      <c r="P2" s="5" t="s">
        <v>13</v>
      </c>
      <c r="Q2" s="5" t="s">
        <v>7</v>
      </c>
      <c r="R2" s="5" t="s">
        <v>8</v>
      </c>
      <c r="S2" s="5" t="s">
        <v>14</v>
      </c>
      <c r="T2" s="1" t="s">
        <v>15</v>
      </c>
      <c r="U2" s="1" t="s">
        <v>16</v>
      </c>
      <c r="V2" s="1" t="s">
        <v>6</v>
      </c>
      <c r="W2" s="1" t="s">
        <v>38</v>
      </c>
      <c r="X2" s="1" t="s">
        <v>13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>
      <c r="A3" s="6" t="s">
        <v>19</v>
      </c>
      <c r="B3" s="7">
        <v>-0.4761</v>
      </c>
      <c r="C3" s="8">
        <f t="shared" ref="C3:C18" si="1">AVERAGE(K3,O3,S3)</f>
        <v>1353520</v>
      </c>
      <c r="D3" s="9">
        <v>12206.0</v>
      </c>
      <c r="E3" s="8">
        <f t="shared" ref="E3:E18" si="2">D3*80</f>
        <v>976480</v>
      </c>
      <c r="F3" s="8">
        <f t="shared" ref="F3:F18" si="3">E3*0.8</f>
        <v>781184</v>
      </c>
      <c r="G3" s="8">
        <f t="shared" ref="G3:G18" si="4">F3-300000</f>
        <v>481184</v>
      </c>
      <c r="H3" s="8">
        <f t="shared" ref="H3:H18" si="5">IF(G3&gt;F3,G3,F3)</f>
        <v>781184</v>
      </c>
      <c r="I3" s="8">
        <f t="shared" ref="I3:I18" si="6">IF(N3&gt;M3,N3,M3)</f>
        <v>976480</v>
      </c>
      <c r="J3" s="8">
        <f t="shared" ref="J3:J18" si="7">IF(R3&gt;Q3,R3,Q3)</f>
        <v>1171776</v>
      </c>
      <c r="K3" s="8">
        <f t="shared" ref="K3:K18" si="8">V3-H3</f>
        <v>1082816</v>
      </c>
      <c r="L3" s="8">
        <f t="shared" ref="L3:L18" si="9">D3*100</f>
        <v>1220600</v>
      </c>
      <c r="M3" s="8">
        <f t="shared" ref="M3:M18" si="10">L3*0.8</f>
        <v>976480</v>
      </c>
      <c r="N3" s="8">
        <f t="shared" ref="N3:N18" si="11">M3-300000</f>
        <v>676480</v>
      </c>
      <c r="O3" s="8">
        <f t="shared" ref="O3:O18" si="12">W3-I3</f>
        <v>1353520</v>
      </c>
      <c r="P3" s="8">
        <f t="shared" ref="P3:P18" si="13">D3*120</f>
        <v>1464720</v>
      </c>
      <c r="Q3" s="8">
        <f t="shared" ref="Q3:Q18" si="14">P3*0.8</f>
        <v>1171776</v>
      </c>
      <c r="R3" s="8">
        <f t="shared" ref="R3:R18" si="15">Q3-300000</f>
        <v>871776</v>
      </c>
      <c r="S3" s="10">
        <f t="shared" ref="S3:S18" si="16">X3-J3</f>
        <v>1624224</v>
      </c>
      <c r="T3" s="11">
        <v>114.0</v>
      </c>
      <c r="U3" s="10">
        <v>23300.0</v>
      </c>
      <c r="V3" s="10">
        <f t="shared" ref="V3:V18" si="17">U3*80</f>
        <v>1864000</v>
      </c>
      <c r="W3" s="10">
        <f t="shared" ref="W3:W18" si="18">U3*100</f>
        <v>2330000</v>
      </c>
      <c r="X3" s="10">
        <f t="shared" ref="X3:X18" si="19">U3*120</f>
        <v>2796000</v>
      </c>
      <c r="Y3" s="11">
        <v>73.0</v>
      </c>
    </row>
    <row r="4">
      <c r="A4" s="6" t="s">
        <v>20</v>
      </c>
      <c r="B4" s="7">
        <v>-0.3646</v>
      </c>
      <c r="C4" s="8">
        <f t="shared" si="1"/>
        <v>1317745.6</v>
      </c>
      <c r="D4" s="9">
        <v>17028.18</v>
      </c>
      <c r="E4" s="8">
        <f t="shared" si="2"/>
        <v>1362254.4</v>
      </c>
      <c r="F4" s="8">
        <f t="shared" si="3"/>
        <v>1089803.52</v>
      </c>
      <c r="G4" s="8">
        <f t="shared" si="4"/>
        <v>789803.52</v>
      </c>
      <c r="H4" s="8">
        <f t="shared" si="5"/>
        <v>1089803.52</v>
      </c>
      <c r="I4" s="8">
        <f t="shared" si="6"/>
        <v>1362254.4</v>
      </c>
      <c r="J4" s="8">
        <f t="shared" si="7"/>
        <v>1634705.28</v>
      </c>
      <c r="K4" s="8">
        <f t="shared" si="8"/>
        <v>1054196.48</v>
      </c>
      <c r="L4" s="8">
        <f t="shared" si="9"/>
        <v>1702818</v>
      </c>
      <c r="M4" s="8">
        <f t="shared" si="10"/>
        <v>1362254.4</v>
      </c>
      <c r="N4" s="8">
        <f t="shared" si="11"/>
        <v>1062254.4</v>
      </c>
      <c r="O4" s="8">
        <f t="shared" si="12"/>
        <v>1317745.6</v>
      </c>
      <c r="P4" s="8">
        <f t="shared" si="13"/>
        <v>2043381.6</v>
      </c>
      <c r="Q4" s="8">
        <f t="shared" si="14"/>
        <v>1634705.28</v>
      </c>
      <c r="R4" s="8">
        <f t="shared" si="15"/>
        <v>1334705.28</v>
      </c>
      <c r="S4" s="10">
        <f t="shared" si="16"/>
        <v>1581294.72</v>
      </c>
      <c r="T4" s="11">
        <v>154.0</v>
      </c>
      <c r="U4" s="10">
        <v>26800.0</v>
      </c>
      <c r="V4" s="10">
        <f t="shared" si="17"/>
        <v>2144000</v>
      </c>
      <c r="W4" s="10">
        <f t="shared" si="18"/>
        <v>2680000</v>
      </c>
      <c r="X4" s="10">
        <f t="shared" si="19"/>
        <v>3216000</v>
      </c>
      <c r="Y4" s="10">
        <v>512.0</v>
      </c>
    </row>
    <row r="5">
      <c r="A5" s="6" t="s">
        <v>29</v>
      </c>
      <c r="B5" s="7">
        <v>-0.2447</v>
      </c>
      <c r="C5" s="8">
        <f t="shared" si="1"/>
        <v>1159462.4</v>
      </c>
      <c r="D5" s="9">
        <v>22131.72</v>
      </c>
      <c r="E5" s="8">
        <f t="shared" si="2"/>
        <v>1770537.6</v>
      </c>
      <c r="F5" s="8">
        <f t="shared" si="3"/>
        <v>1416430.08</v>
      </c>
      <c r="G5" s="8">
        <f t="shared" si="4"/>
        <v>1116430.08</v>
      </c>
      <c r="H5" s="8">
        <f t="shared" si="5"/>
        <v>1416430.08</v>
      </c>
      <c r="I5" s="8">
        <f t="shared" si="6"/>
        <v>1770537.6</v>
      </c>
      <c r="J5" s="8">
        <f t="shared" si="7"/>
        <v>2124645.12</v>
      </c>
      <c r="K5" s="8">
        <f t="shared" si="8"/>
        <v>927569.92</v>
      </c>
      <c r="L5" s="8">
        <f t="shared" si="9"/>
        <v>2213172</v>
      </c>
      <c r="M5" s="8">
        <f t="shared" si="10"/>
        <v>1770537.6</v>
      </c>
      <c r="N5" s="8">
        <f t="shared" si="11"/>
        <v>1470537.6</v>
      </c>
      <c r="O5" s="8">
        <f t="shared" si="12"/>
        <v>1159462.4</v>
      </c>
      <c r="P5" s="8">
        <f t="shared" si="13"/>
        <v>2655806.4</v>
      </c>
      <c r="Q5" s="8">
        <f t="shared" si="14"/>
        <v>2124645.12</v>
      </c>
      <c r="R5" s="8">
        <f t="shared" si="15"/>
        <v>1824645.12</v>
      </c>
      <c r="S5" s="10">
        <f t="shared" si="16"/>
        <v>1391354.88</v>
      </c>
      <c r="T5" s="11">
        <v>187.0</v>
      </c>
      <c r="U5" s="10">
        <v>29300.0</v>
      </c>
      <c r="V5" s="10">
        <f t="shared" si="17"/>
        <v>2344000</v>
      </c>
      <c r="W5" s="10">
        <f t="shared" si="18"/>
        <v>2930000</v>
      </c>
      <c r="X5" s="10">
        <f t="shared" si="19"/>
        <v>3516000</v>
      </c>
      <c r="Y5" s="11">
        <v>51.0</v>
      </c>
    </row>
    <row r="6">
      <c r="A6" s="6" t="s">
        <v>26</v>
      </c>
      <c r="B6" s="7">
        <v>-0.2881</v>
      </c>
      <c r="C6" s="8">
        <f t="shared" si="1"/>
        <v>1149441.6</v>
      </c>
      <c r="D6" s="9">
        <v>19006.98</v>
      </c>
      <c r="E6" s="8">
        <f t="shared" si="2"/>
        <v>1520558.4</v>
      </c>
      <c r="F6" s="8">
        <f t="shared" si="3"/>
        <v>1216446.72</v>
      </c>
      <c r="G6" s="8">
        <f t="shared" si="4"/>
        <v>916446.72</v>
      </c>
      <c r="H6" s="8">
        <f t="shared" si="5"/>
        <v>1216446.72</v>
      </c>
      <c r="I6" s="8">
        <f t="shared" si="6"/>
        <v>1520558.4</v>
      </c>
      <c r="J6" s="8">
        <f t="shared" si="7"/>
        <v>1824670.08</v>
      </c>
      <c r="K6" s="8">
        <f t="shared" si="8"/>
        <v>919553.28</v>
      </c>
      <c r="L6" s="8">
        <f t="shared" si="9"/>
        <v>1900698</v>
      </c>
      <c r="M6" s="8">
        <f t="shared" si="10"/>
        <v>1520558.4</v>
      </c>
      <c r="N6" s="8">
        <f t="shared" si="11"/>
        <v>1220558.4</v>
      </c>
      <c r="O6" s="8">
        <f t="shared" si="12"/>
        <v>1149441.6</v>
      </c>
      <c r="P6" s="8">
        <f t="shared" si="13"/>
        <v>2280837.6</v>
      </c>
      <c r="Q6" s="8">
        <f t="shared" si="14"/>
        <v>1824670.08</v>
      </c>
      <c r="R6" s="8">
        <f t="shared" si="15"/>
        <v>1524670.08</v>
      </c>
      <c r="S6" s="10">
        <f t="shared" si="16"/>
        <v>1379329.92</v>
      </c>
      <c r="T6" s="11">
        <v>622.0</v>
      </c>
      <c r="U6" s="10">
        <v>26700.0</v>
      </c>
      <c r="V6" s="10">
        <f t="shared" si="17"/>
        <v>2136000</v>
      </c>
      <c r="W6" s="10">
        <f t="shared" si="18"/>
        <v>2670000</v>
      </c>
      <c r="X6" s="10">
        <f t="shared" si="19"/>
        <v>3204000</v>
      </c>
      <c r="Y6" s="11">
        <v>127.0</v>
      </c>
    </row>
    <row r="7">
      <c r="A7" s="6" t="s">
        <v>18</v>
      </c>
      <c r="B7" s="7">
        <v>-0.5244</v>
      </c>
      <c r="C7" s="8">
        <f t="shared" si="1"/>
        <v>1127453.6</v>
      </c>
      <c r="D7" s="9">
        <v>8656.83</v>
      </c>
      <c r="E7" s="8">
        <f t="shared" si="2"/>
        <v>692546.4</v>
      </c>
      <c r="F7" s="8">
        <f t="shared" si="3"/>
        <v>554037.12</v>
      </c>
      <c r="G7" s="8">
        <f t="shared" si="4"/>
        <v>254037.12</v>
      </c>
      <c r="H7" s="8">
        <f t="shared" si="5"/>
        <v>554037.12</v>
      </c>
      <c r="I7" s="8">
        <f t="shared" si="6"/>
        <v>692546.4</v>
      </c>
      <c r="J7" s="8">
        <f t="shared" si="7"/>
        <v>831055.68</v>
      </c>
      <c r="K7" s="8">
        <f t="shared" si="8"/>
        <v>901962.88</v>
      </c>
      <c r="L7" s="8">
        <f t="shared" si="9"/>
        <v>865683</v>
      </c>
      <c r="M7" s="8">
        <f t="shared" si="10"/>
        <v>692546.4</v>
      </c>
      <c r="N7" s="8">
        <f t="shared" si="11"/>
        <v>392546.4</v>
      </c>
      <c r="O7" s="8">
        <f t="shared" si="12"/>
        <v>1127453.6</v>
      </c>
      <c r="P7" s="8">
        <f t="shared" si="13"/>
        <v>1038819.6</v>
      </c>
      <c r="Q7" s="8">
        <f t="shared" si="14"/>
        <v>831055.68</v>
      </c>
      <c r="R7" s="8">
        <f t="shared" si="15"/>
        <v>531055.68</v>
      </c>
      <c r="S7" s="10">
        <f t="shared" si="16"/>
        <v>1352944.32</v>
      </c>
      <c r="T7" s="11">
        <v>41.0</v>
      </c>
      <c r="U7" s="10">
        <v>18200.0</v>
      </c>
      <c r="V7" s="10">
        <f t="shared" si="17"/>
        <v>1456000</v>
      </c>
      <c r="W7" s="10">
        <f t="shared" si="18"/>
        <v>1820000</v>
      </c>
      <c r="X7" s="10">
        <f t="shared" si="19"/>
        <v>2184000</v>
      </c>
      <c r="Y7" s="11">
        <v>46.0</v>
      </c>
    </row>
    <row r="8">
      <c r="A8" s="6" t="s">
        <v>33</v>
      </c>
      <c r="B8" s="7">
        <v>-0.1207</v>
      </c>
      <c r="C8" s="8">
        <f t="shared" si="1"/>
        <v>996412.8</v>
      </c>
      <c r="D8" s="9">
        <v>29544.84</v>
      </c>
      <c r="E8" s="8">
        <f t="shared" si="2"/>
        <v>2363587.2</v>
      </c>
      <c r="F8" s="8">
        <f t="shared" si="3"/>
        <v>1890869.76</v>
      </c>
      <c r="G8" s="8">
        <f t="shared" si="4"/>
        <v>1590869.76</v>
      </c>
      <c r="H8" s="8">
        <f t="shared" si="5"/>
        <v>1890869.76</v>
      </c>
      <c r="I8" s="8">
        <f t="shared" si="6"/>
        <v>2363587.2</v>
      </c>
      <c r="J8" s="8">
        <f t="shared" si="7"/>
        <v>2836304.64</v>
      </c>
      <c r="K8" s="8">
        <f t="shared" si="8"/>
        <v>797130.24</v>
      </c>
      <c r="L8" s="8">
        <f t="shared" si="9"/>
        <v>2954484</v>
      </c>
      <c r="M8" s="8">
        <f t="shared" si="10"/>
        <v>2363587.2</v>
      </c>
      <c r="N8" s="8">
        <f t="shared" si="11"/>
        <v>2063587.2</v>
      </c>
      <c r="O8" s="8">
        <f t="shared" si="12"/>
        <v>996412.8</v>
      </c>
      <c r="P8" s="8">
        <f t="shared" si="13"/>
        <v>3545380.8</v>
      </c>
      <c r="Q8" s="8">
        <f t="shared" si="14"/>
        <v>2836304.64</v>
      </c>
      <c r="R8" s="8">
        <f t="shared" si="15"/>
        <v>2536304.64</v>
      </c>
      <c r="S8" s="10">
        <f t="shared" si="16"/>
        <v>1195695.36</v>
      </c>
      <c r="T8" s="11">
        <v>46.0</v>
      </c>
      <c r="U8" s="10">
        <v>33600.0</v>
      </c>
      <c r="V8" s="10">
        <f t="shared" si="17"/>
        <v>2688000</v>
      </c>
      <c r="W8" s="10">
        <f t="shared" si="18"/>
        <v>3360000</v>
      </c>
      <c r="X8" s="10">
        <f t="shared" si="19"/>
        <v>4032000</v>
      </c>
      <c r="Y8" s="10">
        <v>917.0</v>
      </c>
    </row>
    <row r="9">
      <c r="A9" s="6" t="s">
        <v>24</v>
      </c>
      <c r="B9" s="7">
        <v>-0.2995</v>
      </c>
      <c r="C9" s="8">
        <f t="shared" si="1"/>
        <v>980346.4</v>
      </c>
      <c r="D9" s="9">
        <v>15620.67</v>
      </c>
      <c r="E9" s="8">
        <f t="shared" si="2"/>
        <v>1249653.6</v>
      </c>
      <c r="F9" s="8">
        <f t="shared" si="3"/>
        <v>999722.88</v>
      </c>
      <c r="G9" s="8">
        <f t="shared" si="4"/>
        <v>699722.88</v>
      </c>
      <c r="H9" s="8">
        <f t="shared" si="5"/>
        <v>999722.88</v>
      </c>
      <c r="I9" s="8">
        <f t="shared" si="6"/>
        <v>1249653.6</v>
      </c>
      <c r="J9" s="8">
        <f t="shared" si="7"/>
        <v>1499584.32</v>
      </c>
      <c r="K9" s="8">
        <f t="shared" si="8"/>
        <v>784277.12</v>
      </c>
      <c r="L9" s="8">
        <f t="shared" si="9"/>
        <v>1562067</v>
      </c>
      <c r="M9" s="8">
        <f t="shared" si="10"/>
        <v>1249653.6</v>
      </c>
      <c r="N9" s="8">
        <f t="shared" si="11"/>
        <v>949653.6</v>
      </c>
      <c r="O9" s="8">
        <f t="shared" si="12"/>
        <v>980346.4</v>
      </c>
      <c r="P9" s="8">
        <f t="shared" si="13"/>
        <v>1874480.4</v>
      </c>
      <c r="Q9" s="8">
        <f t="shared" si="14"/>
        <v>1499584.32</v>
      </c>
      <c r="R9" s="8">
        <f t="shared" si="15"/>
        <v>1199584.32</v>
      </c>
      <c r="S9" s="10">
        <f t="shared" si="16"/>
        <v>1176415.68</v>
      </c>
      <c r="T9" s="11">
        <v>486.0</v>
      </c>
      <c r="U9" s="10">
        <v>22300.0</v>
      </c>
      <c r="V9" s="10">
        <f t="shared" si="17"/>
        <v>1784000</v>
      </c>
      <c r="W9" s="10">
        <f t="shared" si="18"/>
        <v>2230000</v>
      </c>
      <c r="X9" s="10">
        <f t="shared" si="19"/>
        <v>2676000</v>
      </c>
      <c r="Y9" s="11">
        <v>9.0</v>
      </c>
    </row>
    <row r="10">
      <c r="A10" s="6" t="s">
        <v>22</v>
      </c>
      <c r="B10" s="7">
        <v>-0.3357</v>
      </c>
      <c r="C10" s="8">
        <f t="shared" si="1"/>
        <v>974677.6</v>
      </c>
      <c r="D10" s="9">
        <v>13816.53</v>
      </c>
      <c r="E10" s="8">
        <f t="shared" si="2"/>
        <v>1105322.4</v>
      </c>
      <c r="F10" s="8">
        <f t="shared" si="3"/>
        <v>884257.92</v>
      </c>
      <c r="G10" s="8">
        <f t="shared" si="4"/>
        <v>584257.92</v>
      </c>
      <c r="H10" s="8">
        <f t="shared" si="5"/>
        <v>884257.92</v>
      </c>
      <c r="I10" s="8">
        <f t="shared" si="6"/>
        <v>1105322.4</v>
      </c>
      <c r="J10" s="8">
        <f t="shared" si="7"/>
        <v>1326386.88</v>
      </c>
      <c r="K10" s="8">
        <f t="shared" si="8"/>
        <v>779742.08</v>
      </c>
      <c r="L10" s="8">
        <f t="shared" si="9"/>
        <v>1381653</v>
      </c>
      <c r="M10" s="8">
        <f t="shared" si="10"/>
        <v>1105322.4</v>
      </c>
      <c r="N10" s="8">
        <f t="shared" si="11"/>
        <v>805322.4</v>
      </c>
      <c r="O10" s="8">
        <f t="shared" si="12"/>
        <v>974677.6</v>
      </c>
      <c r="P10" s="8">
        <f t="shared" si="13"/>
        <v>1657983.6</v>
      </c>
      <c r="Q10" s="8">
        <f t="shared" si="14"/>
        <v>1326386.88</v>
      </c>
      <c r="R10" s="8">
        <f t="shared" si="15"/>
        <v>1026386.88</v>
      </c>
      <c r="S10" s="10">
        <f t="shared" si="16"/>
        <v>1169613.12</v>
      </c>
      <c r="T10" s="11">
        <v>63.0</v>
      </c>
      <c r="U10" s="10">
        <v>20800.0</v>
      </c>
      <c r="V10" s="10">
        <f t="shared" si="17"/>
        <v>1664000</v>
      </c>
      <c r="W10" s="10">
        <f t="shared" si="18"/>
        <v>2080000</v>
      </c>
      <c r="X10" s="10">
        <f t="shared" si="19"/>
        <v>2496000</v>
      </c>
      <c r="Y10" s="11">
        <v>13.0</v>
      </c>
    </row>
    <row r="11">
      <c r="A11" s="6" t="s">
        <v>21</v>
      </c>
      <c r="B11" s="7">
        <v>-0.3595</v>
      </c>
      <c r="C11" s="8">
        <f t="shared" si="1"/>
        <v>926466.4</v>
      </c>
      <c r="D11" s="9">
        <v>12169.17</v>
      </c>
      <c r="E11" s="8">
        <f t="shared" si="2"/>
        <v>973533.6</v>
      </c>
      <c r="F11" s="8">
        <f t="shared" si="3"/>
        <v>778826.88</v>
      </c>
      <c r="G11" s="8">
        <f t="shared" si="4"/>
        <v>478826.88</v>
      </c>
      <c r="H11" s="8">
        <f t="shared" si="5"/>
        <v>778826.88</v>
      </c>
      <c r="I11" s="8">
        <f t="shared" si="6"/>
        <v>973533.6</v>
      </c>
      <c r="J11" s="8">
        <f t="shared" si="7"/>
        <v>1168240.32</v>
      </c>
      <c r="K11" s="8">
        <f t="shared" si="8"/>
        <v>741173.12</v>
      </c>
      <c r="L11" s="8">
        <f t="shared" si="9"/>
        <v>1216917</v>
      </c>
      <c r="M11" s="8">
        <f t="shared" si="10"/>
        <v>973533.6</v>
      </c>
      <c r="N11" s="8">
        <f t="shared" si="11"/>
        <v>673533.6</v>
      </c>
      <c r="O11" s="8">
        <f t="shared" si="12"/>
        <v>926466.4</v>
      </c>
      <c r="P11" s="8">
        <f t="shared" si="13"/>
        <v>1460300.4</v>
      </c>
      <c r="Q11" s="8">
        <f t="shared" si="14"/>
        <v>1168240.32</v>
      </c>
      <c r="R11" s="8">
        <f t="shared" si="15"/>
        <v>868240.32</v>
      </c>
      <c r="S11" s="10">
        <f t="shared" si="16"/>
        <v>1111759.68</v>
      </c>
      <c r="T11" s="11">
        <v>59.0</v>
      </c>
      <c r="U11" s="10">
        <v>19000.0</v>
      </c>
      <c r="V11" s="10">
        <f t="shared" si="17"/>
        <v>1520000</v>
      </c>
      <c r="W11" s="10">
        <f t="shared" si="18"/>
        <v>1900000</v>
      </c>
      <c r="X11" s="10">
        <f t="shared" si="19"/>
        <v>2280000</v>
      </c>
      <c r="Y11" s="11">
        <v>62.0</v>
      </c>
    </row>
    <row r="12">
      <c r="A12" s="6" t="s">
        <v>28</v>
      </c>
      <c r="B12" s="7">
        <v>-0.2774</v>
      </c>
      <c r="C12" s="8">
        <f t="shared" si="1"/>
        <v>873432.8</v>
      </c>
      <c r="D12" s="9">
        <v>14957.09</v>
      </c>
      <c r="E12" s="8">
        <f t="shared" si="2"/>
        <v>1196567.2</v>
      </c>
      <c r="F12" s="8">
        <f t="shared" si="3"/>
        <v>957253.76</v>
      </c>
      <c r="G12" s="8">
        <f t="shared" si="4"/>
        <v>657253.76</v>
      </c>
      <c r="H12" s="8">
        <f t="shared" si="5"/>
        <v>957253.76</v>
      </c>
      <c r="I12" s="8">
        <f t="shared" si="6"/>
        <v>1196567.2</v>
      </c>
      <c r="J12" s="8">
        <f t="shared" si="7"/>
        <v>1435880.64</v>
      </c>
      <c r="K12" s="8">
        <f t="shared" si="8"/>
        <v>698746.24</v>
      </c>
      <c r="L12" s="8">
        <f t="shared" si="9"/>
        <v>1495709</v>
      </c>
      <c r="M12" s="8">
        <f t="shared" si="10"/>
        <v>1196567.2</v>
      </c>
      <c r="N12" s="8">
        <f t="shared" si="11"/>
        <v>896567.2</v>
      </c>
      <c r="O12" s="8">
        <f t="shared" si="12"/>
        <v>873432.8</v>
      </c>
      <c r="P12" s="8">
        <f t="shared" si="13"/>
        <v>1794850.8</v>
      </c>
      <c r="Q12" s="8">
        <f t="shared" si="14"/>
        <v>1435880.64</v>
      </c>
      <c r="R12" s="8">
        <f t="shared" si="15"/>
        <v>1135880.64</v>
      </c>
      <c r="S12" s="10">
        <f t="shared" si="16"/>
        <v>1048119.36</v>
      </c>
      <c r="T12" s="11">
        <v>556.0</v>
      </c>
      <c r="U12" s="10">
        <v>20700.0</v>
      </c>
      <c r="V12" s="10">
        <f t="shared" si="17"/>
        <v>1656000</v>
      </c>
      <c r="W12" s="10">
        <f t="shared" si="18"/>
        <v>2070000</v>
      </c>
      <c r="X12" s="10">
        <f t="shared" si="19"/>
        <v>2484000</v>
      </c>
      <c r="Y12" s="11">
        <v>28.0</v>
      </c>
    </row>
    <row r="13">
      <c r="A13" s="6" t="s">
        <v>23</v>
      </c>
      <c r="B13" s="7">
        <v>-0.3166</v>
      </c>
      <c r="C13" s="8">
        <f t="shared" si="1"/>
        <v>856647.2</v>
      </c>
      <c r="D13" s="9">
        <v>12916.91</v>
      </c>
      <c r="E13" s="8">
        <f t="shared" si="2"/>
        <v>1033352.8</v>
      </c>
      <c r="F13" s="8">
        <f t="shared" si="3"/>
        <v>826682.24</v>
      </c>
      <c r="G13" s="8">
        <f t="shared" si="4"/>
        <v>526682.24</v>
      </c>
      <c r="H13" s="8">
        <f t="shared" si="5"/>
        <v>826682.24</v>
      </c>
      <c r="I13" s="8">
        <f t="shared" si="6"/>
        <v>1033352.8</v>
      </c>
      <c r="J13" s="8">
        <f t="shared" si="7"/>
        <v>1240023.36</v>
      </c>
      <c r="K13" s="8">
        <f t="shared" si="8"/>
        <v>685317.76</v>
      </c>
      <c r="L13" s="8">
        <f t="shared" si="9"/>
        <v>1291691</v>
      </c>
      <c r="M13" s="8">
        <f t="shared" si="10"/>
        <v>1033352.8</v>
      </c>
      <c r="N13" s="8">
        <f t="shared" si="11"/>
        <v>733352.8</v>
      </c>
      <c r="O13" s="8">
        <f t="shared" si="12"/>
        <v>856647.2</v>
      </c>
      <c r="P13" s="8">
        <f t="shared" si="13"/>
        <v>1550029.2</v>
      </c>
      <c r="Q13" s="8">
        <f t="shared" si="14"/>
        <v>1240023.36</v>
      </c>
      <c r="R13" s="8">
        <f t="shared" si="15"/>
        <v>940023.36</v>
      </c>
      <c r="S13" s="10">
        <f t="shared" si="16"/>
        <v>1027976.64</v>
      </c>
      <c r="T13" s="11">
        <v>546.0</v>
      </c>
      <c r="U13" s="10">
        <v>18900.0</v>
      </c>
      <c r="V13" s="10">
        <f t="shared" si="17"/>
        <v>1512000</v>
      </c>
      <c r="W13" s="10">
        <f t="shared" si="18"/>
        <v>1890000</v>
      </c>
      <c r="X13" s="10">
        <f t="shared" si="19"/>
        <v>2268000</v>
      </c>
      <c r="Y13" s="10">
        <v>250.0</v>
      </c>
    </row>
    <row r="14">
      <c r="A14" s="6" t="s">
        <v>31</v>
      </c>
      <c r="B14" s="7">
        <v>-0.2092</v>
      </c>
      <c r="C14" s="8">
        <f t="shared" si="1"/>
        <v>822937.6</v>
      </c>
      <c r="D14" s="9">
        <v>17713.28</v>
      </c>
      <c r="E14" s="8">
        <f t="shared" si="2"/>
        <v>1417062.4</v>
      </c>
      <c r="F14" s="8">
        <f t="shared" si="3"/>
        <v>1133649.92</v>
      </c>
      <c r="G14" s="8">
        <f t="shared" si="4"/>
        <v>833649.92</v>
      </c>
      <c r="H14" s="8">
        <f t="shared" si="5"/>
        <v>1133649.92</v>
      </c>
      <c r="I14" s="8">
        <f t="shared" si="6"/>
        <v>1417062.4</v>
      </c>
      <c r="J14" s="8">
        <f t="shared" si="7"/>
        <v>1700474.88</v>
      </c>
      <c r="K14" s="8">
        <f t="shared" si="8"/>
        <v>658350.08</v>
      </c>
      <c r="L14" s="8">
        <f t="shared" si="9"/>
        <v>1771328</v>
      </c>
      <c r="M14" s="8">
        <f t="shared" si="10"/>
        <v>1417062.4</v>
      </c>
      <c r="N14" s="8">
        <f t="shared" si="11"/>
        <v>1117062.4</v>
      </c>
      <c r="O14" s="8">
        <f t="shared" si="12"/>
        <v>822937.6</v>
      </c>
      <c r="P14" s="8">
        <f t="shared" si="13"/>
        <v>2125593.6</v>
      </c>
      <c r="Q14" s="8">
        <f t="shared" si="14"/>
        <v>1700474.88</v>
      </c>
      <c r="R14" s="8">
        <f t="shared" si="15"/>
        <v>1400474.88</v>
      </c>
      <c r="S14" s="10">
        <f t="shared" si="16"/>
        <v>987525.12</v>
      </c>
      <c r="T14" s="11">
        <v>931.0</v>
      </c>
      <c r="U14" s="10">
        <v>22400.0</v>
      </c>
      <c r="V14" s="10">
        <f t="shared" si="17"/>
        <v>1792000</v>
      </c>
      <c r="W14" s="10">
        <f t="shared" si="18"/>
        <v>2240000</v>
      </c>
      <c r="X14" s="10">
        <f t="shared" si="19"/>
        <v>2688000</v>
      </c>
      <c r="Y14" s="11">
        <v>150.0</v>
      </c>
    </row>
    <row r="15">
      <c r="A15" s="6" t="s">
        <v>25</v>
      </c>
      <c r="B15" s="7">
        <v>-0.2973</v>
      </c>
      <c r="C15" s="8">
        <f t="shared" si="1"/>
        <v>792479.2</v>
      </c>
      <c r="D15" s="9">
        <v>12719.01</v>
      </c>
      <c r="E15" s="8">
        <f t="shared" si="2"/>
        <v>1017520.8</v>
      </c>
      <c r="F15" s="8">
        <f t="shared" si="3"/>
        <v>814016.64</v>
      </c>
      <c r="G15" s="8">
        <f t="shared" si="4"/>
        <v>514016.64</v>
      </c>
      <c r="H15" s="8">
        <f t="shared" si="5"/>
        <v>814016.64</v>
      </c>
      <c r="I15" s="8">
        <f t="shared" si="6"/>
        <v>1017520.8</v>
      </c>
      <c r="J15" s="8">
        <f t="shared" si="7"/>
        <v>1221024.96</v>
      </c>
      <c r="K15" s="8">
        <f t="shared" si="8"/>
        <v>633983.36</v>
      </c>
      <c r="L15" s="8">
        <f t="shared" si="9"/>
        <v>1271901</v>
      </c>
      <c r="M15" s="8">
        <f t="shared" si="10"/>
        <v>1017520.8</v>
      </c>
      <c r="N15" s="8">
        <f t="shared" si="11"/>
        <v>717520.8</v>
      </c>
      <c r="O15" s="8">
        <f t="shared" si="12"/>
        <v>792479.2</v>
      </c>
      <c r="P15" s="8">
        <f t="shared" si="13"/>
        <v>1526281.2</v>
      </c>
      <c r="Q15" s="8">
        <f t="shared" si="14"/>
        <v>1221024.96</v>
      </c>
      <c r="R15" s="8">
        <f t="shared" si="15"/>
        <v>921024.96</v>
      </c>
      <c r="S15" s="10">
        <f t="shared" si="16"/>
        <v>950975.04</v>
      </c>
      <c r="T15" s="10">
        <v>2666.0</v>
      </c>
      <c r="U15" s="10">
        <v>18100.0</v>
      </c>
      <c r="V15" s="10">
        <f t="shared" si="17"/>
        <v>1448000</v>
      </c>
      <c r="W15" s="10">
        <f t="shared" si="18"/>
        <v>1810000</v>
      </c>
      <c r="X15" s="10">
        <f t="shared" si="19"/>
        <v>2172000</v>
      </c>
      <c r="Y15" s="11">
        <v>108.0</v>
      </c>
    </row>
    <row r="16">
      <c r="A16" s="6" t="s">
        <v>27</v>
      </c>
      <c r="B16" s="7">
        <v>-0.2869</v>
      </c>
      <c r="C16" s="8">
        <f t="shared" si="1"/>
        <v>545536</v>
      </c>
      <c r="D16" s="9">
        <v>9055.8</v>
      </c>
      <c r="E16" s="8">
        <f t="shared" si="2"/>
        <v>724464</v>
      </c>
      <c r="F16" s="8">
        <f t="shared" si="3"/>
        <v>579571.2</v>
      </c>
      <c r="G16" s="8">
        <f t="shared" si="4"/>
        <v>279571.2</v>
      </c>
      <c r="H16" s="8">
        <f t="shared" si="5"/>
        <v>579571.2</v>
      </c>
      <c r="I16" s="8">
        <f t="shared" si="6"/>
        <v>724464</v>
      </c>
      <c r="J16" s="8">
        <f t="shared" si="7"/>
        <v>869356.8</v>
      </c>
      <c r="K16" s="8">
        <f t="shared" si="8"/>
        <v>436428.8</v>
      </c>
      <c r="L16" s="8">
        <f t="shared" si="9"/>
        <v>905580</v>
      </c>
      <c r="M16" s="8">
        <f t="shared" si="10"/>
        <v>724464</v>
      </c>
      <c r="N16" s="8">
        <f t="shared" si="11"/>
        <v>424464</v>
      </c>
      <c r="O16" s="8">
        <f t="shared" si="12"/>
        <v>545536</v>
      </c>
      <c r="P16" s="8">
        <f t="shared" si="13"/>
        <v>1086696</v>
      </c>
      <c r="Q16" s="8">
        <f t="shared" si="14"/>
        <v>869356.8</v>
      </c>
      <c r="R16" s="8">
        <f t="shared" si="15"/>
        <v>569356.8</v>
      </c>
      <c r="S16" s="10">
        <f t="shared" si="16"/>
        <v>654643.2</v>
      </c>
      <c r="T16" s="11">
        <v>141.0</v>
      </c>
      <c r="U16" s="10">
        <v>12700.0</v>
      </c>
      <c r="V16" s="10">
        <f t="shared" si="17"/>
        <v>1016000</v>
      </c>
      <c r="W16" s="10">
        <f t="shared" si="18"/>
        <v>1270000</v>
      </c>
      <c r="X16" s="10">
        <f t="shared" si="19"/>
        <v>1524000</v>
      </c>
      <c r="Y16" s="11">
        <v>54.0</v>
      </c>
    </row>
    <row r="17">
      <c r="A17" s="6" t="s">
        <v>32</v>
      </c>
      <c r="B17" s="7">
        <v>-0.1808</v>
      </c>
      <c r="C17" s="8">
        <f t="shared" si="1"/>
        <v>534252.8</v>
      </c>
      <c r="D17" s="9">
        <v>12696.84</v>
      </c>
      <c r="E17" s="8">
        <f t="shared" si="2"/>
        <v>1015747.2</v>
      </c>
      <c r="F17" s="8">
        <f t="shared" si="3"/>
        <v>812597.76</v>
      </c>
      <c r="G17" s="8">
        <f t="shared" si="4"/>
        <v>512597.76</v>
      </c>
      <c r="H17" s="8">
        <f t="shared" si="5"/>
        <v>812597.76</v>
      </c>
      <c r="I17" s="8">
        <f t="shared" si="6"/>
        <v>1015747.2</v>
      </c>
      <c r="J17" s="8">
        <f t="shared" si="7"/>
        <v>1218896.64</v>
      </c>
      <c r="K17" s="8">
        <f t="shared" si="8"/>
        <v>427402.24</v>
      </c>
      <c r="L17" s="8">
        <f t="shared" si="9"/>
        <v>1269684</v>
      </c>
      <c r="M17" s="8">
        <f t="shared" si="10"/>
        <v>1015747.2</v>
      </c>
      <c r="N17" s="8">
        <f t="shared" si="11"/>
        <v>715747.2</v>
      </c>
      <c r="O17" s="8">
        <f t="shared" si="12"/>
        <v>534252.8</v>
      </c>
      <c r="P17" s="8">
        <f t="shared" si="13"/>
        <v>1523620.8</v>
      </c>
      <c r="Q17" s="8">
        <f t="shared" si="14"/>
        <v>1218896.64</v>
      </c>
      <c r="R17" s="8">
        <f t="shared" si="15"/>
        <v>918896.64</v>
      </c>
      <c r="S17" s="10">
        <f t="shared" si="16"/>
        <v>641103.36</v>
      </c>
      <c r="T17" s="11">
        <v>117.0</v>
      </c>
      <c r="U17" s="10">
        <v>15500.0</v>
      </c>
      <c r="V17" s="10">
        <f t="shared" si="17"/>
        <v>1240000</v>
      </c>
      <c r="W17" s="10">
        <f t="shared" si="18"/>
        <v>1550000</v>
      </c>
      <c r="X17" s="10">
        <f t="shared" si="19"/>
        <v>1860000</v>
      </c>
      <c r="Y17" s="11">
        <v>31.0</v>
      </c>
    </row>
    <row r="18">
      <c r="A18" s="6" t="s">
        <v>30</v>
      </c>
      <c r="B18" s="7">
        <v>-0.2401</v>
      </c>
      <c r="C18" s="8">
        <f t="shared" si="1"/>
        <v>486192</v>
      </c>
      <c r="D18" s="9">
        <v>9422.6</v>
      </c>
      <c r="E18" s="8">
        <f t="shared" si="2"/>
        <v>753808</v>
      </c>
      <c r="F18" s="8">
        <f t="shared" si="3"/>
        <v>603046.4</v>
      </c>
      <c r="G18" s="8">
        <f t="shared" si="4"/>
        <v>303046.4</v>
      </c>
      <c r="H18" s="8">
        <f t="shared" si="5"/>
        <v>603046.4</v>
      </c>
      <c r="I18" s="8">
        <f t="shared" si="6"/>
        <v>753808</v>
      </c>
      <c r="J18" s="8">
        <f t="shared" si="7"/>
        <v>904569.6</v>
      </c>
      <c r="K18" s="8">
        <f t="shared" si="8"/>
        <v>388953.6</v>
      </c>
      <c r="L18" s="8">
        <f t="shared" si="9"/>
        <v>942260</v>
      </c>
      <c r="M18" s="8">
        <f t="shared" si="10"/>
        <v>753808</v>
      </c>
      <c r="N18" s="8">
        <f t="shared" si="11"/>
        <v>453808</v>
      </c>
      <c r="O18" s="8">
        <f t="shared" si="12"/>
        <v>486192</v>
      </c>
      <c r="P18" s="8">
        <f t="shared" si="13"/>
        <v>1130712</v>
      </c>
      <c r="Q18" s="8">
        <f t="shared" si="14"/>
        <v>904569.6</v>
      </c>
      <c r="R18" s="8">
        <f t="shared" si="15"/>
        <v>604569.6</v>
      </c>
      <c r="S18" s="10">
        <f t="shared" si="16"/>
        <v>583430.4</v>
      </c>
      <c r="T18" s="11">
        <v>87.0</v>
      </c>
      <c r="U18" s="10">
        <v>12400.0</v>
      </c>
      <c r="V18" s="10">
        <f t="shared" si="17"/>
        <v>992000</v>
      </c>
      <c r="W18" s="10">
        <f t="shared" si="18"/>
        <v>1240000</v>
      </c>
      <c r="X18" s="10">
        <f t="shared" si="19"/>
        <v>1488000</v>
      </c>
      <c r="Y18" s="11">
        <v>22.0</v>
      </c>
    </row>
    <row r="19">
      <c r="A19" s="12" t="s">
        <v>34</v>
      </c>
      <c r="B19" s="13"/>
      <c r="C19" s="9"/>
      <c r="D19" s="14">
        <v>14721.31</v>
      </c>
      <c r="F19" s="8"/>
      <c r="G19" s="8"/>
      <c r="J19" s="15"/>
      <c r="K19" s="8"/>
      <c r="O19" s="8"/>
      <c r="Q19" s="15"/>
      <c r="R19" s="15"/>
      <c r="T19" s="15">
        <v>6816.0</v>
      </c>
      <c r="U19" s="13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>
      <c r="A20" s="16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$A$2:$Y$20">
    <sortState ref="A2:Y20">
      <sortCondition ref="B2:B20"/>
    </sortState>
  </autoFil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75"/>
  <cols>
    <col customWidth="1" min="1" max="1" width="13.63"/>
    <col customWidth="1" hidden="1" min="2" max="2" width="10.88"/>
    <col customWidth="1" hidden="1" min="3" max="3" width="13.13"/>
    <col customWidth="1" hidden="1" min="4" max="4" width="12.13"/>
    <col customWidth="1" hidden="1" min="5" max="15" width="11.38"/>
    <col customWidth="1" min="16" max="16" width="11.38"/>
    <col customWidth="1" hidden="1" min="17" max="18" width="11.38"/>
    <col customWidth="1" min="19" max="19" width="11.38"/>
    <col customWidth="1" hidden="1" min="20" max="20" width="11.38"/>
    <col customWidth="1" hidden="1" min="21" max="23" width="11.75"/>
    <col customWidth="1" min="24" max="24" width="11.75"/>
    <col customWidth="1" hidden="1" min="25" max="25" width="8.88"/>
  </cols>
  <sheetData>
    <row r="1">
      <c r="A1" s="1"/>
      <c r="B1" s="2"/>
      <c r="C1" s="1"/>
      <c r="D1" s="1" t="s">
        <v>0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</row>
    <row r="2">
      <c r="A2" s="1" t="s">
        <v>2</v>
      </c>
      <c r="B2" s="2" t="s">
        <v>3</v>
      </c>
      <c r="C2" s="2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4" t="s">
        <v>9</v>
      </c>
      <c r="I2" s="4" t="s">
        <v>9</v>
      </c>
      <c r="J2" s="4" t="s">
        <v>9</v>
      </c>
      <c r="K2" s="5" t="s">
        <v>10</v>
      </c>
      <c r="L2" s="5" t="s">
        <v>11</v>
      </c>
      <c r="M2" s="5" t="s">
        <v>7</v>
      </c>
      <c r="N2" s="5" t="s">
        <v>8</v>
      </c>
      <c r="O2" s="5" t="s">
        <v>12</v>
      </c>
      <c r="P2" s="5" t="s">
        <v>36</v>
      </c>
      <c r="Q2" s="5" t="s">
        <v>7</v>
      </c>
      <c r="R2" s="5" t="s">
        <v>8</v>
      </c>
      <c r="S2" s="5" t="s">
        <v>40</v>
      </c>
      <c r="T2" s="1" t="s">
        <v>15</v>
      </c>
      <c r="U2" s="1" t="s">
        <v>16</v>
      </c>
      <c r="V2" s="1" t="s">
        <v>6</v>
      </c>
      <c r="W2" s="1" t="s">
        <v>11</v>
      </c>
      <c r="X2" s="1" t="s">
        <v>38</v>
      </c>
      <c r="Y2" s="1" t="s">
        <v>17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</row>
    <row r="3">
      <c r="A3" s="6" t="s">
        <v>19</v>
      </c>
      <c r="B3" s="7">
        <v>-0.4761</v>
      </c>
      <c r="C3" s="8">
        <f t="shared" ref="C3:C18" si="1">AVERAGE(K3,O3,S3)</f>
        <v>1353520</v>
      </c>
      <c r="D3" s="9">
        <v>12206.0</v>
      </c>
      <c r="E3" s="8">
        <f t="shared" ref="E3:E18" si="2">D3*80</f>
        <v>976480</v>
      </c>
      <c r="F3" s="8">
        <f t="shared" ref="F3:F18" si="3">E3*0.8</f>
        <v>781184</v>
      </c>
      <c r="G3" s="8">
        <f t="shared" ref="G3:G18" si="4">F3-300000</f>
        <v>481184</v>
      </c>
      <c r="H3" s="8">
        <f t="shared" ref="H3:H18" si="5">IF(G3&gt;F3,G3,F3)</f>
        <v>781184</v>
      </c>
      <c r="I3" s="8">
        <f t="shared" ref="I3:I18" si="6">IF(N3&gt;M3,N3,M3)</f>
        <v>976480</v>
      </c>
      <c r="J3" s="8">
        <f t="shared" ref="J3:J18" si="7">IF(R3&gt;Q3,R3,Q3)</f>
        <v>1171776</v>
      </c>
      <c r="K3" s="8">
        <f t="shared" ref="K3:K18" si="8">V3-H3</f>
        <v>1082816</v>
      </c>
      <c r="L3" s="8">
        <f t="shared" ref="L3:L18" si="9">D3*100</f>
        <v>1220600</v>
      </c>
      <c r="M3" s="8">
        <f t="shared" ref="M3:M18" si="10">L3*0.8</f>
        <v>976480</v>
      </c>
      <c r="N3" s="8">
        <f t="shared" ref="N3:N18" si="11">M3-300000</f>
        <v>676480</v>
      </c>
      <c r="O3" s="8">
        <f t="shared" ref="O3:O18" si="12">W3-I3</f>
        <v>1353520</v>
      </c>
      <c r="P3" s="8">
        <f t="shared" ref="P3:P18" si="13">D3*120</f>
        <v>1464720</v>
      </c>
      <c r="Q3" s="8">
        <f t="shared" ref="Q3:Q18" si="14">P3*0.8</f>
        <v>1171776</v>
      </c>
      <c r="R3" s="8">
        <f t="shared" ref="R3:R18" si="15">Q3-300000</f>
        <v>871776</v>
      </c>
      <c r="S3" s="10">
        <f t="shared" ref="S3:S18" si="16">X3-J3</f>
        <v>1624224</v>
      </c>
      <c r="T3" s="11">
        <v>114.0</v>
      </c>
      <c r="U3" s="10">
        <v>23300.0</v>
      </c>
      <c r="V3" s="10">
        <f t="shared" ref="V3:V18" si="17">U3*80</f>
        <v>1864000</v>
      </c>
      <c r="W3" s="10">
        <f t="shared" ref="W3:W18" si="18">U3*100</f>
        <v>2330000</v>
      </c>
      <c r="X3" s="10">
        <f t="shared" ref="X3:X18" si="19">U3*120</f>
        <v>2796000</v>
      </c>
      <c r="Y3" s="11">
        <v>73.0</v>
      </c>
    </row>
    <row r="4">
      <c r="A4" s="6" t="s">
        <v>20</v>
      </c>
      <c r="B4" s="7">
        <v>-0.3646</v>
      </c>
      <c r="C4" s="8">
        <f t="shared" si="1"/>
        <v>1317745.6</v>
      </c>
      <c r="D4" s="9">
        <v>17028.18</v>
      </c>
      <c r="E4" s="8">
        <f t="shared" si="2"/>
        <v>1362254.4</v>
      </c>
      <c r="F4" s="8">
        <f t="shared" si="3"/>
        <v>1089803.52</v>
      </c>
      <c r="G4" s="8">
        <f t="shared" si="4"/>
        <v>789803.52</v>
      </c>
      <c r="H4" s="8">
        <f t="shared" si="5"/>
        <v>1089803.52</v>
      </c>
      <c r="I4" s="8">
        <f t="shared" si="6"/>
        <v>1362254.4</v>
      </c>
      <c r="J4" s="8">
        <f t="shared" si="7"/>
        <v>1634705.28</v>
      </c>
      <c r="K4" s="8">
        <f t="shared" si="8"/>
        <v>1054196.48</v>
      </c>
      <c r="L4" s="8">
        <f t="shared" si="9"/>
        <v>1702818</v>
      </c>
      <c r="M4" s="8">
        <f t="shared" si="10"/>
        <v>1362254.4</v>
      </c>
      <c r="N4" s="8">
        <f t="shared" si="11"/>
        <v>1062254.4</v>
      </c>
      <c r="O4" s="8">
        <f t="shared" si="12"/>
        <v>1317745.6</v>
      </c>
      <c r="P4" s="8">
        <f t="shared" si="13"/>
        <v>2043381.6</v>
      </c>
      <c r="Q4" s="8">
        <f t="shared" si="14"/>
        <v>1634705.28</v>
      </c>
      <c r="R4" s="8">
        <f t="shared" si="15"/>
        <v>1334705.28</v>
      </c>
      <c r="S4" s="10">
        <f t="shared" si="16"/>
        <v>1581294.72</v>
      </c>
      <c r="T4" s="11">
        <v>154.0</v>
      </c>
      <c r="U4" s="10">
        <v>26800.0</v>
      </c>
      <c r="V4" s="10">
        <f t="shared" si="17"/>
        <v>2144000</v>
      </c>
      <c r="W4" s="10">
        <f t="shared" si="18"/>
        <v>2680000</v>
      </c>
      <c r="X4" s="10">
        <f t="shared" si="19"/>
        <v>3216000</v>
      </c>
      <c r="Y4" s="10">
        <v>512.0</v>
      </c>
    </row>
    <row r="5">
      <c r="A5" s="6" t="s">
        <v>29</v>
      </c>
      <c r="B5" s="7">
        <v>-0.2447</v>
      </c>
      <c r="C5" s="8">
        <f t="shared" si="1"/>
        <v>1159462.4</v>
      </c>
      <c r="D5" s="9">
        <v>22131.72</v>
      </c>
      <c r="E5" s="8">
        <f t="shared" si="2"/>
        <v>1770537.6</v>
      </c>
      <c r="F5" s="8">
        <f t="shared" si="3"/>
        <v>1416430.08</v>
      </c>
      <c r="G5" s="8">
        <f t="shared" si="4"/>
        <v>1116430.08</v>
      </c>
      <c r="H5" s="8">
        <f t="shared" si="5"/>
        <v>1416430.08</v>
      </c>
      <c r="I5" s="8">
        <f t="shared" si="6"/>
        <v>1770537.6</v>
      </c>
      <c r="J5" s="8">
        <f t="shared" si="7"/>
        <v>2124645.12</v>
      </c>
      <c r="K5" s="8">
        <f t="shared" si="8"/>
        <v>927569.92</v>
      </c>
      <c r="L5" s="8">
        <f t="shared" si="9"/>
        <v>2213172</v>
      </c>
      <c r="M5" s="8">
        <f t="shared" si="10"/>
        <v>1770537.6</v>
      </c>
      <c r="N5" s="8">
        <f t="shared" si="11"/>
        <v>1470537.6</v>
      </c>
      <c r="O5" s="8">
        <f t="shared" si="12"/>
        <v>1159462.4</v>
      </c>
      <c r="P5" s="8">
        <f t="shared" si="13"/>
        <v>2655806.4</v>
      </c>
      <c r="Q5" s="8">
        <f t="shared" si="14"/>
        <v>2124645.12</v>
      </c>
      <c r="R5" s="8">
        <f t="shared" si="15"/>
        <v>1824645.12</v>
      </c>
      <c r="S5" s="10">
        <f t="shared" si="16"/>
        <v>1391354.88</v>
      </c>
      <c r="T5" s="11">
        <v>187.0</v>
      </c>
      <c r="U5" s="10">
        <v>29300.0</v>
      </c>
      <c r="V5" s="10">
        <f t="shared" si="17"/>
        <v>2344000</v>
      </c>
      <c r="W5" s="10">
        <f t="shared" si="18"/>
        <v>2930000</v>
      </c>
      <c r="X5" s="10">
        <f t="shared" si="19"/>
        <v>3516000</v>
      </c>
      <c r="Y5" s="11">
        <v>51.0</v>
      </c>
    </row>
    <row r="6">
      <c r="A6" s="6" t="s">
        <v>26</v>
      </c>
      <c r="B6" s="7">
        <v>-0.2881</v>
      </c>
      <c r="C6" s="8">
        <f t="shared" si="1"/>
        <v>1149441.6</v>
      </c>
      <c r="D6" s="9">
        <v>19006.98</v>
      </c>
      <c r="E6" s="8">
        <f t="shared" si="2"/>
        <v>1520558.4</v>
      </c>
      <c r="F6" s="8">
        <f t="shared" si="3"/>
        <v>1216446.72</v>
      </c>
      <c r="G6" s="8">
        <f t="shared" si="4"/>
        <v>916446.72</v>
      </c>
      <c r="H6" s="8">
        <f t="shared" si="5"/>
        <v>1216446.72</v>
      </c>
      <c r="I6" s="8">
        <f t="shared" si="6"/>
        <v>1520558.4</v>
      </c>
      <c r="J6" s="8">
        <f t="shared" si="7"/>
        <v>1824670.08</v>
      </c>
      <c r="K6" s="8">
        <f t="shared" si="8"/>
        <v>919553.28</v>
      </c>
      <c r="L6" s="8">
        <f t="shared" si="9"/>
        <v>1900698</v>
      </c>
      <c r="M6" s="8">
        <f t="shared" si="10"/>
        <v>1520558.4</v>
      </c>
      <c r="N6" s="8">
        <f t="shared" si="11"/>
        <v>1220558.4</v>
      </c>
      <c r="O6" s="8">
        <f t="shared" si="12"/>
        <v>1149441.6</v>
      </c>
      <c r="P6" s="8">
        <f t="shared" si="13"/>
        <v>2280837.6</v>
      </c>
      <c r="Q6" s="8">
        <f t="shared" si="14"/>
        <v>1824670.08</v>
      </c>
      <c r="R6" s="8">
        <f t="shared" si="15"/>
        <v>1524670.08</v>
      </c>
      <c r="S6" s="10">
        <f t="shared" si="16"/>
        <v>1379329.92</v>
      </c>
      <c r="T6" s="11">
        <v>622.0</v>
      </c>
      <c r="U6" s="10">
        <v>26700.0</v>
      </c>
      <c r="V6" s="10">
        <f t="shared" si="17"/>
        <v>2136000</v>
      </c>
      <c r="W6" s="10">
        <f t="shared" si="18"/>
        <v>2670000</v>
      </c>
      <c r="X6" s="10">
        <f t="shared" si="19"/>
        <v>3204000</v>
      </c>
      <c r="Y6" s="11">
        <v>127.0</v>
      </c>
    </row>
    <row r="7">
      <c r="A7" s="6" t="s">
        <v>18</v>
      </c>
      <c r="B7" s="7">
        <v>-0.5244</v>
      </c>
      <c r="C7" s="8">
        <f t="shared" si="1"/>
        <v>1127453.6</v>
      </c>
      <c r="D7" s="9">
        <v>8656.83</v>
      </c>
      <c r="E7" s="8">
        <f t="shared" si="2"/>
        <v>692546.4</v>
      </c>
      <c r="F7" s="8">
        <f t="shared" si="3"/>
        <v>554037.12</v>
      </c>
      <c r="G7" s="8">
        <f t="shared" si="4"/>
        <v>254037.12</v>
      </c>
      <c r="H7" s="8">
        <f t="shared" si="5"/>
        <v>554037.12</v>
      </c>
      <c r="I7" s="8">
        <f t="shared" si="6"/>
        <v>692546.4</v>
      </c>
      <c r="J7" s="8">
        <f t="shared" si="7"/>
        <v>831055.68</v>
      </c>
      <c r="K7" s="8">
        <f t="shared" si="8"/>
        <v>901962.88</v>
      </c>
      <c r="L7" s="8">
        <f t="shared" si="9"/>
        <v>865683</v>
      </c>
      <c r="M7" s="8">
        <f t="shared" si="10"/>
        <v>692546.4</v>
      </c>
      <c r="N7" s="8">
        <f t="shared" si="11"/>
        <v>392546.4</v>
      </c>
      <c r="O7" s="8">
        <f t="shared" si="12"/>
        <v>1127453.6</v>
      </c>
      <c r="P7" s="8">
        <f t="shared" si="13"/>
        <v>1038819.6</v>
      </c>
      <c r="Q7" s="8">
        <f t="shared" si="14"/>
        <v>831055.68</v>
      </c>
      <c r="R7" s="8">
        <f t="shared" si="15"/>
        <v>531055.68</v>
      </c>
      <c r="S7" s="10">
        <f t="shared" si="16"/>
        <v>1352944.32</v>
      </c>
      <c r="T7" s="11">
        <v>41.0</v>
      </c>
      <c r="U7" s="10">
        <v>18200.0</v>
      </c>
      <c r="V7" s="10">
        <f t="shared" si="17"/>
        <v>1456000</v>
      </c>
      <c r="W7" s="10">
        <f t="shared" si="18"/>
        <v>1820000</v>
      </c>
      <c r="X7" s="10">
        <f t="shared" si="19"/>
        <v>2184000</v>
      </c>
      <c r="Y7" s="11">
        <v>46.0</v>
      </c>
    </row>
    <row r="8">
      <c r="A8" s="6" t="s">
        <v>33</v>
      </c>
      <c r="B8" s="7">
        <v>-0.1207</v>
      </c>
      <c r="C8" s="8">
        <f t="shared" si="1"/>
        <v>996412.8</v>
      </c>
      <c r="D8" s="9">
        <v>29544.84</v>
      </c>
      <c r="E8" s="8">
        <f t="shared" si="2"/>
        <v>2363587.2</v>
      </c>
      <c r="F8" s="8">
        <f t="shared" si="3"/>
        <v>1890869.76</v>
      </c>
      <c r="G8" s="8">
        <f t="shared" si="4"/>
        <v>1590869.76</v>
      </c>
      <c r="H8" s="8">
        <f t="shared" si="5"/>
        <v>1890869.76</v>
      </c>
      <c r="I8" s="8">
        <f t="shared" si="6"/>
        <v>2363587.2</v>
      </c>
      <c r="J8" s="8">
        <f t="shared" si="7"/>
        <v>2836304.64</v>
      </c>
      <c r="K8" s="8">
        <f t="shared" si="8"/>
        <v>797130.24</v>
      </c>
      <c r="L8" s="8">
        <f t="shared" si="9"/>
        <v>2954484</v>
      </c>
      <c r="M8" s="8">
        <f t="shared" si="10"/>
        <v>2363587.2</v>
      </c>
      <c r="N8" s="8">
        <f t="shared" si="11"/>
        <v>2063587.2</v>
      </c>
      <c r="O8" s="8">
        <f t="shared" si="12"/>
        <v>996412.8</v>
      </c>
      <c r="P8" s="8">
        <f t="shared" si="13"/>
        <v>3545380.8</v>
      </c>
      <c r="Q8" s="8">
        <f t="shared" si="14"/>
        <v>2836304.64</v>
      </c>
      <c r="R8" s="8">
        <f t="shared" si="15"/>
        <v>2536304.64</v>
      </c>
      <c r="S8" s="10">
        <f t="shared" si="16"/>
        <v>1195695.36</v>
      </c>
      <c r="T8" s="11">
        <v>46.0</v>
      </c>
      <c r="U8" s="10">
        <v>33600.0</v>
      </c>
      <c r="V8" s="10">
        <f t="shared" si="17"/>
        <v>2688000</v>
      </c>
      <c r="W8" s="10">
        <f t="shared" si="18"/>
        <v>3360000</v>
      </c>
      <c r="X8" s="10">
        <f t="shared" si="19"/>
        <v>4032000</v>
      </c>
      <c r="Y8" s="10">
        <v>917.0</v>
      </c>
    </row>
    <row r="9">
      <c r="A9" s="6" t="s">
        <v>24</v>
      </c>
      <c r="B9" s="7">
        <v>-0.2995</v>
      </c>
      <c r="C9" s="8">
        <f t="shared" si="1"/>
        <v>980346.4</v>
      </c>
      <c r="D9" s="9">
        <v>15620.67</v>
      </c>
      <c r="E9" s="8">
        <f t="shared" si="2"/>
        <v>1249653.6</v>
      </c>
      <c r="F9" s="8">
        <f t="shared" si="3"/>
        <v>999722.88</v>
      </c>
      <c r="G9" s="8">
        <f t="shared" si="4"/>
        <v>699722.88</v>
      </c>
      <c r="H9" s="8">
        <f t="shared" si="5"/>
        <v>999722.88</v>
      </c>
      <c r="I9" s="8">
        <f t="shared" si="6"/>
        <v>1249653.6</v>
      </c>
      <c r="J9" s="8">
        <f t="shared" si="7"/>
        <v>1499584.32</v>
      </c>
      <c r="K9" s="8">
        <f t="shared" si="8"/>
        <v>784277.12</v>
      </c>
      <c r="L9" s="8">
        <f t="shared" si="9"/>
        <v>1562067</v>
      </c>
      <c r="M9" s="8">
        <f t="shared" si="10"/>
        <v>1249653.6</v>
      </c>
      <c r="N9" s="8">
        <f t="shared" si="11"/>
        <v>949653.6</v>
      </c>
      <c r="O9" s="8">
        <f t="shared" si="12"/>
        <v>980346.4</v>
      </c>
      <c r="P9" s="8">
        <f t="shared" si="13"/>
        <v>1874480.4</v>
      </c>
      <c r="Q9" s="8">
        <f t="shared" si="14"/>
        <v>1499584.32</v>
      </c>
      <c r="R9" s="8">
        <f t="shared" si="15"/>
        <v>1199584.32</v>
      </c>
      <c r="S9" s="10">
        <f t="shared" si="16"/>
        <v>1176415.68</v>
      </c>
      <c r="T9" s="11">
        <v>486.0</v>
      </c>
      <c r="U9" s="10">
        <v>22300.0</v>
      </c>
      <c r="V9" s="10">
        <f t="shared" si="17"/>
        <v>1784000</v>
      </c>
      <c r="W9" s="10">
        <f t="shared" si="18"/>
        <v>2230000</v>
      </c>
      <c r="X9" s="10">
        <f t="shared" si="19"/>
        <v>2676000</v>
      </c>
      <c r="Y9" s="11">
        <v>9.0</v>
      </c>
    </row>
    <row r="10">
      <c r="A10" s="6" t="s">
        <v>22</v>
      </c>
      <c r="B10" s="7">
        <v>-0.3357</v>
      </c>
      <c r="C10" s="8">
        <f t="shared" si="1"/>
        <v>974677.6</v>
      </c>
      <c r="D10" s="9">
        <v>13816.53</v>
      </c>
      <c r="E10" s="8">
        <f t="shared" si="2"/>
        <v>1105322.4</v>
      </c>
      <c r="F10" s="8">
        <f t="shared" si="3"/>
        <v>884257.92</v>
      </c>
      <c r="G10" s="8">
        <f t="shared" si="4"/>
        <v>584257.92</v>
      </c>
      <c r="H10" s="8">
        <f t="shared" si="5"/>
        <v>884257.92</v>
      </c>
      <c r="I10" s="8">
        <f t="shared" si="6"/>
        <v>1105322.4</v>
      </c>
      <c r="J10" s="8">
        <f t="shared" si="7"/>
        <v>1326386.88</v>
      </c>
      <c r="K10" s="8">
        <f t="shared" si="8"/>
        <v>779742.08</v>
      </c>
      <c r="L10" s="8">
        <f t="shared" si="9"/>
        <v>1381653</v>
      </c>
      <c r="M10" s="8">
        <f t="shared" si="10"/>
        <v>1105322.4</v>
      </c>
      <c r="N10" s="8">
        <f t="shared" si="11"/>
        <v>805322.4</v>
      </c>
      <c r="O10" s="8">
        <f t="shared" si="12"/>
        <v>974677.6</v>
      </c>
      <c r="P10" s="8">
        <f t="shared" si="13"/>
        <v>1657983.6</v>
      </c>
      <c r="Q10" s="8">
        <f t="shared" si="14"/>
        <v>1326386.88</v>
      </c>
      <c r="R10" s="8">
        <f t="shared" si="15"/>
        <v>1026386.88</v>
      </c>
      <c r="S10" s="10">
        <f t="shared" si="16"/>
        <v>1169613.12</v>
      </c>
      <c r="T10" s="11">
        <v>63.0</v>
      </c>
      <c r="U10" s="10">
        <v>20800.0</v>
      </c>
      <c r="V10" s="10">
        <f t="shared" si="17"/>
        <v>1664000</v>
      </c>
      <c r="W10" s="10">
        <f t="shared" si="18"/>
        <v>2080000</v>
      </c>
      <c r="X10" s="10">
        <f t="shared" si="19"/>
        <v>2496000</v>
      </c>
      <c r="Y10" s="11">
        <v>13.0</v>
      </c>
    </row>
    <row r="11">
      <c r="A11" s="6" t="s">
        <v>21</v>
      </c>
      <c r="B11" s="7">
        <v>-0.3595</v>
      </c>
      <c r="C11" s="8">
        <f t="shared" si="1"/>
        <v>926466.4</v>
      </c>
      <c r="D11" s="9">
        <v>12169.17</v>
      </c>
      <c r="E11" s="8">
        <f t="shared" si="2"/>
        <v>973533.6</v>
      </c>
      <c r="F11" s="8">
        <f t="shared" si="3"/>
        <v>778826.88</v>
      </c>
      <c r="G11" s="8">
        <f t="shared" si="4"/>
        <v>478826.88</v>
      </c>
      <c r="H11" s="8">
        <f t="shared" si="5"/>
        <v>778826.88</v>
      </c>
      <c r="I11" s="8">
        <f t="shared" si="6"/>
        <v>973533.6</v>
      </c>
      <c r="J11" s="8">
        <f t="shared" si="7"/>
        <v>1168240.32</v>
      </c>
      <c r="K11" s="8">
        <f t="shared" si="8"/>
        <v>741173.12</v>
      </c>
      <c r="L11" s="8">
        <f t="shared" si="9"/>
        <v>1216917</v>
      </c>
      <c r="M11" s="8">
        <f t="shared" si="10"/>
        <v>973533.6</v>
      </c>
      <c r="N11" s="8">
        <f t="shared" si="11"/>
        <v>673533.6</v>
      </c>
      <c r="O11" s="8">
        <f t="shared" si="12"/>
        <v>926466.4</v>
      </c>
      <c r="P11" s="8">
        <f t="shared" si="13"/>
        <v>1460300.4</v>
      </c>
      <c r="Q11" s="8">
        <f t="shared" si="14"/>
        <v>1168240.32</v>
      </c>
      <c r="R11" s="8">
        <f t="shared" si="15"/>
        <v>868240.32</v>
      </c>
      <c r="S11" s="10">
        <f t="shared" si="16"/>
        <v>1111759.68</v>
      </c>
      <c r="T11" s="11">
        <v>59.0</v>
      </c>
      <c r="U11" s="10">
        <v>19000.0</v>
      </c>
      <c r="V11" s="10">
        <f t="shared" si="17"/>
        <v>1520000</v>
      </c>
      <c r="W11" s="10">
        <f t="shared" si="18"/>
        <v>1900000</v>
      </c>
      <c r="X11" s="10">
        <f t="shared" si="19"/>
        <v>2280000</v>
      </c>
      <c r="Y11" s="11">
        <v>62.0</v>
      </c>
    </row>
    <row r="12">
      <c r="A12" s="6" t="s">
        <v>28</v>
      </c>
      <c r="B12" s="7">
        <v>-0.2774</v>
      </c>
      <c r="C12" s="8">
        <f t="shared" si="1"/>
        <v>873432.8</v>
      </c>
      <c r="D12" s="9">
        <v>14957.09</v>
      </c>
      <c r="E12" s="8">
        <f t="shared" si="2"/>
        <v>1196567.2</v>
      </c>
      <c r="F12" s="8">
        <f t="shared" si="3"/>
        <v>957253.76</v>
      </c>
      <c r="G12" s="8">
        <f t="shared" si="4"/>
        <v>657253.76</v>
      </c>
      <c r="H12" s="8">
        <f t="shared" si="5"/>
        <v>957253.76</v>
      </c>
      <c r="I12" s="8">
        <f t="shared" si="6"/>
        <v>1196567.2</v>
      </c>
      <c r="J12" s="8">
        <f t="shared" si="7"/>
        <v>1435880.64</v>
      </c>
      <c r="K12" s="8">
        <f t="shared" si="8"/>
        <v>698746.24</v>
      </c>
      <c r="L12" s="8">
        <f t="shared" si="9"/>
        <v>1495709</v>
      </c>
      <c r="M12" s="8">
        <f t="shared" si="10"/>
        <v>1196567.2</v>
      </c>
      <c r="N12" s="8">
        <f t="shared" si="11"/>
        <v>896567.2</v>
      </c>
      <c r="O12" s="8">
        <f t="shared" si="12"/>
        <v>873432.8</v>
      </c>
      <c r="P12" s="8">
        <f t="shared" si="13"/>
        <v>1794850.8</v>
      </c>
      <c r="Q12" s="8">
        <f t="shared" si="14"/>
        <v>1435880.64</v>
      </c>
      <c r="R12" s="8">
        <f t="shared" si="15"/>
        <v>1135880.64</v>
      </c>
      <c r="S12" s="10">
        <f t="shared" si="16"/>
        <v>1048119.36</v>
      </c>
      <c r="T12" s="11">
        <v>556.0</v>
      </c>
      <c r="U12" s="10">
        <v>20700.0</v>
      </c>
      <c r="V12" s="10">
        <f t="shared" si="17"/>
        <v>1656000</v>
      </c>
      <c r="W12" s="10">
        <f t="shared" si="18"/>
        <v>2070000</v>
      </c>
      <c r="X12" s="10">
        <f t="shared" si="19"/>
        <v>2484000</v>
      </c>
      <c r="Y12" s="11">
        <v>28.0</v>
      </c>
    </row>
    <row r="13">
      <c r="A13" s="6" t="s">
        <v>23</v>
      </c>
      <c r="B13" s="7">
        <v>-0.3166</v>
      </c>
      <c r="C13" s="8">
        <f t="shared" si="1"/>
        <v>856647.2</v>
      </c>
      <c r="D13" s="9">
        <v>12916.91</v>
      </c>
      <c r="E13" s="8">
        <f t="shared" si="2"/>
        <v>1033352.8</v>
      </c>
      <c r="F13" s="8">
        <f t="shared" si="3"/>
        <v>826682.24</v>
      </c>
      <c r="G13" s="8">
        <f t="shared" si="4"/>
        <v>526682.24</v>
      </c>
      <c r="H13" s="8">
        <f t="shared" si="5"/>
        <v>826682.24</v>
      </c>
      <c r="I13" s="8">
        <f t="shared" si="6"/>
        <v>1033352.8</v>
      </c>
      <c r="J13" s="8">
        <f t="shared" si="7"/>
        <v>1240023.36</v>
      </c>
      <c r="K13" s="8">
        <f t="shared" si="8"/>
        <v>685317.76</v>
      </c>
      <c r="L13" s="8">
        <f t="shared" si="9"/>
        <v>1291691</v>
      </c>
      <c r="M13" s="8">
        <f t="shared" si="10"/>
        <v>1033352.8</v>
      </c>
      <c r="N13" s="8">
        <f t="shared" si="11"/>
        <v>733352.8</v>
      </c>
      <c r="O13" s="8">
        <f t="shared" si="12"/>
        <v>856647.2</v>
      </c>
      <c r="P13" s="8">
        <f t="shared" si="13"/>
        <v>1550029.2</v>
      </c>
      <c r="Q13" s="8">
        <f t="shared" si="14"/>
        <v>1240023.36</v>
      </c>
      <c r="R13" s="8">
        <f t="shared" si="15"/>
        <v>940023.36</v>
      </c>
      <c r="S13" s="10">
        <f t="shared" si="16"/>
        <v>1027976.64</v>
      </c>
      <c r="T13" s="11">
        <v>546.0</v>
      </c>
      <c r="U13" s="10">
        <v>18900.0</v>
      </c>
      <c r="V13" s="10">
        <f t="shared" si="17"/>
        <v>1512000</v>
      </c>
      <c r="W13" s="10">
        <f t="shared" si="18"/>
        <v>1890000</v>
      </c>
      <c r="X13" s="10">
        <f t="shared" si="19"/>
        <v>2268000</v>
      </c>
      <c r="Y13" s="10">
        <v>250.0</v>
      </c>
    </row>
    <row r="14">
      <c r="A14" s="6" t="s">
        <v>31</v>
      </c>
      <c r="B14" s="7">
        <v>-0.2092</v>
      </c>
      <c r="C14" s="8">
        <f t="shared" si="1"/>
        <v>822937.6</v>
      </c>
      <c r="D14" s="9">
        <v>17713.28</v>
      </c>
      <c r="E14" s="8">
        <f t="shared" si="2"/>
        <v>1417062.4</v>
      </c>
      <c r="F14" s="8">
        <f t="shared" si="3"/>
        <v>1133649.92</v>
      </c>
      <c r="G14" s="8">
        <f t="shared" si="4"/>
        <v>833649.92</v>
      </c>
      <c r="H14" s="8">
        <f t="shared" si="5"/>
        <v>1133649.92</v>
      </c>
      <c r="I14" s="8">
        <f t="shared" si="6"/>
        <v>1417062.4</v>
      </c>
      <c r="J14" s="8">
        <f t="shared" si="7"/>
        <v>1700474.88</v>
      </c>
      <c r="K14" s="8">
        <f t="shared" si="8"/>
        <v>658350.08</v>
      </c>
      <c r="L14" s="8">
        <f t="shared" si="9"/>
        <v>1771328</v>
      </c>
      <c r="M14" s="8">
        <f t="shared" si="10"/>
        <v>1417062.4</v>
      </c>
      <c r="N14" s="8">
        <f t="shared" si="11"/>
        <v>1117062.4</v>
      </c>
      <c r="O14" s="8">
        <f t="shared" si="12"/>
        <v>822937.6</v>
      </c>
      <c r="P14" s="8">
        <f t="shared" si="13"/>
        <v>2125593.6</v>
      </c>
      <c r="Q14" s="8">
        <f t="shared" si="14"/>
        <v>1700474.88</v>
      </c>
      <c r="R14" s="8">
        <f t="shared" si="15"/>
        <v>1400474.88</v>
      </c>
      <c r="S14" s="10">
        <f t="shared" si="16"/>
        <v>987525.12</v>
      </c>
      <c r="T14" s="11">
        <v>931.0</v>
      </c>
      <c r="U14" s="10">
        <v>22400.0</v>
      </c>
      <c r="V14" s="10">
        <f t="shared" si="17"/>
        <v>1792000</v>
      </c>
      <c r="W14" s="10">
        <f t="shared" si="18"/>
        <v>2240000</v>
      </c>
      <c r="X14" s="10">
        <f t="shared" si="19"/>
        <v>2688000</v>
      </c>
      <c r="Y14" s="11">
        <v>150.0</v>
      </c>
    </row>
    <row r="15">
      <c r="A15" s="6" t="s">
        <v>25</v>
      </c>
      <c r="B15" s="7">
        <v>-0.2973</v>
      </c>
      <c r="C15" s="8">
        <f t="shared" si="1"/>
        <v>792479.2</v>
      </c>
      <c r="D15" s="9">
        <v>12719.01</v>
      </c>
      <c r="E15" s="8">
        <f t="shared" si="2"/>
        <v>1017520.8</v>
      </c>
      <c r="F15" s="8">
        <f t="shared" si="3"/>
        <v>814016.64</v>
      </c>
      <c r="G15" s="8">
        <f t="shared" si="4"/>
        <v>514016.64</v>
      </c>
      <c r="H15" s="8">
        <f t="shared" si="5"/>
        <v>814016.64</v>
      </c>
      <c r="I15" s="8">
        <f t="shared" si="6"/>
        <v>1017520.8</v>
      </c>
      <c r="J15" s="8">
        <f t="shared" si="7"/>
        <v>1221024.96</v>
      </c>
      <c r="K15" s="8">
        <f t="shared" si="8"/>
        <v>633983.36</v>
      </c>
      <c r="L15" s="8">
        <f t="shared" si="9"/>
        <v>1271901</v>
      </c>
      <c r="M15" s="8">
        <f t="shared" si="10"/>
        <v>1017520.8</v>
      </c>
      <c r="N15" s="8">
        <f t="shared" si="11"/>
        <v>717520.8</v>
      </c>
      <c r="O15" s="8">
        <f t="shared" si="12"/>
        <v>792479.2</v>
      </c>
      <c r="P15" s="8">
        <f t="shared" si="13"/>
        <v>1526281.2</v>
      </c>
      <c r="Q15" s="8">
        <f t="shared" si="14"/>
        <v>1221024.96</v>
      </c>
      <c r="R15" s="8">
        <f t="shared" si="15"/>
        <v>921024.96</v>
      </c>
      <c r="S15" s="10">
        <f t="shared" si="16"/>
        <v>950975.04</v>
      </c>
      <c r="T15" s="10">
        <v>2666.0</v>
      </c>
      <c r="U15" s="10">
        <v>18100.0</v>
      </c>
      <c r="V15" s="10">
        <f t="shared" si="17"/>
        <v>1448000</v>
      </c>
      <c r="W15" s="10">
        <f t="shared" si="18"/>
        <v>1810000</v>
      </c>
      <c r="X15" s="10">
        <f t="shared" si="19"/>
        <v>2172000</v>
      </c>
      <c r="Y15" s="11">
        <v>108.0</v>
      </c>
    </row>
    <row r="16">
      <c r="A16" s="6" t="s">
        <v>27</v>
      </c>
      <c r="B16" s="7">
        <v>-0.2869</v>
      </c>
      <c r="C16" s="8">
        <f t="shared" si="1"/>
        <v>545536</v>
      </c>
      <c r="D16" s="9">
        <v>9055.8</v>
      </c>
      <c r="E16" s="8">
        <f t="shared" si="2"/>
        <v>724464</v>
      </c>
      <c r="F16" s="8">
        <f t="shared" si="3"/>
        <v>579571.2</v>
      </c>
      <c r="G16" s="8">
        <f t="shared" si="4"/>
        <v>279571.2</v>
      </c>
      <c r="H16" s="8">
        <f t="shared" si="5"/>
        <v>579571.2</v>
      </c>
      <c r="I16" s="8">
        <f t="shared" si="6"/>
        <v>724464</v>
      </c>
      <c r="J16" s="8">
        <f t="shared" si="7"/>
        <v>869356.8</v>
      </c>
      <c r="K16" s="8">
        <f t="shared" si="8"/>
        <v>436428.8</v>
      </c>
      <c r="L16" s="8">
        <f t="shared" si="9"/>
        <v>905580</v>
      </c>
      <c r="M16" s="8">
        <f t="shared" si="10"/>
        <v>724464</v>
      </c>
      <c r="N16" s="8">
        <f t="shared" si="11"/>
        <v>424464</v>
      </c>
      <c r="O16" s="8">
        <f t="shared" si="12"/>
        <v>545536</v>
      </c>
      <c r="P16" s="8">
        <f t="shared" si="13"/>
        <v>1086696</v>
      </c>
      <c r="Q16" s="8">
        <f t="shared" si="14"/>
        <v>869356.8</v>
      </c>
      <c r="R16" s="8">
        <f t="shared" si="15"/>
        <v>569356.8</v>
      </c>
      <c r="S16" s="10">
        <f t="shared" si="16"/>
        <v>654643.2</v>
      </c>
      <c r="T16" s="11">
        <v>141.0</v>
      </c>
      <c r="U16" s="10">
        <v>12700.0</v>
      </c>
      <c r="V16" s="10">
        <f t="shared" si="17"/>
        <v>1016000</v>
      </c>
      <c r="W16" s="10">
        <f t="shared" si="18"/>
        <v>1270000</v>
      </c>
      <c r="X16" s="10">
        <f t="shared" si="19"/>
        <v>1524000</v>
      </c>
      <c r="Y16" s="11">
        <v>54.0</v>
      </c>
    </row>
    <row r="17">
      <c r="A17" s="6" t="s">
        <v>32</v>
      </c>
      <c r="B17" s="7">
        <v>-0.1808</v>
      </c>
      <c r="C17" s="8">
        <f t="shared" si="1"/>
        <v>534252.8</v>
      </c>
      <c r="D17" s="9">
        <v>12696.84</v>
      </c>
      <c r="E17" s="8">
        <f t="shared" si="2"/>
        <v>1015747.2</v>
      </c>
      <c r="F17" s="8">
        <f t="shared" si="3"/>
        <v>812597.76</v>
      </c>
      <c r="G17" s="8">
        <f t="shared" si="4"/>
        <v>512597.76</v>
      </c>
      <c r="H17" s="8">
        <f t="shared" si="5"/>
        <v>812597.76</v>
      </c>
      <c r="I17" s="8">
        <f t="shared" si="6"/>
        <v>1015747.2</v>
      </c>
      <c r="J17" s="8">
        <f t="shared" si="7"/>
        <v>1218896.64</v>
      </c>
      <c r="K17" s="8">
        <f t="shared" si="8"/>
        <v>427402.24</v>
      </c>
      <c r="L17" s="8">
        <f t="shared" si="9"/>
        <v>1269684</v>
      </c>
      <c r="M17" s="8">
        <f t="shared" si="10"/>
        <v>1015747.2</v>
      </c>
      <c r="N17" s="8">
        <f t="shared" si="11"/>
        <v>715747.2</v>
      </c>
      <c r="O17" s="8">
        <f t="shared" si="12"/>
        <v>534252.8</v>
      </c>
      <c r="P17" s="8">
        <f t="shared" si="13"/>
        <v>1523620.8</v>
      </c>
      <c r="Q17" s="8">
        <f t="shared" si="14"/>
        <v>1218896.64</v>
      </c>
      <c r="R17" s="8">
        <f t="shared" si="15"/>
        <v>918896.64</v>
      </c>
      <c r="S17" s="10">
        <f t="shared" si="16"/>
        <v>641103.36</v>
      </c>
      <c r="T17" s="11">
        <v>117.0</v>
      </c>
      <c r="U17" s="10">
        <v>15500.0</v>
      </c>
      <c r="V17" s="10">
        <f t="shared" si="17"/>
        <v>1240000</v>
      </c>
      <c r="W17" s="10">
        <f t="shared" si="18"/>
        <v>1550000</v>
      </c>
      <c r="X17" s="10">
        <f t="shared" si="19"/>
        <v>1860000</v>
      </c>
      <c r="Y17" s="11">
        <v>31.0</v>
      </c>
    </row>
    <row r="18">
      <c r="A18" s="6" t="s">
        <v>30</v>
      </c>
      <c r="B18" s="7">
        <v>-0.2401</v>
      </c>
      <c r="C18" s="8">
        <f t="shared" si="1"/>
        <v>486192</v>
      </c>
      <c r="D18" s="9">
        <v>9422.6</v>
      </c>
      <c r="E18" s="8">
        <f t="shared" si="2"/>
        <v>753808</v>
      </c>
      <c r="F18" s="8">
        <f t="shared" si="3"/>
        <v>603046.4</v>
      </c>
      <c r="G18" s="8">
        <f t="shared" si="4"/>
        <v>303046.4</v>
      </c>
      <c r="H18" s="8">
        <f t="shared" si="5"/>
        <v>603046.4</v>
      </c>
      <c r="I18" s="8">
        <f t="shared" si="6"/>
        <v>753808</v>
      </c>
      <c r="J18" s="8">
        <f t="shared" si="7"/>
        <v>904569.6</v>
      </c>
      <c r="K18" s="8">
        <f t="shared" si="8"/>
        <v>388953.6</v>
      </c>
      <c r="L18" s="8">
        <f t="shared" si="9"/>
        <v>942260</v>
      </c>
      <c r="M18" s="8">
        <f t="shared" si="10"/>
        <v>753808</v>
      </c>
      <c r="N18" s="8">
        <f t="shared" si="11"/>
        <v>453808</v>
      </c>
      <c r="O18" s="8">
        <f t="shared" si="12"/>
        <v>486192</v>
      </c>
      <c r="P18" s="8">
        <f t="shared" si="13"/>
        <v>1130712</v>
      </c>
      <c r="Q18" s="8">
        <f t="shared" si="14"/>
        <v>904569.6</v>
      </c>
      <c r="R18" s="8">
        <f t="shared" si="15"/>
        <v>604569.6</v>
      </c>
      <c r="S18" s="10">
        <f t="shared" si="16"/>
        <v>583430.4</v>
      </c>
      <c r="T18" s="11">
        <v>87.0</v>
      </c>
      <c r="U18" s="10">
        <v>12400.0</v>
      </c>
      <c r="V18" s="10">
        <f t="shared" si="17"/>
        <v>992000</v>
      </c>
      <c r="W18" s="10">
        <f t="shared" si="18"/>
        <v>1240000</v>
      </c>
      <c r="X18" s="10">
        <f t="shared" si="19"/>
        <v>1488000</v>
      </c>
      <c r="Y18" s="11">
        <v>22.0</v>
      </c>
    </row>
    <row r="19">
      <c r="A19" s="12" t="s">
        <v>34</v>
      </c>
      <c r="B19" s="13"/>
      <c r="C19" s="9"/>
      <c r="D19" s="14">
        <v>14721.31</v>
      </c>
      <c r="F19" s="8"/>
      <c r="G19" s="8"/>
      <c r="J19" s="15"/>
      <c r="K19" s="8"/>
      <c r="O19" s="8"/>
      <c r="Q19" s="15"/>
      <c r="R19" s="15"/>
      <c r="T19" s="15">
        <v>6816.0</v>
      </c>
      <c r="U19" s="13"/>
      <c r="V19" s="10"/>
      <c r="W19" s="10"/>
      <c r="X19" s="10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</row>
    <row r="20">
      <c r="A20" s="16" t="s">
        <v>35</v>
      </c>
      <c r="C20" s="9"/>
      <c r="F20" s="8"/>
      <c r="G20" s="8"/>
      <c r="K20" s="8"/>
      <c r="O20" s="8"/>
      <c r="V20" s="10"/>
      <c r="W20" s="10"/>
      <c r="X20" s="10"/>
    </row>
  </sheetData>
  <autoFilter ref="$A$2:$Y$20">
    <sortState ref="A2:Y20">
      <sortCondition ref="B2:B20"/>
    </sortState>
  </autoFil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hidden="1" min="1" max="2" width="12.63"/>
    <col customWidth="1" min="4" max="4" width="13.63"/>
    <col customWidth="1" min="5" max="5" width="43.63"/>
    <col hidden="1" min="10" max="11" width="12.63"/>
  </cols>
  <sheetData>
    <row r="1">
      <c r="A1" s="1" t="s">
        <v>41</v>
      </c>
      <c r="B1" s="1" t="s">
        <v>42</v>
      </c>
      <c r="C1" s="1" t="s">
        <v>43</v>
      </c>
      <c r="D1" s="1" t="s">
        <v>2</v>
      </c>
      <c r="E1" s="1" t="s">
        <v>44</v>
      </c>
      <c r="F1" s="2" t="s">
        <v>3</v>
      </c>
      <c r="G1" s="1" t="s">
        <v>45</v>
      </c>
      <c r="H1" s="1" t="s">
        <v>16</v>
      </c>
      <c r="I1" s="1" t="s">
        <v>17</v>
      </c>
      <c r="J1" s="1" t="s">
        <v>46</v>
      </c>
      <c r="K1" s="1" t="s">
        <v>47</v>
      </c>
      <c r="L1" s="17" t="s">
        <v>11</v>
      </c>
      <c r="M1" s="17" t="s">
        <v>7</v>
      </c>
      <c r="N1" s="17" t="s">
        <v>8</v>
      </c>
      <c r="O1" s="17" t="s">
        <v>9</v>
      </c>
      <c r="P1" s="1" t="s">
        <v>48</v>
      </c>
      <c r="Q1" s="1" t="s">
        <v>49</v>
      </c>
      <c r="R1" s="1" t="s">
        <v>50</v>
      </c>
      <c r="S1" s="1" t="s">
        <v>51</v>
      </c>
      <c r="T1" s="1" t="s">
        <v>52</v>
      </c>
      <c r="U1" s="3"/>
      <c r="V1" s="3"/>
      <c r="W1" s="3"/>
      <c r="X1" s="3"/>
      <c r="Y1" s="3"/>
      <c r="Z1" s="3"/>
      <c r="AA1" s="3"/>
      <c r="AB1" s="3"/>
      <c r="AC1" s="3"/>
    </row>
    <row r="2">
      <c r="A2" s="6" t="s">
        <v>53</v>
      </c>
      <c r="B2" s="6" t="s">
        <v>54</v>
      </c>
      <c r="C2" s="11">
        <v>2371.0</v>
      </c>
      <c r="D2" s="6" t="s">
        <v>18</v>
      </c>
      <c r="E2" s="6" t="s">
        <v>55</v>
      </c>
      <c r="F2" s="7">
        <v>-0.5244</v>
      </c>
      <c r="G2" s="9">
        <v>8656.83</v>
      </c>
      <c r="H2" s="10">
        <v>18200.0</v>
      </c>
      <c r="I2" s="11">
        <v>46.0</v>
      </c>
      <c r="J2" s="6" t="s">
        <v>56</v>
      </c>
      <c r="K2" s="18">
        <v>45475.0</v>
      </c>
      <c r="L2" s="10">
        <v>865683.0</v>
      </c>
      <c r="M2" s="10">
        <v>692546.0</v>
      </c>
      <c r="N2" s="10">
        <v>565683.0</v>
      </c>
      <c r="O2" s="10">
        <v>692546.0</v>
      </c>
      <c r="P2" s="11">
        <v>41.0</v>
      </c>
      <c r="Q2" s="11">
        <v>20.0</v>
      </c>
      <c r="R2" s="11">
        <v>286.0</v>
      </c>
      <c r="S2" s="11">
        <v>59.0</v>
      </c>
      <c r="T2" s="11" t="s">
        <v>57</v>
      </c>
    </row>
    <row r="3">
      <c r="A3" s="6" t="s">
        <v>53</v>
      </c>
      <c r="B3" s="6" t="s">
        <v>54</v>
      </c>
      <c r="C3" s="11">
        <v>2360.0</v>
      </c>
      <c r="D3" s="6" t="s">
        <v>19</v>
      </c>
      <c r="E3" s="6" t="s">
        <v>55</v>
      </c>
      <c r="F3" s="7">
        <v>-0.4761</v>
      </c>
      <c r="G3" s="9">
        <v>12206.0</v>
      </c>
      <c r="H3" s="10">
        <v>23300.0</v>
      </c>
      <c r="I3" s="11">
        <v>73.0</v>
      </c>
      <c r="J3" s="6" t="s">
        <v>56</v>
      </c>
      <c r="K3" s="18">
        <v>45475.0</v>
      </c>
      <c r="L3" s="10">
        <v>1220600.0</v>
      </c>
      <c r="M3" s="10">
        <v>976480.0</v>
      </c>
      <c r="N3" s="10">
        <v>920600.0</v>
      </c>
      <c r="O3" s="10">
        <v>976480.0</v>
      </c>
      <c r="P3" s="11">
        <v>63.0</v>
      </c>
      <c r="Q3" s="11">
        <v>31.0</v>
      </c>
      <c r="R3" s="11">
        <v>427.0</v>
      </c>
      <c r="S3" s="11">
        <v>215.0</v>
      </c>
      <c r="T3" s="11" t="s">
        <v>58</v>
      </c>
    </row>
    <row r="4">
      <c r="A4" s="6" t="s">
        <v>53</v>
      </c>
      <c r="B4" s="6" t="s">
        <v>54</v>
      </c>
      <c r="C4" s="11">
        <v>2361.0</v>
      </c>
      <c r="D4" s="6" t="s">
        <v>19</v>
      </c>
      <c r="E4" s="6" t="s">
        <v>59</v>
      </c>
      <c r="F4" s="7">
        <v>-0.4761</v>
      </c>
      <c r="G4" s="9">
        <v>12206.0</v>
      </c>
      <c r="H4" s="10">
        <v>23300.0</v>
      </c>
      <c r="I4" s="11">
        <v>73.0</v>
      </c>
      <c r="J4" s="6" t="s">
        <v>56</v>
      </c>
      <c r="K4" s="18">
        <v>45475.0</v>
      </c>
      <c r="L4" s="10">
        <v>1220600.0</v>
      </c>
      <c r="M4" s="10">
        <v>976480.0</v>
      </c>
      <c r="N4" s="10">
        <v>920600.0</v>
      </c>
      <c r="O4" s="10">
        <v>976480.0</v>
      </c>
      <c r="P4" s="11">
        <v>51.0</v>
      </c>
      <c r="Q4" s="11">
        <v>25.0</v>
      </c>
      <c r="R4" s="11">
        <v>411.0</v>
      </c>
      <c r="S4" s="11">
        <v>214.0</v>
      </c>
      <c r="T4" s="11" t="s">
        <v>58</v>
      </c>
    </row>
    <row r="5">
      <c r="A5" s="6" t="s">
        <v>53</v>
      </c>
      <c r="B5" s="6" t="s">
        <v>54</v>
      </c>
      <c r="C5" s="11">
        <v>2317.0</v>
      </c>
      <c r="D5" s="6" t="s">
        <v>20</v>
      </c>
      <c r="E5" s="6" t="s">
        <v>60</v>
      </c>
      <c r="F5" s="7">
        <v>-0.3646</v>
      </c>
      <c r="G5" s="9">
        <v>17028.18</v>
      </c>
      <c r="H5" s="10">
        <v>26800.0</v>
      </c>
      <c r="I5" s="11">
        <v>512.0</v>
      </c>
      <c r="J5" s="6" t="s">
        <v>56</v>
      </c>
      <c r="K5" s="18">
        <v>45475.0</v>
      </c>
      <c r="L5" s="10">
        <v>1702818.0</v>
      </c>
      <c r="M5" s="10">
        <v>1362254.0</v>
      </c>
      <c r="N5" s="10">
        <v>1402818.0</v>
      </c>
      <c r="O5" s="10">
        <v>1402818.0</v>
      </c>
      <c r="P5" s="11">
        <v>154.0</v>
      </c>
      <c r="Q5" s="11">
        <v>53.0</v>
      </c>
      <c r="R5" s="10">
        <v>1619.0</v>
      </c>
      <c r="S5" s="11">
        <v>328.0</v>
      </c>
      <c r="T5" s="11" t="s">
        <v>58</v>
      </c>
    </row>
    <row r="6">
      <c r="A6" s="6" t="s">
        <v>53</v>
      </c>
      <c r="B6" s="6" t="s">
        <v>54</v>
      </c>
      <c r="C6" s="11">
        <v>2374.0</v>
      </c>
      <c r="D6" s="6" t="s">
        <v>21</v>
      </c>
      <c r="E6" s="6" t="s">
        <v>61</v>
      </c>
      <c r="F6" s="7">
        <v>-0.3595</v>
      </c>
      <c r="G6" s="9">
        <v>12169.17</v>
      </c>
      <c r="H6" s="10">
        <v>19000.0</v>
      </c>
      <c r="I6" s="11">
        <v>62.0</v>
      </c>
      <c r="J6" s="6" t="s">
        <v>56</v>
      </c>
      <c r="K6" s="18">
        <v>45475.0</v>
      </c>
      <c r="L6" s="10">
        <v>1216917.0</v>
      </c>
      <c r="M6" s="10">
        <v>973534.0</v>
      </c>
      <c r="N6" s="10">
        <v>916917.0</v>
      </c>
      <c r="O6" s="10">
        <v>973534.0</v>
      </c>
      <c r="P6" s="11">
        <v>59.0</v>
      </c>
      <c r="Q6" s="11">
        <v>20.0</v>
      </c>
      <c r="R6" s="11">
        <v>302.0</v>
      </c>
      <c r="S6" s="11">
        <v>84.0</v>
      </c>
      <c r="T6" s="11" t="s">
        <v>58</v>
      </c>
    </row>
    <row r="7">
      <c r="A7" s="6" t="s">
        <v>53</v>
      </c>
      <c r="B7" s="6" t="s">
        <v>54</v>
      </c>
      <c r="C7" s="11">
        <v>2318.0</v>
      </c>
      <c r="D7" s="6" t="s">
        <v>26</v>
      </c>
      <c r="E7" s="6" t="s">
        <v>62</v>
      </c>
      <c r="F7" s="7">
        <v>-0.3528</v>
      </c>
      <c r="G7" s="9">
        <v>17279.73</v>
      </c>
      <c r="H7" s="10">
        <v>26700.0</v>
      </c>
      <c r="I7" s="11">
        <v>127.0</v>
      </c>
      <c r="J7" s="6" t="s">
        <v>56</v>
      </c>
      <c r="K7" s="18">
        <v>45475.0</v>
      </c>
      <c r="L7" s="10">
        <v>1727973.0</v>
      </c>
      <c r="M7" s="10">
        <v>1382378.0</v>
      </c>
      <c r="N7" s="10">
        <v>1427973.0</v>
      </c>
      <c r="O7" s="10">
        <v>1427973.0</v>
      </c>
      <c r="P7" s="11">
        <v>232.0</v>
      </c>
      <c r="Q7" s="11">
        <v>81.0</v>
      </c>
      <c r="R7" s="10">
        <v>2500.0</v>
      </c>
      <c r="S7" s="11">
        <v>315.0</v>
      </c>
      <c r="T7" s="11" t="s">
        <v>58</v>
      </c>
    </row>
    <row r="8">
      <c r="A8" s="6" t="s">
        <v>53</v>
      </c>
      <c r="B8" s="6" t="s">
        <v>54</v>
      </c>
      <c r="C8" s="11">
        <v>2325.0</v>
      </c>
      <c r="D8" s="6" t="s">
        <v>23</v>
      </c>
      <c r="E8" s="6" t="s">
        <v>63</v>
      </c>
      <c r="F8" s="7">
        <v>-0.3397</v>
      </c>
      <c r="G8" s="9">
        <v>12479.22</v>
      </c>
      <c r="H8" s="10">
        <v>18900.0</v>
      </c>
      <c r="I8" s="11">
        <v>250.0</v>
      </c>
      <c r="J8" s="6" t="s">
        <v>56</v>
      </c>
      <c r="K8" s="18">
        <v>45475.0</v>
      </c>
      <c r="L8" s="10">
        <v>1247922.0</v>
      </c>
      <c r="M8" s="10">
        <v>998338.0</v>
      </c>
      <c r="N8" s="10">
        <v>947922.0</v>
      </c>
      <c r="O8" s="10">
        <v>998338.0</v>
      </c>
      <c r="P8" s="11">
        <v>90.0</v>
      </c>
      <c r="Q8" s="11">
        <v>31.0</v>
      </c>
      <c r="R8" s="10">
        <v>1454.0</v>
      </c>
      <c r="S8" s="11">
        <v>392.0</v>
      </c>
      <c r="T8" s="11" t="s">
        <v>58</v>
      </c>
    </row>
    <row r="9">
      <c r="A9" s="6" t="s">
        <v>53</v>
      </c>
      <c r="B9" s="6" t="s">
        <v>54</v>
      </c>
      <c r="C9" s="11">
        <v>2335.0</v>
      </c>
      <c r="D9" s="6" t="s">
        <v>23</v>
      </c>
      <c r="E9" s="6" t="s">
        <v>64</v>
      </c>
      <c r="F9" s="7">
        <v>-0.3378</v>
      </c>
      <c r="G9" s="9">
        <v>12515.49</v>
      </c>
      <c r="H9" s="10">
        <v>18900.0</v>
      </c>
      <c r="I9" s="11">
        <v>250.0</v>
      </c>
      <c r="J9" s="6" t="s">
        <v>56</v>
      </c>
      <c r="K9" s="18">
        <v>45475.0</v>
      </c>
      <c r="L9" s="10">
        <v>1251549.0</v>
      </c>
      <c r="M9" s="10">
        <v>1001239.0</v>
      </c>
      <c r="N9" s="10">
        <v>951549.0</v>
      </c>
      <c r="O9" s="10">
        <v>1001239.0</v>
      </c>
      <c r="P9" s="11">
        <v>13.0</v>
      </c>
      <c r="Q9" s="11">
        <v>4.0</v>
      </c>
      <c r="R9" s="10">
        <v>1403.0</v>
      </c>
      <c r="S9" s="11">
        <v>378.0</v>
      </c>
      <c r="T9" s="11" t="s">
        <v>58</v>
      </c>
    </row>
    <row r="10">
      <c r="A10" s="6" t="s">
        <v>53</v>
      </c>
      <c r="B10" s="6" t="s">
        <v>54</v>
      </c>
      <c r="C10" s="11">
        <v>2381.0</v>
      </c>
      <c r="D10" s="6" t="s">
        <v>22</v>
      </c>
      <c r="E10" s="6" t="s">
        <v>65</v>
      </c>
      <c r="F10" s="7">
        <v>-0.3357</v>
      </c>
      <c r="G10" s="9">
        <v>13816.53</v>
      </c>
      <c r="H10" s="10">
        <v>20800.0</v>
      </c>
      <c r="I10" s="11">
        <v>13.0</v>
      </c>
      <c r="J10" s="6" t="s">
        <v>56</v>
      </c>
      <c r="K10" s="18">
        <v>45475.0</v>
      </c>
      <c r="L10" s="10">
        <v>1381653.0</v>
      </c>
      <c r="M10" s="10">
        <v>1105322.0</v>
      </c>
      <c r="N10" s="10">
        <v>1081653.0</v>
      </c>
      <c r="O10" s="10">
        <v>1105322.0</v>
      </c>
      <c r="P10" s="11">
        <v>63.0</v>
      </c>
      <c r="Q10" s="11">
        <v>22.0</v>
      </c>
      <c r="R10" s="10">
        <v>1298.0</v>
      </c>
      <c r="S10" s="11">
        <v>91.0</v>
      </c>
      <c r="T10" s="11" t="s">
        <v>58</v>
      </c>
    </row>
    <row r="11">
      <c r="A11" s="6" t="s">
        <v>53</v>
      </c>
      <c r="B11" s="6" t="s">
        <v>54</v>
      </c>
      <c r="C11" s="11">
        <v>2321.0</v>
      </c>
      <c r="D11" s="6" t="s">
        <v>26</v>
      </c>
      <c r="E11" s="6" t="s">
        <v>63</v>
      </c>
      <c r="F11" s="7">
        <v>-0.33</v>
      </c>
      <c r="G11" s="9">
        <v>17889.3</v>
      </c>
      <c r="H11" s="10">
        <v>26700.0</v>
      </c>
      <c r="I11" s="11">
        <v>127.0</v>
      </c>
      <c r="J11" s="6" t="s">
        <v>56</v>
      </c>
      <c r="K11" s="18">
        <v>45475.0</v>
      </c>
      <c r="L11" s="10">
        <v>1788930.0</v>
      </c>
      <c r="M11" s="10">
        <v>1431144.0</v>
      </c>
      <c r="N11" s="10">
        <v>1488930.0</v>
      </c>
      <c r="O11" s="10">
        <v>1488930.0</v>
      </c>
      <c r="P11" s="11">
        <v>69.0</v>
      </c>
      <c r="Q11" s="11">
        <v>24.0</v>
      </c>
      <c r="R11" s="10">
        <v>2462.0</v>
      </c>
      <c r="S11" s="11">
        <v>310.0</v>
      </c>
      <c r="T11" s="11" t="s">
        <v>58</v>
      </c>
    </row>
    <row r="12">
      <c r="A12" s="6" t="s">
        <v>53</v>
      </c>
      <c r="B12" s="6" t="s">
        <v>54</v>
      </c>
      <c r="C12" s="11">
        <v>2329.0</v>
      </c>
      <c r="D12" s="6" t="s">
        <v>23</v>
      </c>
      <c r="E12" s="6" t="s">
        <v>63</v>
      </c>
      <c r="F12" s="7">
        <v>-0.3294</v>
      </c>
      <c r="G12" s="9">
        <v>12674.61</v>
      </c>
      <c r="H12" s="10">
        <v>18900.0</v>
      </c>
      <c r="I12" s="11">
        <v>250.0</v>
      </c>
      <c r="J12" s="6" t="s">
        <v>56</v>
      </c>
      <c r="K12" s="18">
        <v>45475.0</v>
      </c>
      <c r="L12" s="10">
        <v>1267461.0</v>
      </c>
      <c r="M12" s="10">
        <v>1013969.0</v>
      </c>
      <c r="N12" s="10">
        <v>967461.0</v>
      </c>
      <c r="O12" s="10">
        <v>1013969.0</v>
      </c>
      <c r="P12" s="11">
        <v>45.0</v>
      </c>
      <c r="Q12" s="11">
        <v>15.0</v>
      </c>
      <c r="R12" s="10">
        <v>1419.0</v>
      </c>
      <c r="S12" s="11">
        <v>389.0</v>
      </c>
      <c r="T12" s="11" t="s">
        <v>58</v>
      </c>
    </row>
    <row r="13">
      <c r="A13" s="6" t="s">
        <v>53</v>
      </c>
      <c r="B13" s="6" t="s">
        <v>54</v>
      </c>
      <c r="C13" s="11">
        <v>2334.0</v>
      </c>
      <c r="D13" s="6" t="s">
        <v>23</v>
      </c>
      <c r="E13" s="6" t="s">
        <v>66</v>
      </c>
      <c r="F13" s="7">
        <v>-0.3294</v>
      </c>
      <c r="G13" s="9">
        <v>12674.61</v>
      </c>
      <c r="H13" s="10">
        <v>18900.0</v>
      </c>
      <c r="I13" s="11">
        <v>250.0</v>
      </c>
      <c r="J13" s="6" t="s">
        <v>56</v>
      </c>
      <c r="K13" s="18">
        <v>45475.0</v>
      </c>
      <c r="L13" s="10">
        <v>1267461.0</v>
      </c>
      <c r="M13" s="10">
        <v>1013969.0</v>
      </c>
      <c r="N13" s="10">
        <v>967461.0</v>
      </c>
      <c r="O13" s="10">
        <v>1013969.0</v>
      </c>
      <c r="P13" s="11">
        <v>38.0</v>
      </c>
      <c r="Q13" s="11">
        <v>13.0</v>
      </c>
      <c r="R13" s="10">
        <v>1394.0</v>
      </c>
      <c r="S13" s="11">
        <v>385.0</v>
      </c>
      <c r="T13" s="11" t="s">
        <v>58</v>
      </c>
    </row>
    <row r="14">
      <c r="A14" s="6" t="s">
        <v>53</v>
      </c>
      <c r="B14" s="6" t="s">
        <v>54</v>
      </c>
      <c r="C14" s="11">
        <v>2384.0</v>
      </c>
      <c r="D14" s="6" t="s">
        <v>28</v>
      </c>
      <c r="E14" s="6" t="s">
        <v>67</v>
      </c>
      <c r="F14" s="7">
        <v>-0.3161</v>
      </c>
      <c r="G14" s="9">
        <v>14157.0</v>
      </c>
      <c r="H14" s="10">
        <v>20700.0</v>
      </c>
      <c r="I14" s="11">
        <v>28.0</v>
      </c>
      <c r="J14" s="6" t="s">
        <v>56</v>
      </c>
      <c r="K14" s="18">
        <v>45475.0</v>
      </c>
      <c r="L14" s="10">
        <v>1415700.0</v>
      </c>
      <c r="M14" s="10">
        <v>1132560.0</v>
      </c>
      <c r="N14" s="10">
        <v>1115700.0</v>
      </c>
      <c r="O14" s="10">
        <v>1132560.0</v>
      </c>
      <c r="P14" s="11">
        <v>80.0</v>
      </c>
      <c r="Q14" s="11">
        <v>28.0</v>
      </c>
      <c r="R14" s="11">
        <v>563.0</v>
      </c>
      <c r="S14" s="11">
        <v>58.0</v>
      </c>
      <c r="T14" s="11" t="s">
        <v>58</v>
      </c>
    </row>
    <row r="15">
      <c r="A15" s="6" t="s">
        <v>53</v>
      </c>
      <c r="B15" s="6" t="s">
        <v>54</v>
      </c>
      <c r="C15" s="11">
        <v>2328.0</v>
      </c>
      <c r="D15" s="6" t="s">
        <v>23</v>
      </c>
      <c r="E15" s="6" t="s">
        <v>68</v>
      </c>
      <c r="F15" s="7">
        <v>-0.3143</v>
      </c>
      <c r="G15" s="9">
        <v>12960.09</v>
      </c>
      <c r="H15" s="10">
        <v>18900.0</v>
      </c>
      <c r="I15" s="11">
        <v>250.0</v>
      </c>
      <c r="J15" s="6" t="s">
        <v>56</v>
      </c>
      <c r="K15" s="18">
        <v>45475.0</v>
      </c>
      <c r="L15" s="10">
        <v>1296009.0</v>
      </c>
      <c r="M15" s="10">
        <v>1036807.0</v>
      </c>
      <c r="N15" s="10">
        <v>996009.0</v>
      </c>
      <c r="O15" s="10">
        <v>1036807.0</v>
      </c>
      <c r="P15" s="11">
        <v>51.0</v>
      </c>
      <c r="Q15" s="11">
        <v>17.0</v>
      </c>
      <c r="R15" s="10">
        <v>1410.0</v>
      </c>
      <c r="S15" s="11">
        <v>390.0</v>
      </c>
      <c r="T15" s="11" t="s">
        <v>58</v>
      </c>
    </row>
    <row r="16">
      <c r="A16" s="6" t="s">
        <v>53</v>
      </c>
      <c r="B16" s="6" t="s">
        <v>54</v>
      </c>
      <c r="C16" s="11">
        <v>2326.0</v>
      </c>
      <c r="D16" s="6" t="s">
        <v>23</v>
      </c>
      <c r="E16" s="6" t="s">
        <v>69</v>
      </c>
      <c r="F16" s="7">
        <v>-0.3142</v>
      </c>
      <c r="G16" s="9">
        <v>12962.43</v>
      </c>
      <c r="H16" s="10">
        <v>18900.0</v>
      </c>
      <c r="I16" s="11">
        <v>250.0</v>
      </c>
      <c r="J16" s="6" t="s">
        <v>56</v>
      </c>
      <c r="K16" s="18">
        <v>45475.0</v>
      </c>
      <c r="L16" s="10">
        <v>1296243.0</v>
      </c>
      <c r="M16" s="10">
        <v>1036994.0</v>
      </c>
      <c r="N16" s="10">
        <v>996243.0</v>
      </c>
      <c r="O16" s="10">
        <v>1036994.0</v>
      </c>
      <c r="P16" s="11">
        <v>73.0</v>
      </c>
      <c r="Q16" s="11">
        <v>25.0</v>
      </c>
      <c r="R16" s="10">
        <v>1451.0</v>
      </c>
      <c r="S16" s="11">
        <v>394.0</v>
      </c>
      <c r="T16" s="11" t="s">
        <v>58</v>
      </c>
    </row>
    <row r="17">
      <c r="A17" s="6" t="s">
        <v>53</v>
      </c>
      <c r="B17" s="6" t="s">
        <v>54</v>
      </c>
      <c r="C17" s="11">
        <v>2331.0</v>
      </c>
      <c r="D17" s="6" t="s">
        <v>23</v>
      </c>
      <c r="E17" s="6" t="s">
        <v>70</v>
      </c>
      <c r="F17" s="7">
        <v>-0.3142</v>
      </c>
      <c r="G17" s="9">
        <v>12962.43</v>
      </c>
      <c r="H17" s="10">
        <v>18900.0</v>
      </c>
      <c r="I17" s="11">
        <v>250.0</v>
      </c>
      <c r="J17" s="6" t="s">
        <v>56</v>
      </c>
      <c r="K17" s="18">
        <v>45475.0</v>
      </c>
      <c r="L17" s="10">
        <v>1296243.0</v>
      </c>
      <c r="M17" s="10">
        <v>1036994.0</v>
      </c>
      <c r="N17" s="10">
        <v>996243.0</v>
      </c>
      <c r="O17" s="10">
        <v>1036994.0</v>
      </c>
      <c r="P17" s="11">
        <v>41.0</v>
      </c>
      <c r="Q17" s="11">
        <v>14.0</v>
      </c>
      <c r="R17" s="10">
        <v>1410.0</v>
      </c>
      <c r="S17" s="11">
        <v>392.0</v>
      </c>
      <c r="T17" s="11" t="s">
        <v>58</v>
      </c>
    </row>
    <row r="18">
      <c r="A18" s="6" t="s">
        <v>53</v>
      </c>
      <c r="B18" s="6" t="s">
        <v>54</v>
      </c>
      <c r="C18" s="11">
        <v>2379.0</v>
      </c>
      <c r="D18" s="6" t="s">
        <v>24</v>
      </c>
      <c r="E18" s="6" t="s">
        <v>63</v>
      </c>
      <c r="F18" s="7">
        <v>-0.3088</v>
      </c>
      <c r="G18" s="9">
        <v>15414.75</v>
      </c>
      <c r="H18" s="10">
        <v>22300.0</v>
      </c>
      <c r="I18" s="11">
        <v>9.0</v>
      </c>
      <c r="J18" s="6" t="s">
        <v>56</v>
      </c>
      <c r="K18" s="18">
        <v>45475.0</v>
      </c>
      <c r="L18" s="10">
        <v>1541475.0</v>
      </c>
      <c r="M18" s="10">
        <v>1233180.0</v>
      </c>
      <c r="N18" s="10">
        <v>1241475.0</v>
      </c>
      <c r="O18" s="10">
        <v>1241475.0</v>
      </c>
      <c r="P18" s="11">
        <v>150.0</v>
      </c>
      <c r="Q18" s="11">
        <v>52.0</v>
      </c>
      <c r="R18" s="11">
        <v>899.0</v>
      </c>
      <c r="S18" s="11">
        <v>110.0</v>
      </c>
      <c r="T18" s="11" t="s">
        <v>58</v>
      </c>
    </row>
    <row r="19">
      <c r="A19" s="6" t="s">
        <v>53</v>
      </c>
      <c r="B19" s="6" t="s">
        <v>54</v>
      </c>
      <c r="C19" s="11">
        <v>2332.0</v>
      </c>
      <c r="D19" s="6" t="s">
        <v>23</v>
      </c>
      <c r="E19" s="6" t="s">
        <v>71</v>
      </c>
      <c r="F19" s="7">
        <v>-0.3056</v>
      </c>
      <c r="G19" s="9">
        <v>13125.06</v>
      </c>
      <c r="H19" s="10">
        <v>18900.0</v>
      </c>
      <c r="I19" s="11">
        <v>250.0</v>
      </c>
      <c r="J19" s="6" t="s">
        <v>56</v>
      </c>
      <c r="K19" s="18">
        <v>45475.0</v>
      </c>
      <c r="L19" s="10">
        <v>1312506.0</v>
      </c>
      <c r="M19" s="10">
        <v>1050005.0</v>
      </c>
      <c r="N19" s="10">
        <v>1012506.0</v>
      </c>
      <c r="O19" s="10">
        <v>1050005.0</v>
      </c>
      <c r="P19" s="11">
        <v>41.0</v>
      </c>
      <c r="Q19" s="11">
        <v>14.0</v>
      </c>
      <c r="R19" s="10">
        <v>1379.0</v>
      </c>
      <c r="S19" s="11">
        <v>380.0</v>
      </c>
      <c r="T19" s="11" t="s">
        <v>58</v>
      </c>
    </row>
    <row r="20">
      <c r="A20" s="6" t="s">
        <v>53</v>
      </c>
      <c r="B20" s="6" t="s">
        <v>54</v>
      </c>
      <c r="C20" s="11">
        <v>2330.0</v>
      </c>
      <c r="D20" s="6" t="s">
        <v>23</v>
      </c>
      <c r="E20" s="6" t="s">
        <v>72</v>
      </c>
      <c r="F20" s="7">
        <v>-0.3038</v>
      </c>
      <c r="G20" s="9">
        <v>13157.82</v>
      </c>
      <c r="H20" s="10">
        <v>18900.0</v>
      </c>
      <c r="I20" s="11">
        <v>250.0</v>
      </c>
      <c r="J20" s="6" t="s">
        <v>56</v>
      </c>
      <c r="K20" s="18">
        <v>45475.0</v>
      </c>
      <c r="L20" s="10">
        <v>1315782.0</v>
      </c>
      <c r="M20" s="10">
        <v>1052626.0</v>
      </c>
      <c r="N20" s="10">
        <v>1015782.0</v>
      </c>
      <c r="O20" s="10">
        <v>1052626.0</v>
      </c>
      <c r="P20" s="11">
        <v>42.0</v>
      </c>
      <c r="Q20" s="11">
        <v>14.0</v>
      </c>
      <c r="R20" s="10">
        <v>1414.0</v>
      </c>
      <c r="S20" s="11">
        <v>394.0</v>
      </c>
      <c r="T20" s="11" t="s">
        <v>58</v>
      </c>
    </row>
    <row r="21">
      <c r="A21" s="6" t="s">
        <v>53</v>
      </c>
      <c r="B21" s="6" t="s">
        <v>54</v>
      </c>
      <c r="C21" s="11">
        <v>2340.0</v>
      </c>
      <c r="D21" s="6" t="s">
        <v>25</v>
      </c>
      <c r="E21" s="6" t="s">
        <v>73</v>
      </c>
      <c r="F21" s="7">
        <v>-0.2992</v>
      </c>
      <c r="G21" s="9">
        <v>12685.14</v>
      </c>
      <c r="H21" s="10">
        <v>18100.0</v>
      </c>
      <c r="I21" s="11">
        <v>108.0</v>
      </c>
      <c r="J21" s="6" t="s">
        <v>56</v>
      </c>
      <c r="K21" s="18">
        <v>45475.0</v>
      </c>
      <c r="L21" s="10">
        <v>1268514.0</v>
      </c>
      <c r="M21" s="10">
        <v>1014811.0</v>
      </c>
      <c r="N21" s="10">
        <v>968514.0</v>
      </c>
      <c r="O21" s="10">
        <v>1014811.0</v>
      </c>
      <c r="P21" s="11">
        <v>213.0</v>
      </c>
      <c r="Q21" s="11">
        <v>74.0</v>
      </c>
      <c r="R21" s="10">
        <v>1501.0</v>
      </c>
      <c r="S21" s="11">
        <v>240.0</v>
      </c>
      <c r="T21" s="11" t="s">
        <v>58</v>
      </c>
    </row>
    <row r="22">
      <c r="A22" s="6" t="s">
        <v>53</v>
      </c>
      <c r="B22" s="6" t="s">
        <v>54</v>
      </c>
      <c r="C22" s="11">
        <v>2341.0</v>
      </c>
      <c r="D22" s="6" t="s">
        <v>25</v>
      </c>
      <c r="E22" s="6" t="s">
        <v>73</v>
      </c>
      <c r="F22" s="7">
        <v>-0.2992</v>
      </c>
      <c r="G22" s="9">
        <v>12685.14</v>
      </c>
      <c r="H22" s="10">
        <v>18100.0</v>
      </c>
      <c r="I22" s="11">
        <v>108.0</v>
      </c>
      <c r="J22" s="6" t="s">
        <v>56</v>
      </c>
      <c r="K22" s="18">
        <v>45475.0</v>
      </c>
      <c r="L22" s="10">
        <v>1268514.0</v>
      </c>
      <c r="M22" s="10">
        <v>1014811.0</v>
      </c>
      <c r="N22" s="10">
        <v>968514.0</v>
      </c>
      <c r="O22" s="10">
        <v>1014811.0</v>
      </c>
      <c r="P22" s="11">
        <v>207.0</v>
      </c>
      <c r="Q22" s="11">
        <v>72.0</v>
      </c>
      <c r="R22" s="10">
        <v>1496.0</v>
      </c>
      <c r="S22" s="11">
        <v>242.0</v>
      </c>
      <c r="T22" s="11" t="s">
        <v>58</v>
      </c>
    </row>
    <row r="23">
      <c r="A23" s="6" t="s">
        <v>53</v>
      </c>
      <c r="B23" s="6" t="s">
        <v>54</v>
      </c>
      <c r="C23" s="11">
        <v>2345.0</v>
      </c>
      <c r="D23" s="6" t="s">
        <v>25</v>
      </c>
      <c r="E23" s="6" t="s">
        <v>73</v>
      </c>
      <c r="F23" s="7">
        <v>-0.2992</v>
      </c>
      <c r="G23" s="9">
        <v>12685.14</v>
      </c>
      <c r="H23" s="10">
        <v>18100.0</v>
      </c>
      <c r="I23" s="11">
        <v>108.0</v>
      </c>
      <c r="J23" s="6" t="s">
        <v>56</v>
      </c>
      <c r="K23" s="18">
        <v>45475.0</v>
      </c>
      <c r="L23" s="10">
        <v>1268514.0</v>
      </c>
      <c r="M23" s="10">
        <v>1014811.0</v>
      </c>
      <c r="N23" s="10">
        <v>968514.0</v>
      </c>
      <c r="O23" s="10">
        <v>1014811.0</v>
      </c>
      <c r="P23" s="11">
        <v>156.0</v>
      </c>
      <c r="Q23" s="11">
        <v>54.0</v>
      </c>
      <c r="R23" s="10">
        <v>1445.0</v>
      </c>
      <c r="S23" s="11">
        <v>234.0</v>
      </c>
      <c r="T23" s="11" t="s">
        <v>58</v>
      </c>
    </row>
    <row r="24">
      <c r="A24" s="6" t="s">
        <v>53</v>
      </c>
      <c r="B24" s="6" t="s">
        <v>54</v>
      </c>
      <c r="C24" s="11">
        <v>2349.0</v>
      </c>
      <c r="D24" s="6" t="s">
        <v>25</v>
      </c>
      <c r="E24" s="6" t="s">
        <v>55</v>
      </c>
      <c r="F24" s="7">
        <v>-0.2992</v>
      </c>
      <c r="G24" s="9">
        <v>12685.14</v>
      </c>
      <c r="H24" s="10">
        <v>18100.0</v>
      </c>
      <c r="I24" s="11">
        <v>108.0</v>
      </c>
      <c r="J24" s="6" t="s">
        <v>56</v>
      </c>
      <c r="K24" s="18">
        <v>45475.0</v>
      </c>
      <c r="L24" s="10">
        <v>1268514.0</v>
      </c>
      <c r="M24" s="10">
        <v>1014811.0</v>
      </c>
      <c r="N24" s="10">
        <v>968514.0</v>
      </c>
      <c r="O24" s="10">
        <v>1014811.0</v>
      </c>
      <c r="P24" s="11">
        <v>116.0</v>
      </c>
      <c r="Q24" s="11">
        <v>40.0</v>
      </c>
      <c r="R24" s="10">
        <v>1420.0</v>
      </c>
      <c r="S24" s="11">
        <v>225.0</v>
      </c>
      <c r="T24" s="11" t="s">
        <v>58</v>
      </c>
    </row>
    <row r="25">
      <c r="A25" s="6" t="s">
        <v>53</v>
      </c>
      <c r="B25" s="6" t="s">
        <v>54</v>
      </c>
      <c r="C25" s="11">
        <v>2358.0</v>
      </c>
      <c r="D25" s="6" t="s">
        <v>25</v>
      </c>
      <c r="E25" s="6" t="s">
        <v>74</v>
      </c>
      <c r="F25" s="7">
        <v>-0.2992</v>
      </c>
      <c r="G25" s="9">
        <v>12685.14</v>
      </c>
      <c r="H25" s="10">
        <v>18100.0</v>
      </c>
      <c r="I25" s="11">
        <v>108.0</v>
      </c>
      <c r="J25" s="6" t="s">
        <v>56</v>
      </c>
      <c r="K25" s="18">
        <v>45475.0</v>
      </c>
      <c r="L25" s="10">
        <v>1268514.0</v>
      </c>
      <c r="M25" s="10">
        <v>1014811.0</v>
      </c>
      <c r="N25" s="10">
        <v>968514.0</v>
      </c>
      <c r="O25" s="10">
        <v>1014811.0</v>
      </c>
      <c r="P25" s="11">
        <v>53.0</v>
      </c>
      <c r="Q25" s="11">
        <v>18.0</v>
      </c>
      <c r="R25" s="10">
        <v>1393.0</v>
      </c>
      <c r="S25" s="11">
        <v>216.0</v>
      </c>
      <c r="T25" s="11" t="s">
        <v>58</v>
      </c>
    </row>
    <row r="26">
      <c r="A26" s="6" t="s">
        <v>53</v>
      </c>
      <c r="B26" s="6" t="s">
        <v>54</v>
      </c>
      <c r="C26" s="11">
        <v>2333.0</v>
      </c>
      <c r="D26" s="6" t="s">
        <v>23</v>
      </c>
      <c r="E26" s="6" t="s">
        <v>75</v>
      </c>
      <c r="F26" s="7">
        <v>-0.2985</v>
      </c>
      <c r="G26" s="9">
        <v>13258.44</v>
      </c>
      <c r="H26" s="10">
        <v>18900.0</v>
      </c>
      <c r="I26" s="11">
        <v>250.0</v>
      </c>
      <c r="J26" s="6" t="s">
        <v>56</v>
      </c>
      <c r="K26" s="18">
        <v>45475.0</v>
      </c>
      <c r="L26" s="10">
        <v>1325844.0</v>
      </c>
      <c r="M26" s="10">
        <v>1060675.0</v>
      </c>
      <c r="N26" s="10">
        <v>1025844.0</v>
      </c>
      <c r="O26" s="10">
        <v>1060675.0</v>
      </c>
      <c r="P26" s="11">
        <v>39.0</v>
      </c>
      <c r="Q26" s="11">
        <v>13.0</v>
      </c>
      <c r="R26" s="10">
        <v>1368.0</v>
      </c>
      <c r="S26" s="11">
        <v>382.0</v>
      </c>
      <c r="T26" s="11" t="s">
        <v>58</v>
      </c>
    </row>
    <row r="27">
      <c r="A27" s="6" t="s">
        <v>53</v>
      </c>
      <c r="B27" s="6" t="s">
        <v>54</v>
      </c>
      <c r="C27" s="11">
        <v>2339.0</v>
      </c>
      <c r="D27" s="6" t="s">
        <v>25</v>
      </c>
      <c r="E27" s="6" t="s">
        <v>76</v>
      </c>
      <c r="F27" s="7">
        <v>-0.2967</v>
      </c>
      <c r="G27" s="9">
        <v>12729.6</v>
      </c>
      <c r="H27" s="10">
        <v>18100.0</v>
      </c>
      <c r="I27" s="11">
        <v>108.0</v>
      </c>
      <c r="J27" s="6" t="s">
        <v>56</v>
      </c>
      <c r="K27" s="18">
        <v>45475.0</v>
      </c>
      <c r="L27" s="10">
        <v>1272960.0</v>
      </c>
      <c r="M27" s="10">
        <v>1018368.0</v>
      </c>
      <c r="N27" s="10">
        <v>972960.0</v>
      </c>
      <c r="O27" s="10">
        <v>1018368.0</v>
      </c>
      <c r="P27" s="11">
        <v>265.0</v>
      </c>
      <c r="Q27" s="11">
        <v>92.0</v>
      </c>
      <c r="R27" s="10">
        <v>1471.0</v>
      </c>
      <c r="S27" s="11">
        <v>227.0</v>
      </c>
      <c r="T27" s="11" t="s">
        <v>58</v>
      </c>
    </row>
    <row r="28">
      <c r="A28" s="6" t="s">
        <v>53</v>
      </c>
      <c r="B28" s="6" t="s">
        <v>54</v>
      </c>
      <c r="C28" s="11">
        <v>2342.0</v>
      </c>
      <c r="D28" s="6" t="s">
        <v>25</v>
      </c>
      <c r="E28" s="6" t="s">
        <v>76</v>
      </c>
      <c r="F28" s="7">
        <v>-0.2967</v>
      </c>
      <c r="G28" s="9">
        <v>12729.6</v>
      </c>
      <c r="H28" s="10">
        <v>18100.0</v>
      </c>
      <c r="I28" s="11">
        <v>108.0</v>
      </c>
      <c r="J28" s="6" t="s">
        <v>56</v>
      </c>
      <c r="K28" s="18">
        <v>45475.0</v>
      </c>
      <c r="L28" s="10">
        <v>1272960.0</v>
      </c>
      <c r="M28" s="10">
        <v>1018368.0</v>
      </c>
      <c r="N28" s="10">
        <v>972960.0</v>
      </c>
      <c r="O28" s="10">
        <v>1018368.0</v>
      </c>
      <c r="P28" s="11">
        <v>190.0</v>
      </c>
      <c r="Q28" s="11">
        <v>66.0</v>
      </c>
      <c r="R28" s="10">
        <v>1459.0</v>
      </c>
      <c r="S28" s="11">
        <v>239.0</v>
      </c>
      <c r="T28" s="11" t="s">
        <v>58</v>
      </c>
    </row>
    <row r="29">
      <c r="A29" s="6" t="s">
        <v>53</v>
      </c>
      <c r="B29" s="6" t="s">
        <v>54</v>
      </c>
      <c r="C29" s="11">
        <v>2343.0</v>
      </c>
      <c r="D29" s="6" t="s">
        <v>25</v>
      </c>
      <c r="E29" s="6" t="s">
        <v>77</v>
      </c>
      <c r="F29" s="7">
        <v>-0.2967</v>
      </c>
      <c r="G29" s="9">
        <v>12729.6</v>
      </c>
      <c r="H29" s="10">
        <v>18100.0</v>
      </c>
      <c r="I29" s="11">
        <v>108.0</v>
      </c>
      <c r="J29" s="6" t="s">
        <v>56</v>
      </c>
      <c r="K29" s="18">
        <v>45475.0</v>
      </c>
      <c r="L29" s="10">
        <v>1272960.0</v>
      </c>
      <c r="M29" s="10">
        <v>1018368.0</v>
      </c>
      <c r="N29" s="10">
        <v>972960.0</v>
      </c>
      <c r="O29" s="10">
        <v>1018368.0</v>
      </c>
      <c r="P29" s="11">
        <v>175.0</v>
      </c>
      <c r="Q29" s="11">
        <v>61.0</v>
      </c>
      <c r="R29" s="10">
        <v>1458.0</v>
      </c>
      <c r="S29" s="11">
        <v>239.0</v>
      </c>
      <c r="T29" s="11" t="s">
        <v>58</v>
      </c>
    </row>
    <row r="30">
      <c r="A30" s="6" t="s">
        <v>53</v>
      </c>
      <c r="B30" s="6" t="s">
        <v>54</v>
      </c>
      <c r="C30" s="11">
        <v>2344.0</v>
      </c>
      <c r="D30" s="6" t="s">
        <v>25</v>
      </c>
      <c r="E30" s="6" t="s">
        <v>73</v>
      </c>
      <c r="F30" s="7">
        <v>-0.2967</v>
      </c>
      <c r="G30" s="9">
        <v>12729.6</v>
      </c>
      <c r="H30" s="10">
        <v>18100.0</v>
      </c>
      <c r="I30" s="11">
        <v>108.0</v>
      </c>
      <c r="J30" s="6" t="s">
        <v>56</v>
      </c>
      <c r="K30" s="18">
        <v>45475.0</v>
      </c>
      <c r="L30" s="10">
        <v>1272960.0</v>
      </c>
      <c r="M30" s="10">
        <v>1018368.0</v>
      </c>
      <c r="N30" s="10">
        <v>972960.0</v>
      </c>
      <c r="O30" s="10">
        <v>1018368.0</v>
      </c>
      <c r="P30" s="11">
        <v>166.0</v>
      </c>
      <c r="Q30" s="11">
        <v>58.0</v>
      </c>
      <c r="R30" s="10">
        <v>1453.0</v>
      </c>
      <c r="S30" s="11">
        <v>235.0</v>
      </c>
      <c r="T30" s="11" t="s">
        <v>58</v>
      </c>
    </row>
    <row r="31">
      <c r="A31" s="6" t="s">
        <v>53</v>
      </c>
      <c r="B31" s="6" t="s">
        <v>54</v>
      </c>
      <c r="C31" s="11">
        <v>2346.0</v>
      </c>
      <c r="D31" s="6" t="s">
        <v>25</v>
      </c>
      <c r="E31" s="6" t="s">
        <v>78</v>
      </c>
      <c r="F31" s="7">
        <v>-0.2967</v>
      </c>
      <c r="G31" s="9">
        <v>12729.6</v>
      </c>
      <c r="H31" s="10">
        <v>18100.0</v>
      </c>
      <c r="I31" s="11">
        <v>108.0</v>
      </c>
      <c r="J31" s="6" t="s">
        <v>56</v>
      </c>
      <c r="K31" s="18">
        <v>45475.0</v>
      </c>
      <c r="L31" s="10">
        <v>1272960.0</v>
      </c>
      <c r="M31" s="10">
        <v>1018368.0</v>
      </c>
      <c r="N31" s="10">
        <v>972960.0</v>
      </c>
      <c r="O31" s="10">
        <v>1018368.0</v>
      </c>
      <c r="P31" s="11">
        <v>146.0</v>
      </c>
      <c r="Q31" s="11">
        <v>51.0</v>
      </c>
      <c r="R31" s="10">
        <v>1431.0</v>
      </c>
      <c r="S31" s="11">
        <v>232.0</v>
      </c>
      <c r="T31" s="11" t="s">
        <v>58</v>
      </c>
    </row>
    <row r="32">
      <c r="A32" s="6" t="s">
        <v>53</v>
      </c>
      <c r="B32" s="6" t="s">
        <v>54</v>
      </c>
      <c r="C32" s="11">
        <v>2347.0</v>
      </c>
      <c r="D32" s="6" t="s">
        <v>25</v>
      </c>
      <c r="E32" s="6" t="s">
        <v>79</v>
      </c>
      <c r="F32" s="7">
        <v>-0.2967</v>
      </c>
      <c r="G32" s="9">
        <v>12729.6</v>
      </c>
      <c r="H32" s="10">
        <v>18100.0</v>
      </c>
      <c r="I32" s="11">
        <v>108.0</v>
      </c>
      <c r="J32" s="6" t="s">
        <v>56</v>
      </c>
      <c r="K32" s="18">
        <v>45475.0</v>
      </c>
      <c r="L32" s="10">
        <v>1272960.0</v>
      </c>
      <c r="M32" s="10">
        <v>1018368.0</v>
      </c>
      <c r="N32" s="10">
        <v>972960.0</v>
      </c>
      <c r="O32" s="10">
        <v>1018368.0</v>
      </c>
      <c r="P32" s="11">
        <v>127.0</v>
      </c>
      <c r="Q32" s="11">
        <v>44.0</v>
      </c>
      <c r="R32" s="10">
        <v>1425.0</v>
      </c>
      <c r="S32" s="11">
        <v>228.0</v>
      </c>
      <c r="T32" s="11" t="s">
        <v>58</v>
      </c>
    </row>
    <row r="33">
      <c r="A33" s="6" t="s">
        <v>53</v>
      </c>
      <c r="B33" s="6" t="s">
        <v>54</v>
      </c>
      <c r="C33" s="11">
        <v>2348.0</v>
      </c>
      <c r="D33" s="6" t="s">
        <v>25</v>
      </c>
      <c r="E33" s="6" t="s">
        <v>77</v>
      </c>
      <c r="F33" s="7">
        <v>-0.2967</v>
      </c>
      <c r="G33" s="9">
        <v>12729.6</v>
      </c>
      <c r="H33" s="10">
        <v>18100.0</v>
      </c>
      <c r="I33" s="11">
        <v>108.0</v>
      </c>
      <c r="J33" s="6" t="s">
        <v>56</v>
      </c>
      <c r="K33" s="18">
        <v>45475.0</v>
      </c>
      <c r="L33" s="10">
        <v>1272960.0</v>
      </c>
      <c r="M33" s="10">
        <v>1018368.0</v>
      </c>
      <c r="N33" s="10">
        <v>972960.0</v>
      </c>
      <c r="O33" s="10">
        <v>1018368.0</v>
      </c>
      <c r="P33" s="11">
        <v>119.0</v>
      </c>
      <c r="Q33" s="11">
        <v>41.0</v>
      </c>
      <c r="R33" s="10">
        <v>1428.0</v>
      </c>
      <c r="S33" s="11">
        <v>231.0</v>
      </c>
      <c r="T33" s="11" t="s">
        <v>58</v>
      </c>
    </row>
    <row r="34">
      <c r="A34" s="6" t="s">
        <v>53</v>
      </c>
      <c r="B34" s="6" t="s">
        <v>54</v>
      </c>
      <c r="C34" s="11">
        <v>2350.0</v>
      </c>
      <c r="D34" s="6" t="s">
        <v>25</v>
      </c>
      <c r="E34" s="6" t="s">
        <v>80</v>
      </c>
      <c r="F34" s="7">
        <v>-0.2967</v>
      </c>
      <c r="G34" s="9">
        <v>12729.6</v>
      </c>
      <c r="H34" s="10">
        <v>18100.0</v>
      </c>
      <c r="I34" s="11">
        <v>108.0</v>
      </c>
      <c r="J34" s="6" t="s">
        <v>56</v>
      </c>
      <c r="K34" s="18">
        <v>45475.0</v>
      </c>
      <c r="L34" s="10">
        <v>1272960.0</v>
      </c>
      <c r="M34" s="10">
        <v>1018368.0</v>
      </c>
      <c r="N34" s="10">
        <v>972960.0</v>
      </c>
      <c r="O34" s="10">
        <v>1018368.0</v>
      </c>
      <c r="P34" s="11">
        <v>109.0</v>
      </c>
      <c r="Q34" s="11">
        <v>38.0</v>
      </c>
      <c r="R34" s="10">
        <v>1417.0</v>
      </c>
      <c r="S34" s="11">
        <v>229.0</v>
      </c>
      <c r="T34" s="11" t="s">
        <v>58</v>
      </c>
    </row>
    <row r="35">
      <c r="A35" s="6" t="s">
        <v>53</v>
      </c>
      <c r="B35" s="6" t="s">
        <v>54</v>
      </c>
      <c r="C35" s="11">
        <v>2351.0</v>
      </c>
      <c r="D35" s="6" t="s">
        <v>25</v>
      </c>
      <c r="E35" s="6" t="s">
        <v>81</v>
      </c>
      <c r="F35" s="7">
        <v>-0.2967</v>
      </c>
      <c r="G35" s="9">
        <v>12729.6</v>
      </c>
      <c r="H35" s="10">
        <v>18100.0</v>
      </c>
      <c r="I35" s="11">
        <v>108.0</v>
      </c>
      <c r="J35" s="6" t="s">
        <v>56</v>
      </c>
      <c r="K35" s="18">
        <v>45475.0</v>
      </c>
      <c r="L35" s="10">
        <v>1272960.0</v>
      </c>
      <c r="M35" s="10">
        <v>1018368.0</v>
      </c>
      <c r="N35" s="10">
        <v>972960.0</v>
      </c>
      <c r="O35" s="10">
        <v>1018368.0</v>
      </c>
      <c r="P35" s="11">
        <v>104.0</v>
      </c>
      <c r="Q35" s="11">
        <v>36.0</v>
      </c>
      <c r="R35" s="10">
        <v>1432.0</v>
      </c>
      <c r="S35" s="11">
        <v>230.0</v>
      </c>
      <c r="T35" s="11" t="s">
        <v>58</v>
      </c>
    </row>
    <row r="36">
      <c r="A36" s="6" t="s">
        <v>53</v>
      </c>
      <c r="B36" s="6" t="s">
        <v>54</v>
      </c>
      <c r="C36" s="11">
        <v>2352.0</v>
      </c>
      <c r="D36" s="6" t="s">
        <v>25</v>
      </c>
      <c r="E36" s="6" t="s">
        <v>82</v>
      </c>
      <c r="F36" s="7">
        <v>-0.2967</v>
      </c>
      <c r="G36" s="9">
        <v>12729.6</v>
      </c>
      <c r="H36" s="10">
        <v>18100.0</v>
      </c>
      <c r="I36" s="11">
        <v>108.0</v>
      </c>
      <c r="J36" s="6" t="s">
        <v>56</v>
      </c>
      <c r="K36" s="18">
        <v>45475.0</v>
      </c>
      <c r="L36" s="10">
        <v>1272960.0</v>
      </c>
      <c r="M36" s="10">
        <v>1018368.0</v>
      </c>
      <c r="N36" s="10">
        <v>972960.0</v>
      </c>
      <c r="O36" s="10">
        <v>1018368.0</v>
      </c>
      <c r="P36" s="11">
        <v>102.0</v>
      </c>
      <c r="Q36" s="11">
        <v>35.0</v>
      </c>
      <c r="R36" s="10">
        <v>1418.0</v>
      </c>
      <c r="S36" s="11">
        <v>224.0</v>
      </c>
      <c r="T36" s="11" t="s">
        <v>58</v>
      </c>
    </row>
    <row r="37">
      <c r="A37" s="6" t="s">
        <v>53</v>
      </c>
      <c r="B37" s="6" t="s">
        <v>54</v>
      </c>
      <c r="C37" s="11">
        <v>2353.0</v>
      </c>
      <c r="D37" s="6" t="s">
        <v>25</v>
      </c>
      <c r="E37" s="6" t="s">
        <v>79</v>
      </c>
      <c r="F37" s="7">
        <v>-0.2967</v>
      </c>
      <c r="G37" s="9">
        <v>12729.6</v>
      </c>
      <c r="H37" s="10">
        <v>18100.0</v>
      </c>
      <c r="I37" s="11">
        <v>108.0</v>
      </c>
      <c r="J37" s="6" t="s">
        <v>56</v>
      </c>
      <c r="K37" s="18">
        <v>45475.0</v>
      </c>
      <c r="L37" s="10">
        <v>1272960.0</v>
      </c>
      <c r="M37" s="10">
        <v>1018368.0</v>
      </c>
      <c r="N37" s="10">
        <v>972960.0</v>
      </c>
      <c r="O37" s="10">
        <v>1018368.0</v>
      </c>
      <c r="P37" s="11">
        <v>85.0</v>
      </c>
      <c r="Q37" s="11">
        <v>29.0</v>
      </c>
      <c r="R37" s="10">
        <v>1411.0</v>
      </c>
      <c r="S37" s="11">
        <v>220.0</v>
      </c>
      <c r="T37" s="11" t="s">
        <v>58</v>
      </c>
    </row>
    <row r="38">
      <c r="A38" s="6" t="s">
        <v>53</v>
      </c>
      <c r="B38" s="6" t="s">
        <v>54</v>
      </c>
      <c r="C38" s="11">
        <v>2354.0</v>
      </c>
      <c r="D38" s="6" t="s">
        <v>25</v>
      </c>
      <c r="E38" s="6" t="s">
        <v>83</v>
      </c>
      <c r="F38" s="7">
        <v>-0.2967</v>
      </c>
      <c r="G38" s="9">
        <v>12729.6</v>
      </c>
      <c r="H38" s="10">
        <v>18100.0</v>
      </c>
      <c r="I38" s="11">
        <v>108.0</v>
      </c>
      <c r="J38" s="6" t="s">
        <v>56</v>
      </c>
      <c r="K38" s="18">
        <v>45475.0</v>
      </c>
      <c r="L38" s="10">
        <v>1272960.0</v>
      </c>
      <c r="M38" s="10">
        <v>1018368.0</v>
      </c>
      <c r="N38" s="10">
        <v>972960.0</v>
      </c>
      <c r="O38" s="10">
        <v>1018368.0</v>
      </c>
      <c r="P38" s="11">
        <v>81.0</v>
      </c>
      <c r="Q38" s="11">
        <v>28.0</v>
      </c>
      <c r="R38" s="10">
        <v>1418.0</v>
      </c>
      <c r="S38" s="11">
        <v>227.0</v>
      </c>
      <c r="T38" s="11" t="s">
        <v>58</v>
      </c>
    </row>
    <row r="39">
      <c r="A39" s="6" t="s">
        <v>53</v>
      </c>
      <c r="B39" s="6" t="s">
        <v>54</v>
      </c>
      <c r="C39" s="11">
        <v>2355.0</v>
      </c>
      <c r="D39" s="6" t="s">
        <v>25</v>
      </c>
      <c r="E39" s="6" t="s">
        <v>71</v>
      </c>
      <c r="F39" s="7">
        <v>-0.2967</v>
      </c>
      <c r="G39" s="9">
        <v>12729.6</v>
      </c>
      <c r="H39" s="10">
        <v>18100.0</v>
      </c>
      <c r="I39" s="11">
        <v>108.0</v>
      </c>
      <c r="J39" s="6" t="s">
        <v>56</v>
      </c>
      <c r="K39" s="18">
        <v>45475.0</v>
      </c>
      <c r="L39" s="10">
        <v>1272960.0</v>
      </c>
      <c r="M39" s="10">
        <v>1018368.0</v>
      </c>
      <c r="N39" s="10">
        <v>972960.0</v>
      </c>
      <c r="O39" s="10">
        <v>1018368.0</v>
      </c>
      <c r="P39" s="11">
        <v>81.0</v>
      </c>
      <c r="Q39" s="11">
        <v>28.0</v>
      </c>
      <c r="R39" s="10">
        <v>1405.0</v>
      </c>
      <c r="S39" s="11">
        <v>222.0</v>
      </c>
      <c r="T39" s="11" t="s">
        <v>58</v>
      </c>
    </row>
    <row r="40">
      <c r="A40" s="6" t="s">
        <v>53</v>
      </c>
      <c r="B40" s="6" t="s">
        <v>54</v>
      </c>
      <c r="C40" s="11">
        <v>2356.0</v>
      </c>
      <c r="D40" s="6" t="s">
        <v>25</v>
      </c>
      <c r="E40" s="6" t="s">
        <v>78</v>
      </c>
      <c r="F40" s="7">
        <v>-0.2967</v>
      </c>
      <c r="G40" s="9">
        <v>12729.6</v>
      </c>
      <c r="H40" s="10">
        <v>18100.0</v>
      </c>
      <c r="I40" s="11">
        <v>108.0</v>
      </c>
      <c r="J40" s="6" t="s">
        <v>56</v>
      </c>
      <c r="K40" s="18">
        <v>45475.0</v>
      </c>
      <c r="L40" s="10">
        <v>1272960.0</v>
      </c>
      <c r="M40" s="10">
        <v>1018368.0</v>
      </c>
      <c r="N40" s="10">
        <v>972960.0</v>
      </c>
      <c r="O40" s="10">
        <v>1018368.0</v>
      </c>
      <c r="P40" s="11">
        <v>78.0</v>
      </c>
      <c r="Q40" s="11">
        <v>27.0</v>
      </c>
      <c r="R40" s="10">
        <v>1399.0</v>
      </c>
      <c r="S40" s="11">
        <v>220.0</v>
      </c>
      <c r="T40" s="11" t="s">
        <v>58</v>
      </c>
    </row>
    <row r="41">
      <c r="A41" s="6" t="s">
        <v>53</v>
      </c>
      <c r="B41" s="6" t="s">
        <v>54</v>
      </c>
      <c r="C41" s="11">
        <v>2357.0</v>
      </c>
      <c r="D41" s="6" t="s">
        <v>25</v>
      </c>
      <c r="E41" s="6" t="s">
        <v>84</v>
      </c>
      <c r="F41" s="7">
        <v>-0.2967</v>
      </c>
      <c r="G41" s="9">
        <v>12729.6</v>
      </c>
      <c r="H41" s="10">
        <v>18100.0</v>
      </c>
      <c r="I41" s="11">
        <v>108.0</v>
      </c>
      <c r="J41" s="6" t="s">
        <v>56</v>
      </c>
      <c r="K41" s="18">
        <v>45475.0</v>
      </c>
      <c r="L41" s="10">
        <v>1272960.0</v>
      </c>
      <c r="M41" s="10">
        <v>1018368.0</v>
      </c>
      <c r="N41" s="10">
        <v>972960.0</v>
      </c>
      <c r="O41" s="10">
        <v>1018368.0</v>
      </c>
      <c r="P41" s="11">
        <v>55.0</v>
      </c>
      <c r="Q41" s="11">
        <v>19.0</v>
      </c>
      <c r="R41" s="10">
        <v>1402.0</v>
      </c>
      <c r="S41" s="11">
        <v>220.0</v>
      </c>
      <c r="T41" s="11" t="s">
        <v>58</v>
      </c>
    </row>
    <row r="42">
      <c r="A42" s="6" t="s">
        <v>53</v>
      </c>
      <c r="B42" s="6" t="s">
        <v>54</v>
      </c>
      <c r="C42" s="11">
        <v>2359.0</v>
      </c>
      <c r="D42" s="6" t="s">
        <v>25</v>
      </c>
      <c r="E42" s="6" t="s">
        <v>85</v>
      </c>
      <c r="F42" s="7">
        <v>-0.2967</v>
      </c>
      <c r="G42" s="9">
        <v>12729.6</v>
      </c>
      <c r="H42" s="10">
        <v>18100.0</v>
      </c>
      <c r="I42" s="11">
        <v>108.0</v>
      </c>
      <c r="J42" s="6" t="s">
        <v>56</v>
      </c>
      <c r="K42" s="18">
        <v>45475.0</v>
      </c>
      <c r="L42" s="10">
        <v>1272960.0</v>
      </c>
      <c r="M42" s="10">
        <v>1018368.0</v>
      </c>
      <c r="N42" s="10">
        <v>972960.0</v>
      </c>
      <c r="O42" s="10">
        <v>1018368.0</v>
      </c>
      <c r="P42" s="11">
        <v>38.0</v>
      </c>
      <c r="Q42" s="11">
        <v>13.0</v>
      </c>
      <c r="R42" s="10">
        <v>1401.0</v>
      </c>
      <c r="S42" s="11">
        <v>223.0</v>
      </c>
      <c r="T42" s="11" t="s">
        <v>58</v>
      </c>
    </row>
    <row r="43">
      <c r="A43" s="6" t="s">
        <v>53</v>
      </c>
      <c r="B43" s="6" t="s">
        <v>54</v>
      </c>
      <c r="C43" s="11">
        <v>2327.0</v>
      </c>
      <c r="D43" s="6" t="s">
        <v>23</v>
      </c>
      <c r="E43" s="6" t="s">
        <v>72</v>
      </c>
      <c r="F43" s="7">
        <v>-0.2955</v>
      </c>
      <c r="G43" s="9">
        <v>13315.77</v>
      </c>
      <c r="H43" s="10">
        <v>18900.0</v>
      </c>
      <c r="I43" s="11">
        <v>250.0</v>
      </c>
      <c r="J43" s="6" t="s">
        <v>56</v>
      </c>
      <c r="K43" s="18">
        <v>45475.0</v>
      </c>
      <c r="L43" s="10">
        <v>1331577.0</v>
      </c>
      <c r="M43" s="10">
        <v>1065262.0</v>
      </c>
      <c r="N43" s="10">
        <v>1031577.0</v>
      </c>
      <c r="O43" s="10">
        <v>1065262.0</v>
      </c>
      <c r="P43" s="11">
        <v>73.0</v>
      </c>
      <c r="Q43" s="11">
        <v>25.0</v>
      </c>
      <c r="R43" s="10">
        <v>1470.0</v>
      </c>
      <c r="S43" s="11">
        <v>406.0</v>
      </c>
      <c r="T43" s="11" t="s">
        <v>58</v>
      </c>
    </row>
    <row r="44">
      <c r="A44" s="6" t="s">
        <v>53</v>
      </c>
      <c r="B44" s="6" t="s">
        <v>54</v>
      </c>
      <c r="C44" s="11">
        <v>2378.0</v>
      </c>
      <c r="D44" s="6" t="s">
        <v>24</v>
      </c>
      <c r="E44" s="6" t="s">
        <v>86</v>
      </c>
      <c r="F44" s="7">
        <v>-0.2949</v>
      </c>
      <c r="G44" s="9">
        <v>15723.63</v>
      </c>
      <c r="H44" s="10">
        <v>22300.0</v>
      </c>
      <c r="I44" s="11">
        <v>9.0</v>
      </c>
      <c r="J44" s="6" t="s">
        <v>56</v>
      </c>
      <c r="K44" s="18">
        <v>45475.0</v>
      </c>
      <c r="L44" s="10">
        <v>1572363.0</v>
      </c>
      <c r="M44" s="10">
        <v>1257890.0</v>
      </c>
      <c r="N44" s="10">
        <v>1272363.0</v>
      </c>
      <c r="O44" s="10">
        <v>1272363.0</v>
      </c>
      <c r="P44" s="11">
        <v>186.0</v>
      </c>
      <c r="Q44" s="11">
        <v>65.0</v>
      </c>
      <c r="R44" s="11">
        <v>913.0</v>
      </c>
      <c r="S44" s="11">
        <v>110.0</v>
      </c>
      <c r="T44" s="11" t="s">
        <v>58</v>
      </c>
    </row>
    <row r="45">
      <c r="A45" s="6" t="s">
        <v>53</v>
      </c>
      <c r="B45" s="6" t="s">
        <v>54</v>
      </c>
      <c r="C45" s="11">
        <v>2380.0</v>
      </c>
      <c r="D45" s="6" t="s">
        <v>24</v>
      </c>
      <c r="E45" s="6" t="s">
        <v>87</v>
      </c>
      <c r="F45" s="7">
        <v>-0.2949</v>
      </c>
      <c r="G45" s="9">
        <v>15723.63</v>
      </c>
      <c r="H45" s="10">
        <v>22300.0</v>
      </c>
      <c r="I45" s="11">
        <v>9.0</v>
      </c>
      <c r="J45" s="6" t="s">
        <v>56</v>
      </c>
      <c r="K45" s="18">
        <v>45475.0</v>
      </c>
      <c r="L45" s="10">
        <v>1572363.0</v>
      </c>
      <c r="M45" s="10">
        <v>1257890.0</v>
      </c>
      <c r="N45" s="10">
        <v>1272363.0</v>
      </c>
      <c r="O45" s="10">
        <v>1272363.0</v>
      </c>
      <c r="P45" s="11">
        <v>150.0</v>
      </c>
      <c r="Q45" s="11">
        <v>52.0</v>
      </c>
      <c r="R45" s="11">
        <v>896.0</v>
      </c>
      <c r="S45" s="11">
        <v>111.0</v>
      </c>
      <c r="T45" s="11" t="s">
        <v>58</v>
      </c>
    </row>
    <row r="46">
      <c r="A46" s="6" t="s">
        <v>53</v>
      </c>
      <c r="B46" s="6" t="s">
        <v>54</v>
      </c>
      <c r="C46" s="11">
        <v>2319.0</v>
      </c>
      <c r="D46" s="6" t="s">
        <v>26</v>
      </c>
      <c r="E46" s="6" t="s">
        <v>88</v>
      </c>
      <c r="F46" s="7">
        <v>-0.2937</v>
      </c>
      <c r="G46" s="9">
        <v>18859.23</v>
      </c>
      <c r="H46" s="10">
        <v>26700.0</v>
      </c>
      <c r="I46" s="11">
        <v>127.0</v>
      </c>
      <c r="J46" s="6" t="s">
        <v>56</v>
      </c>
      <c r="K46" s="18">
        <v>45475.0</v>
      </c>
      <c r="L46" s="10">
        <v>1885923.0</v>
      </c>
      <c r="M46" s="10">
        <v>1508738.0</v>
      </c>
      <c r="N46" s="10">
        <v>1585923.0</v>
      </c>
      <c r="O46" s="10">
        <v>1585923.0</v>
      </c>
      <c r="P46" s="11">
        <v>74.0</v>
      </c>
      <c r="Q46" s="11">
        <v>25.0</v>
      </c>
      <c r="R46" s="10">
        <v>2438.0</v>
      </c>
      <c r="S46" s="11">
        <v>312.0</v>
      </c>
      <c r="T46" s="11" t="s">
        <v>58</v>
      </c>
    </row>
    <row r="47">
      <c r="A47" s="6" t="s">
        <v>53</v>
      </c>
      <c r="B47" s="6" t="s">
        <v>54</v>
      </c>
      <c r="C47" s="11">
        <v>2375.0</v>
      </c>
      <c r="D47" s="6" t="s">
        <v>27</v>
      </c>
      <c r="E47" s="6" t="s">
        <v>89</v>
      </c>
      <c r="F47" s="7">
        <v>-0.2884</v>
      </c>
      <c r="G47" s="9">
        <v>9037.08</v>
      </c>
      <c r="H47" s="10">
        <v>12700.0</v>
      </c>
      <c r="I47" s="11">
        <v>54.0</v>
      </c>
      <c r="J47" s="6" t="s">
        <v>56</v>
      </c>
      <c r="K47" s="18">
        <v>45475.0</v>
      </c>
      <c r="L47" s="10">
        <v>903708.0</v>
      </c>
      <c r="M47" s="10">
        <v>722966.0</v>
      </c>
      <c r="N47" s="10">
        <v>603708.0</v>
      </c>
      <c r="O47" s="10">
        <v>722966.0</v>
      </c>
      <c r="P47" s="11">
        <v>75.0</v>
      </c>
      <c r="Q47" s="11">
        <v>37.0</v>
      </c>
      <c r="R47" s="11">
        <v>195.0</v>
      </c>
      <c r="S47" s="11">
        <v>39.0</v>
      </c>
      <c r="T47" s="11" t="s">
        <v>90</v>
      </c>
    </row>
    <row r="48">
      <c r="A48" s="6" t="s">
        <v>53</v>
      </c>
      <c r="B48" s="6" t="s">
        <v>54</v>
      </c>
      <c r="C48" s="11">
        <v>2376.0</v>
      </c>
      <c r="D48" s="6" t="s">
        <v>27</v>
      </c>
      <c r="E48" s="6" t="s">
        <v>89</v>
      </c>
      <c r="F48" s="7">
        <v>-0.2855</v>
      </c>
      <c r="G48" s="9">
        <v>9074.52</v>
      </c>
      <c r="H48" s="10">
        <v>12700.0</v>
      </c>
      <c r="I48" s="11">
        <v>54.0</v>
      </c>
      <c r="J48" s="6" t="s">
        <v>56</v>
      </c>
      <c r="K48" s="18">
        <v>45475.0</v>
      </c>
      <c r="L48" s="10">
        <v>907452.0</v>
      </c>
      <c r="M48" s="10">
        <v>725962.0</v>
      </c>
      <c r="N48" s="10">
        <v>607452.0</v>
      </c>
      <c r="O48" s="10">
        <v>725962.0</v>
      </c>
      <c r="P48" s="11">
        <v>66.0</v>
      </c>
      <c r="Q48" s="11">
        <v>33.0</v>
      </c>
      <c r="R48" s="11">
        <v>168.0</v>
      </c>
      <c r="S48" s="11">
        <v>39.0</v>
      </c>
      <c r="T48" s="11" t="s">
        <v>90</v>
      </c>
    </row>
    <row r="49">
      <c r="A49" s="6" t="s">
        <v>53</v>
      </c>
      <c r="B49" s="6" t="s">
        <v>54</v>
      </c>
      <c r="C49" s="11">
        <v>2383.0</v>
      </c>
      <c r="D49" s="6" t="s">
        <v>28</v>
      </c>
      <c r="E49" s="6" t="s">
        <v>73</v>
      </c>
      <c r="F49" s="7">
        <v>-0.2845</v>
      </c>
      <c r="G49" s="9">
        <v>14811.03</v>
      </c>
      <c r="H49" s="10">
        <v>20700.0</v>
      </c>
      <c r="I49" s="11">
        <v>28.0</v>
      </c>
      <c r="J49" s="6" t="s">
        <v>56</v>
      </c>
      <c r="K49" s="18">
        <v>45475.0</v>
      </c>
      <c r="L49" s="10">
        <v>1481103.0</v>
      </c>
      <c r="M49" s="10">
        <v>1184882.0</v>
      </c>
      <c r="N49" s="10">
        <v>1181103.0</v>
      </c>
      <c r="O49" s="10">
        <v>1184882.0</v>
      </c>
      <c r="P49" s="11">
        <v>138.0</v>
      </c>
      <c r="Q49" s="11">
        <v>48.0</v>
      </c>
      <c r="R49" s="11">
        <v>571.0</v>
      </c>
      <c r="S49" s="11">
        <v>61.0</v>
      </c>
      <c r="T49" s="11" t="s">
        <v>58</v>
      </c>
    </row>
    <row r="50">
      <c r="A50" s="6" t="s">
        <v>53</v>
      </c>
      <c r="B50" s="6" t="s">
        <v>54</v>
      </c>
      <c r="C50" s="11">
        <v>2382.0</v>
      </c>
      <c r="D50" s="6" t="s">
        <v>28</v>
      </c>
      <c r="E50" s="6" t="s">
        <v>62</v>
      </c>
      <c r="F50" s="7">
        <v>-0.2769</v>
      </c>
      <c r="G50" s="9">
        <v>14968.98</v>
      </c>
      <c r="H50" s="10">
        <v>20700.0</v>
      </c>
      <c r="I50" s="11">
        <v>28.0</v>
      </c>
      <c r="J50" s="6" t="s">
        <v>56</v>
      </c>
      <c r="K50" s="18">
        <v>45475.0</v>
      </c>
      <c r="L50" s="10">
        <v>1496898.0</v>
      </c>
      <c r="M50" s="10">
        <v>1197518.0</v>
      </c>
      <c r="N50" s="10">
        <v>1196898.0</v>
      </c>
      <c r="O50" s="10">
        <v>1197518.0</v>
      </c>
      <c r="P50" s="11">
        <v>176.0</v>
      </c>
      <c r="Q50" s="11">
        <v>61.0</v>
      </c>
      <c r="R50" s="11">
        <v>608.0</v>
      </c>
      <c r="S50" s="11">
        <v>58.0</v>
      </c>
      <c r="T50" s="11" t="s">
        <v>58</v>
      </c>
    </row>
    <row r="51">
      <c r="A51" s="6" t="s">
        <v>53</v>
      </c>
      <c r="B51" s="6" t="s">
        <v>54</v>
      </c>
      <c r="C51" s="11">
        <v>2320.0</v>
      </c>
      <c r="D51" s="6" t="s">
        <v>26</v>
      </c>
      <c r="E51" s="6" t="s">
        <v>65</v>
      </c>
      <c r="F51" s="7">
        <v>-0.2713</v>
      </c>
      <c r="G51" s="9">
        <v>19457.1</v>
      </c>
      <c r="H51" s="10">
        <v>26700.0</v>
      </c>
      <c r="I51" s="11">
        <v>127.0</v>
      </c>
      <c r="J51" s="6" t="s">
        <v>56</v>
      </c>
      <c r="K51" s="18">
        <v>45475.0</v>
      </c>
      <c r="L51" s="10">
        <v>1945710.0</v>
      </c>
      <c r="M51" s="10">
        <v>1556568.0</v>
      </c>
      <c r="N51" s="10">
        <v>1645710.0</v>
      </c>
      <c r="O51" s="10">
        <v>1645710.0</v>
      </c>
      <c r="P51" s="11">
        <v>70.0</v>
      </c>
      <c r="Q51" s="11">
        <v>24.0</v>
      </c>
      <c r="R51" s="10">
        <v>2398.0</v>
      </c>
      <c r="S51" s="11">
        <v>315.0</v>
      </c>
      <c r="T51" s="11" t="s">
        <v>58</v>
      </c>
    </row>
    <row r="52">
      <c r="A52" s="6" t="s">
        <v>53</v>
      </c>
      <c r="B52" s="6" t="s">
        <v>54</v>
      </c>
      <c r="C52" s="11">
        <v>2324.0</v>
      </c>
      <c r="D52" s="6" t="s">
        <v>26</v>
      </c>
      <c r="E52" s="6" t="s">
        <v>91</v>
      </c>
      <c r="F52" s="7">
        <v>-0.2712</v>
      </c>
      <c r="G52" s="9">
        <v>19458.27</v>
      </c>
      <c r="H52" s="10">
        <v>26700.0</v>
      </c>
      <c r="I52" s="11">
        <v>127.0</v>
      </c>
      <c r="J52" s="6" t="s">
        <v>56</v>
      </c>
      <c r="K52" s="18">
        <v>45475.0</v>
      </c>
      <c r="L52" s="10">
        <v>1945827.0</v>
      </c>
      <c r="M52" s="10">
        <v>1556662.0</v>
      </c>
      <c r="N52" s="10">
        <v>1645827.0</v>
      </c>
      <c r="O52" s="10">
        <v>1645827.0</v>
      </c>
      <c r="P52" s="11">
        <v>53.0</v>
      </c>
      <c r="Q52" s="11">
        <v>18.0</v>
      </c>
      <c r="R52" s="10">
        <v>2393.0</v>
      </c>
      <c r="S52" s="11">
        <v>318.0</v>
      </c>
      <c r="T52" s="11" t="s">
        <v>58</v>
      </c>
    </row>
    <row r="53">
      <c r="A53" s="6" t="s">
        <v>53</v>
      </c>
      <c r="B53" s="6" t="s">
        <v>54</v>
      </c>
      <c r="C53" s="11">
        <v>2385.0</v>
      </c>
      <c r="D53" s="6" t="s">
        <v>28</v>
      </c>
      <c r="E53" s="6" t="s">
        <v>92</v>
      </c>
      <c r="F53" s="7">
        <v>-0.2624</v>
      </c>
      <c r="G53" s="9">
        <v>15268.5</v>
      </c>
      <c r="H53" s="10">
        <v>20700.0</v>
      </c>
      <c r="I53" s="11">
        <v>28.0</v>
      </c>
      <c r="J53" s="6" t="s">
        <v>56</v>
      </c>
      <c r="K53" s="18">
        <v>45475.0</v>
      </c>
      <c r="L53" s="10">
        <v>1526850.0</v>
      </c>
      <c r="M53" s="10">
        <v>1221480.0</v>
      </c>
      <c r="N53" s="10">
        <v>1226850.0</v>
      </c>
      <c r="O53" s="10">
        <v>1226850.0</v>
      </c>
      <c r="P53" s="11">
        <v>72.0</v>
      </c>
      <c r="Q53" s="11">
        <v>25.0</v>
      </c>
      <c r="R53" s="11">
        <v>549.0</v>
      </c>
      <c r="S53" s="11">
        <v>59.0</v>
      </c>
      <c r="T53" s="11" t="s">
        <v>58</v>
      </c>
    </row>
    <row r="54">
      <c r="A54" s="6" t="s">
        <v>53</v>
      </c>
      <c r="B54" s="6" t="s">
        <v>54</v>
      </c>
      <c r="C54" s="11">
        <v>2386.0</v>
      </c>
      <c r="D54" s="6" t="s">
        <v>28</v>
      </c>
      <c r="E54" s="6" t="s">
        <v>93</v>
      </c>
      <c r="F54" s="7">
        <v>-0.2624</v>
      </c>
      <c r="G54" s="9">
        <v>15268.5</v>
      </c>
      <c r="H54" s="10">
        <v>20700.0</v>
      </c>
      <c r="I54" s="11">
        <v>28.0</v>
      </c>
      <c r="J54" s="6" t="s">
        <v>56</v>
      </c>
      <c r="K54" s="18">
        <v>45475.0</v>
      </c>
      <c r="L54" s="10">
        <v>1526850.0</v>
      </c>
      <c r="M54" s="10">
        <v>1221480.0</v>
      </c>
      <c r="N54" s="10">
        <v>1226850.0</v>
      </c>
      <c r="O54" s="10">
        <v>1226850.0</v>
      </c>
      <c r="P54" s="11">
        <v>53.0</v>
      </c>
      <c r="Q54" s="11">
        <v>18.0</v>
      </c>
      <c r="R54" s="11">
        <v>544.0</v>
      </c>
      <c r="S54" s="11">
        <v>56.0</v>
      </c>
      <c r="T54" s="11" t="s">
        <v>58</v>
      </c>
    </row>
    <row r="55">
      <c r="A55" s="6" t="s">
        <v>53</v>
      </c>
      <c r="B55" s="6" t="s">
        <v>54</v>
      </c>
      <c r="C55" s="11">
        <v>2387.0</v>
      </c>
      <c r="D55" s="6" t="s">
        <v>28</v>
      </c>
      <c r="E55" s="6" t="s">
        <v>94</v>
      </c>
      <c r="F55" s="7">
        <v>-0.2624</v>
      </c>
      <c r="G55" s="9">
        <v>15268.5</v>
      </c>
      <c r="H55" s="10">
        <v>20700.0</v>
      </c>
      <c r="I55" s="11">
        <v>28.0</v>
      </c>
      <c r="J55" s="6" t="s">
        <v>56</v>
      </c>
      <c r="K55" s="18">
        <v>45475.0</v>
      </c>
      <c r="L55" s="10">
        <v>1526850.0</v>
      </c>
      <c r="M55" s="10">
        <v>1221480.0</v>
      </c>
      <c r="N55" s="10">
        <v>1226850.0</v>
      </c>
      <c r="O55" s="10">
        <v>1226850.0</v>
      </c>
      <c r="P55" s="11">
        <v>37.0</v>
      </c>
      <c r="Q55" s="11">
        <v>12.0</v>
      </c>
      <c r="R55" s="11">
        <v>548.0</v>
      </c>
      <c r="S55" s="11">
        <v>60.0</v>
      </c>
      <c r="T55" s="11" t="s">
        <v>58</v>
      </c>
    </row>
    <row r="56">
      <c r="A56" s="6" t="s">
        <v>53</v>
      </c>
      <c r="B56" s="6" t="s">
        <v>54</v>
      </c>
      <c r="C56" s="11">
        <v>2323.0</v>
      </c>
      <c r="D56" s="6" t="s">
        <v>26</v>
      </c>
      <c r="E56" s="6" t="s">
        <v>95</v>
      </c>
      <c r="F56" s="7">
        <v>-0.2564</v>
      </c>
      <c r="G56" s="9">
        <v>19854.9</v>
      </c>
      <c r="H56" s="10">
        <v>26700.0</v>
      </c>
      <c r="I56" s="11">
        <v>127.0</v>
      </c>
      <c r="J56" s="6" t="s">
        <v>56</v>
      </c>
      <c r="K56" s="18">
        <v>45475.0</v>
      </c>
      <c r="L56" s="10">
        <v>1985490.0</v>
      </c>
      <c r="M56" s="10">
        <v>1588392.0</v>
      </c>
      <c r="N56" s="10">
        <v>1685490.0</v>
      </c>
      <c r="O56" s="10">
        <v>1685490.0</v>
      </c>
      <c r="P56" s="11">
        <v>60.0</v>
      </c>
      <c r="Q56" s="11">
        <v>21.0</v>
      </c>
      <c r="R56" s="10">
        <v>2405.0</v>
      </c>
      <c r="S56" s="11">
        <v>313.0</v>
      </c>
      <c r="T56" s="11" t="s">
        <v>58</v>
      </c>
    </row>
    <row r="57">
      <c r="A57" s="6" t="s">
        <v>53</v>
      </c>
      <c r="B57" s="6" t="s">
        <v>54</v>
      </c>
      <c r="C57" s="11">
        <v>2372.0</v>
      </c>
      <c r="D57" s="6" t="s">
        <v>30</v>
      </c>
      <c r="E57" s="6" t="s">
        <v>96</v>
      </c>
      <c r="F57" s="7">
        <v>-0.2451</v>
      </c>
      <c r="G57" s="9">
        <v>9361.17</v>
      </c>
      <c r="H57" s="10">
        <v>12400.0</v>
      </c>
      <c r="I57" s="11">
        <v>22.0</v>
      </c>
      <c r="J57" s="6" t="s">
        <v>56</v>
      </c>
      <c r="K57" s="18">
        <v>45475.0</v>
      </c>
      <c r="L57" s="10">
        <v>936117.0</v>
      </c>
      <c r="M57" s="10">
        <v>748894.0</v>
      </c>
      <c r="N57" s="10">
        <v>636117.0</v>
      </c>
      <c r="O57" s="10">
        <v>748894.0</v>
      </c>
      <c r="P57" s="11">
        <v>48.0</v>
      </c>
      <c r="Q57" s="11">
        <v>24.0</v>
      </c>
      <c r="R57" s="11">
        <v>184.0</v>
      </c>
      <c r="S57" s="11">
        <v>93.0</v>
      </c>
      <c r="T57" s="11" t="s">
        <v>90</v>
      </c>
    </row>
    <row r="58">
      <c r="A58" s="6" t="s">
        <v>53</v>
      </c>
      <c r="B58" s="6" t="s">
        <v>54</v>
      </c>
      <c r="C58" s="11">
        <v>2336.0</v>
      </c>
      <c r="D58" s="6" t="s">
        <v>29</v>
      </c>
      <c r="E58" s="6" t="s">
        <v>97</v>
      </c>
      <c r="F58" s="7">
        <v>-0.2447</v>
      </c>
      <c r="G58" s="9">
        <v>22131.72</v>
      </c>
      <c r="H58" s="10">
        <v>29300.0</v>
      </c>
      <c r="I58" s="11">
        <v>51.0</v>
      </c>
      <c r="J58" s="6" t="s">
        <v>56</v>
      </c>
      <c r="K58" s="18">
        <v>45475.0</v>
      </c>
      <c r="L58" s="10">
        <v>2213172.0</v>
      </c>
      <c r="M58" s="10">
        <v>1770538.0</v>
      </c>
      <c r="N58" s="10">
        <v>1913172.0</v>
      </c>
      <c r="O58" s="10">
        <v>1913172.0</v>
      </c>
      <c r="P58" s="11">
        <v>70.0</v>
      </c>
      <c r="Q58" s="11">
        <v>24.0</v>
      </c>
      <c r="R58" s="10">
        <v>1428.0</v>
      </c>
      <c r="S58" s="11">
        <v>274.0</v>
      </c>
      <c r="T58" s="11" t="s">
        <v>58</v>
      </c>
    </row>
    <row r="59">
      <c r="A59" s="6" t="s">
        <v>53</v>
      </c>
      <c r="B59" s="6" t="s">
        <v>54</v>
      </c>
      <c r="C59" s="11">
        <v>2337.0</v>
      </c>
      <c r="D59" s="6" t="s">
        <v>29</v>
      </c>
      <c r="E59" s="6" t="s">
        <v>98</v>
      </c>
      <c r="F59" s="7">
        <v>-0.2447</v>
      </c>
      <c r="G59" s="9">
        <v>22131.72</v>
      </c>
      <c r="H59" s="10">
        <v>29300.0</v>
      </c>
      <c r="I59" s="11">
        <v>51.0</v>
      </c>
      <c r="J59" s="6" t="s">
        <v>56</v>
      </c>
      <c r="K59" s="18">
        <v>45475.0</v>
      </c>
      <c r="L59" s="10">
        <v>2213172.0</v>
      </c>
      <c r="M59" s="10">
        <v>1770538.0</v>
      </c>
      <c r="N59" s="10">
        <v>1913172.0</v>
      </c>
      <c r="O59" s="10">
        <v>1913172.0</v>
      </c>
      <c r="P59" s="11">
        <v>61.0</v>
      </c>
      <c r="Q59" s="11">
        <v>21.0</v>
      </c>
      <c r="R59" s="10">
        <v>1410.0</v>
      </c>
      <c r="S59" s="11">
        <v>278.0</v>
      </c>
      <c r="T59" s="11" t="s">
        <v>58</v>
      </c>
    </row>
    <row r="60">
      <c r="A60" s="6" t="s">
        <v>53</v>
      </c>
      <c r="B60" s="6" t="s">
        <v>54</v>
      </c>
      <c r="C60" s="11">
        <v>2338.0</v>
      </c>
      <c r="D60" s="6" t="s">
        <v>29</v>
      </c>
      <c r="E60" s="6" t="s">
        <v>99</v>
      </c>
      <c r="F60" s="7">
        <v>-0.2447</v>
      </c>
      <c r="G60" s="9">
        <v>22131.72</v>
      </c>
      <c r="H60" s="10">
        <v>29300.0</v>
      </c>
      <c r="I60" s="11">
        <v>51.0</v>
      </c>
      <c r="J60" s="6" t="s">
        <v>56</v>
      </c>
      <c r="K60" s="18">
        <v>45475.0</v>
      </c>
      <c r="L60" s="10">
        <v>2213172.0</v>
      </c>
      <c r="M60" s="10">
        <v>1770538.0</v>
      </c>
      <c r="N60" s="10">
        <v>1913172.0</v>
      </c>
      <c r="O60" s="10">
        <v>1913172.0</v>
      </c>
      <c r="P60" s="11">
        <v>56.0</v>
      </c>
      <c r="Q60" s="11">
        <v>19.0</v>
      </c>
      <c r="R60" s="10">
        <v>1394.0</v>
      </c>
      <c r="S60" s="11">
        <v>279.0</v>
      </c>
      <c r="T60" s="11" t="s">
        <v>58</v>
      </c>
    </row>
    <row r="61">
      <c r="A61" s="6" t="s">
        <v>53</v>
      </c>
      <c r="B61" s="6" t="s">
        <v>54</v>
      </c>
      <c r="C61" s="11">
        <v>2322.0</v>
      </c>
      <c r="D61" s="6" t="s">
        <v>26</v>
      </c>
      <c r="E61" s="6" t="s">
        <v>86</v>
      </c>
      <c r="F61" s="7">
        <v>-0.2416</v>
      </c>
      <c r="G61" s="9">
        <v>20250.36</v>
      </c>
      <c r="H61" s="10">
        <v>26700.0</v>
      </c>
      <c r="I61" s="11">
        <v>127.0</v>
      </c>
      <c r="J61" s="6" t="s">
        <v>56</v>
      </c>
      <c r="K61" s="18">
        <v>45475.0</v>
      </c>
      <c r="L61" s="10">
        <v>2025036.0</v>
      </c>
      <c r="M61" s="10">
        <v>1620029.0</v>
      </c>
      <c r="N61" s="10">
        <v>1725036.0</v>
      </c>
      <c r="O61" s="10">
        <v>1725036.0</v>
      </c>
      <c r="P61" s="11">
        <v>64.0</v>
      </c>
      <c r="Q61" s="11">
        <v>22.0</v>
      </c>
      <c r="R61" s="10">
        <v>2368.0</v>
      </c>
      <c r="S61" s="11">
        <v>311.0</v>
      </c>
      <c r="T61" s="11" t="s">
        <v>58</v>
      </c>
    </row>
    <row r="62">
      <c r="A62" s="6" t="s">
        <v>53</v>
      </c>
      <c r="B62" s="6" t="s">
        <v>54</v>
      </c>
      <c r="C62" s="11">
        <v>2373.0</v>
      </c>
      <c r="D62" s="6" t="s">
        <v>30</v>
      </c>
      <c r="E62" s="6" t="s">
        <v>100</v>
      </c>
      <c r="F62" s="7">
        <v>-0.2352</v>
      </c>
      <c r="G62" s="9">
        <v>9484.02</v>
      </c>
      <c r="H62" s="10">
        <v>12400.0</v>
      </c>
      <c r="I62" s="11">
        <v>22.0</v>
      </c>
      <c r="J62" s="6" t="s">
        <v>56</v>
      </c>
      <c r="K62" s="18">
        <v>45475.0</v>
      </c>
      <c r="L62" s="10">
        <v>948402.0</v>
      </c>
      <c r="M62" s="10">
        <v>758722.0</v>
      </c>
      <c r="N62" s="10">
        <v>648402.0</v>
      </c>
      <c r="O62" s="10">
        <v>758722.0</v>
      </c>
      <c r="P62" s="11">
        <v>39.0</v>
      </c>
      <c r="Q62" s="11">
        <v>19.0</v>
      </c>
      <c r="R62" s="11">
        <v>165.0</v>
      </c>
      <c r="S62" s="11">
        <v>95.0</v>
      </c>
      <c r="T62" s="11" t="s">
        <v>90</v>
      </c>
    </row>
    <row r="63">
      <c r="A63" s="6" t="s">
        <v>53</v>
      </c>
      <c r="B63" s="6" t="s">
        <v>54</v>
      </c>
      <c r="C63" s="11">
        <v>2362.0</v>
      </c>
      <c r="D63" s="6" t="s">
        <v>31</v>
      </c>
      <c r="E63" s="6" t="s">
        <v>101</v>
      </c>
      <c r="F63" s="7">
        <v>-0.2319</v>
      </c>
      <c r="G63" s="9">
        <v>17206.02</v>
      </c>
      <c r="H63" s="10">
        <v>22400.0</v>
      </c>
      <c r="I63" s="11">
        <v>150.0</v>
      </c>
      <c r="J63" s="6" t="s">
        <v>56</v>
      </c>
      <c r="K63" s="18">
        <v>45475.0</v>
      </c>
      <c r="L63" s="10">
        <v>1720602.0</v>
      </c>
      <c r="M63" s="10">
        <v>1376482.0</v>
      </c>
      <c r="N63" s="10">
        <v>1420602.0</v>
      </c>
      <c r="O63" s="10">
        <v>1420602.0</v>
      </c>
      <c r="P63" s="11">
        <v>160.0</v>
      </c>
      <c r="Q63" s="11">
        <v>56.0</v>
      </c>
      <c r="R63" s="11">
        <v>649.0</v>
      </c>
      <c r="S63" s="11">
        <v>124.0</v>
      </c>
      <c r="T63" s="11" t="s">
        <v>58</v>
      </c>
    </row>
    <row r="64">
      <c r="A64" s="6" t="s">
        <v>53</v>
      </c>
      <c r="B64" s="6" t="s">
        <v>54</v>
      </c>
      <c r="C64" s="11">
        <v>2368.0</v>
      </c>
      <c r="D64" s="6" t="s">
        <v>31</v>
      </c>
      <c r="E64" s="6" t="s">
        <v>102</v>
      </c>
      <c r="F64" s="7">
        <v>-0.2313</v>
      </c>
      <c r="G64" s="9">
        <v>17218.89</v>
      </c>
      <c r="H64" s="10">
        <v>22400.0</v>
      </c>
      <c r="I64" s="11">
        <v>150.0</v>
      </c>
      <c r="J64" s="6" t="s">
        <v>56</v>
      </c>
      <c r="K64" s="18">
        <v>45475.0</v>
      </c>
      <c r="L64" s="10">
        <v>1721889.0</v>
      </c>
      <c r="M64" s="10">
        <v>1377511.0</v>
      </c>
      <c r="N64" s="10">
        <v>1421889.0</v>
      </c>
      <c r="O64" s="10">
        <v>1421889.0</v>
      </c>
      <c r="P64" s="11">
        <v>77.0</v>
      </c>
      <c r="Q64" s="11">
        <v>26.0</v>
      </c>
      <c r="R64" s="11">
        <v>638.0</v>
      </c>
      <c r="S64" s="11">
        <v>130.0</v>
      </c>
      <c r="T64" s="11" t="s">
        <v>58</v>
      </c>
    </row>
    <row r="65">
      <c r="A65" s="6" t="s">
        <v>53</v>
      </c>
      <c r="B65" s="6" t="s">
        <v>54</v>
      </c>
      <c r="C65" s="11">
        <v>2365.0</v>
      </c>
      <c r="D65" s="6" t="s">
        <v>31</v>
      </c>
      <c r="E65" s="6" t="s">
        <v>103</v>
      </c>
      <c r="F65" s="7">
        <v>-0.2169</v>
      </c>
      <c r="G65" s="9">
        <v>17541.81</v>
      </c>
      <c r="H65" s="10">
        <v>22400.0</v>
      </c>
      <c r="I65" s="11">
        <v>150.0</v>
      </c>
      <c r="J65" s="6" t="s">
        <v>56</v>
      </c>
      <c r="K65" s="18">
        <v>45475.0</v>
      </c>
      <c r="L65" s="10">
        <v>1754181.0</v>
      </c>
      <c r="M65" s="10">
        <v>1403345.0</v>
      </c>
      <c r="N65" s="10">
        <v>1454181.0</v>
      </c>
      <c r="O65" s="10">
        <v>1454181.0</v>
      </c>
      <c r="P65" s="11">
        <v>106.0</v>
      </c>
      <c r="Q65" s="11">
        <v>37.0</v>
      </c>
      <c r="R65" s="11">
        <v>649.0</v>
      </c>
      <c r="S65" s="11">
        <v>133.0</v>
      </c>
      <c r="T65" s="11" t="s">
        <v>58</v>
      </c>
    </row>
    <row r="66">
      <c r="A66" s="6" t="s">
        <v>53</v>
      </c>
      <c r="B66" s="6" t="s">
        <v>54</v>
      </c>
      <c r="C66" s="11">
        <v>2367.0</v>
      </c>
      <c r="D66" s="6" t="s">
        <v>31</v>
      </c>
      <c r="E66" s="6" t="s">
        <v>104</v>
      </c>
      <c r="F66" s="7">
        <v>-0.2133</v>
      </c>
      <c r="G66" s="9">
        <v>17621.37</v>
      </c>
      <c r="H66" s="10">
        <v>22400.0</v>
      </c>
      <c r="I66" s="11">
        <v>150.0</v>
      </c>
      <c r="J66" s="6" t="s">
        <v>56</v>
      </c>
      <c r="K66" s="18">
        <v>45475.0</v>
      </c>
      <c r="L66" s="10">
        <v>1762137.0</v>
      </c>
      <c r="M66" s="10">
        <v>1409710.0</v>
      </c>
      <c r="N66" s="10">
        <v>1462137.0</v>
      </c>
      <c r="O66" s="10">
        <v>1462137.0</v>
      </c>
      <c r="P66" s="11">
        <v>83.0</v>
      </c>
      <c r="Q66" s="11">
        <v>29.0</v>
      </c>
      <c r="R66" s="11">
        <v>636.0</v>
      </c>
      <c r="S66" s="11">
        <v>132.0</v>
      </c>
      <c r="T66" s="11" t="s">
        <v>58</v>
      </c>
    </row>
    <row r="67">
      <c r="A67" s="6" t="s">
        <v>53</v>
      </c>
      <c r="B67" s="6" t="s">
        <v>54</v>
      </c>
      <c r="C67" s="11">
        <v>2363.0</v>
      </c>
      <c r="D67" s="6" t="s">
        <v>31</v>
      </c>
      <c r="E67" s="6" t="s">
        <v>105</v>
      </c>
      <c r="F67" s="7">
        <v>-0.2108</v>
      </c>
      <c r="G67" s="9">
        <v>17678.7</v>
      </c>
      <c r="H67" s="10">
        <v>22400.0</v>
      </c>
      <c r="I67" s="11">
        <v>150.0</v>
      </c>
      <c r="J67" s="6" t="s">
        <v>56</v>
      </c>
      <c r="K67" s="18">
        <v>45475.0</v>
      </c>
      <c r="L67" s="10">
        <v>1767870.0</v>
      </c>
      <c r="M67" s="10">
        <v>1414296.0</v>
      </c>
      <c r="N67" s="10">
        <v>1467870.0</v>
      </c>
      <c r="O67" s="10">
        <v>1467870.0</v>
      </c>
      <c r="P67" s="11">
        <v>134.0</v>
      </c>
      <c r="Q67" s="11">
        <v>46.0</v>
      </c>
      <c r="R67" s="11">
        <v>664.0</v>
      </c>
      <c r="S67" s="11">
        <v>132.0</v>
      </c>
      <c r="T67" s="11" t="s">
        <v>58</v>
      </c>
    </row>
    <row r="68">
      <c r="A68" s="6" t="s">
        <v>53</v>
      </c>
      <c r="B68" s="6" t="s">
        <v>54</v>
      </c>
      <c r="C68" s="11">
        <v>2370.0</v>
      </c>
      <c r="D68" s="6" t="s">
        <v>31</v>
      </c>
      <c r="E68" s="6" t="s">
        <v>98</v>
      </c>
      <c r="F68" s="7">
        <v>-0.2093</v>
      </c>
      <c r="G68" s="9">
        <v>17712.63</v>
      </c>
      <c r="H68" s="10">
        <v>22400.0</v>
      </c>
      <c r="I68" s="11">
        <v>150.0</v>
      </c>
      <c r="J68" s="6" t="s">
        <v>56</v>
      </c>
      <c r="K68" s="18">
        <v>45475.0</v>
      </c>
      <c r="L68" s="10">
        <v>1771263.0</v>
      </c>
      <c r="M68" s="10">
        <v>1417010.0</v>
      </c>
      <c r="N68" s="10">
        <v>1471263.0</v>
      </c>
      <c r="O68" s="10">
        <v>1471263.0</v>
      </c>
      <c r="P68" s="11">
        <v>64.0</v>
      </c>
      <c r="Q68" s="11">
        <v>22.0</v>
      </c>
      <c r="R68" s="11">
        <v>635.0</v>
      </c>
      <c r="S68" s="11">
        <v>130.0</v>
      </c>
      <c r="T68" s="11" t="s">
        <v>58</v>
      </c>
    </row>
    <row r="69">
      <c r="A69" s="6" t="s">
        <v>53</v>
      </c>
      <c r="B69" s="6" t="s">
        <v>54</v>
      </c>
      <c r="C69" s="11">
        <v>2364.0</v>
      </c>
      <c r="D69" s="6" t="s">
        <v>31</v>
      </c>
      <c r="E69" s="6" t="s">
        <v>106</v>
      </c>
      <c r="F69" s="7">
        <v>-0.2015</v>
      </c>
      <c r="G69" s="9">
        <v>17886.96</v>
      </c>
      <c r="H69" s="10">
        <v>22400.0</v>
      </c>
      <c r="I69" s="11">
        <v>150.0</v>
      </c>
      <c r="J69" s="6" t="s">
        <v>56</v>
      </c>
      <c r="K69" s="18">
        <v>45475.0</v>
      </c>
      <c r="L69" s="10">
        <v>1788696.0</v>
      </c>
      <c r="M69" s="10">
        <v>1430957.0</v>
      </c>
      <c r="N69" s="10">
        <v>1488696.0</v>
      </c>
      <c r="O69" s="10">
        <v>1488696.0</v>
      </c>
      <c r="P69" s="11">
        <v>128.0</v>
      </c>
      <c r="Q69" s="11">
        <v>44.0</v>
      </c>
      <c r="R69" s="11">
        <v>641.0</v>
      </c>
      <c r="S69" s="11">
        <v>131.0</v>
      </c>
      <c r="T69" s="11" t="s">
        <v>58</v>
      </c>
    </row>
    <row r="70">
      <c r="A70" s="6" t="s">
        <v>53</v>
      </c>
      <c r="B70" s="6" t="s">
        <v>54</v>
      </c>
      <c r="C70" s="11">
        <v>2366.0</v>
      </c>
      <c r="D70" s="6" t="s">
        <v>31</v>
      </c>
      <c r="E70" s="6" t="s">
        <v>107</v>
      </c>
      <c r="F70" s="7">
        <v>-0.1844</v>
      </c>
      <c r="G70" s="9">
        <v>18268.38</v>
      </c>
      <c r="H70" s="10">
        <v>22400.0</v>
      </c>
      <c r="I70" s="11">
        <v>150.0</v>
      </c>
      <c r="J70" s="6" t="s">
        <v>56</v>
      </c>
      <c r="K70" s="18">
        <v>45475.0</v>
      </c>
      <c r="L70" s="10">
        <v>1826838.0</v>
      </c>
      <c r="M70" s="10">
        <v>1461470.0</v>
      </c>
      <c r="N70" s="10">
        <v>1526838.0</v>
      </c>
      <c r="O70" s="10">
        <v>1526838.0</v>
      </c>
      <c r="P70" s="11">
        <v>102.0</v>
      </c>
      <c r="Q70" s="11">
        <v>35.0</v>
      </c>
      <c r="R70" s="11">
        <v>621.0</v>
      </c>
      <c r="S70" s="11">
        <v>130.0</v>
      </c>
      <c r="T70" s="11" t="s">
        <v>58</v>
      </c>
    </row>
    <row r="71">
      <c r="A71" s="6" t="s">
        <v>53</v>
      </c>
      <c r="B71" s="6" t="s">
        <v>54</v>
      </c>
      <c r="C71" s="11">
        <v>2369.0</v>
      </c>
      <c r="D71" s="6" t="s">
        <v>31</v>
      </c>
      <c r="E71" s="6" t="s">
        <v>108</v>
      </c>
      <c r="F71" s="7">
        <v>-0.1837</v>
      </c>
      <c r="G71" s="9">
        <v>18284.76</v>
      </c>
      <c r="H71" s="10">
        <v>22400.0</v>
      </c>
      <c r="I71" s="11">
        <v>150.0</v>
      </c>
      <c r="J71" s="6" t="s">
        <v>56</v>
      </c>
      <c r="K71" s="18">
        <v>45475.0</v>
      </c>
      <c r="L71" s="10">
        <v>1828476.0</v>
      </c>
      <c r="M71" s="10">
        <v>1462781.0</v>
      </c>
      <c r="N71" s="10">
        <v>1528476.0</v>
      </c>
      <c r="O71" s="10">
        <v>1528476.0</v>
      </c>
      <c r="P71" s="11">
        <v>77.0</v>
      </c>
      <c r="Q71" s="11">
        <v>26.0</v>
      </c>
      <c r="R71" s="11">
        <v>619.0</v>
      </c>
      <c r="S71" s="11">
        <v>129.0</v>
      </c>
      <c r="T71" s="11" t="s">
        <v>58</v>
      </c>
    </row>
    <row r="72">
      <c r="A72" s="6" t="s">
        <v>53</v>
      </c>
      <c r="B72" s="6" t="s">
        <v>54</v>
      </c>
      <c r="C72" s="11">
        <v>2377.0</v>
      </c>
      <c r="D72" s="6" t="s">
        <v>32</v>
      </c>
      <c r="E72" s="6" t="s">
        <v>109</v>
      </c>
      <c r="F72" s="7">
        <v>-0.1808</v>
      </c>
      <c r="G72" s="9">
        <v>12696.84</v>
      </c>
      <c r="H72" s="10">
        <v>15500.0</v>
      </c>
      <c r="I72" s="11">
        <v>31.0</v>
      </c>
      <c r="J72" s="6" t="s">
        <v>56</v>
      </c>
      <c r="K72" s="18">
        <v>45475.0</v>
      </c>
      <c r="L72" s="10">
        <v>1269684.0</v>
      </c>
      <c r="M72" s="10">
        <v>1015747.0</v>
      </c>
      <c r="N72" s="10">
        <v>969684.0</v>
      </c>
      <c r="O72" s="10">
        <v>1015747.0</v>
      </c>
      <c r="P72" s="11">
        <v>117.0</v>
      </c>
      <c r="Q72" s="11">
        <v>40.0</v>
      </c>
      <c r="R72" s="11">
        <v>254.0</v>
      </c>
      <c r="S72" s="11">
        <v>33.0</v>
      </c>
      <c r="T72" s="11" t="s">
        <v>90</v>
      </c>
    </row>
    <row r="73">
      <c r="A73" s="6" t="s">
        <v>53</v>
      </c>
      <c r="B73" s="6" t="s">
        <v>54</v>
      </c>
      <c r="C73" s="11">
        <v>2316.0</v>
      </c>
      <c r="D73" s="6" t="s">
        <v>33</v>
      </c>
      <c r="E73" s="6" t="s">
        <v>110</v>
      </c>
      <c r="F73" s="7">
        <v>-0.1207</v>
      </c>
      <c r="G73" s="9">
        <v>29544.84</v>
      </c>
      <c r="H73" s="10">
        <v>33600.0</v>
      </c>
      <c r="I73" s="11">
        <v>917.0</v>
      </c>
      <c r="J73" s="6" t="s">
        <v>56</v>
      </c>
      <c r="K73" s="18">
        <v>45475.0</v>
      </c>
      <c r="L73" s="10">
        <v>2954484.0</v>
      </c>
      <c r="M73" s="10">
        <v>2363587.0</v>
      </c>
      <c r="N73" s="10">
        <v>2654484.0</v>
      </c>
      <c r="O73" s="10">
        <v>2654484.0</v>
      </c>
      <c r="P73" s="11">
        <v>46.0</v>
      </c>
      <c r="Q73" s="11">
        <v>16.0</v>
      </c>
      <c r="R73" s="11">
        <v>497.0</v>
      </c>
      <c r="S73" s="11">
        <v>340.0</v>
      </c>
      <c r="T73" s="11" t="s">
        <v>58</v>
      </c>
    </row>
    <row r="75">
      <c r="C75" s="16" t="s">
        <v>35</v>
      </c>
    </row>
  </sheetData>
  <autoFilter ref="$A$1:$T$73">
    <sortState ref="A1:T73">
      <sortCondition ref="F1:F73"/>
    </sortState>
  </autoFil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75"/>
  <cols>
    <col hidden="1" min="1" max="2" width="12.63"/>
    <col hidden="1" min="4" max="5" width="12.63"/>
    <col customWidth="1" min="6" max="6" width="14.25"/>
    <col customWidth="1" min="7" max="7" width="43.63"/>
  </cols>
  <sheetData>
    <row r="1">
      <c r="A1" s="1" t="s">
        <v>41</v>
      </c>
      <c r="B1" s="1" t="s">
        <v>42</v>
      </c>
      <c r="C1" s="1" t="s">
        <v>43</v>
      </c>
      <c r="D1" s="1" t="s">
        <v>46</v>
      </c>
      <c r="E1" s="1" t="s">
        <v>47</v>
      </c>
      <c r="F1" s="1" t="s">
        <v>2</v>
      </c>
      <c r="G1" s="1" t="s">
        <v>44</v>
      </c>
      <c r="H1" s="1" t="s">
        <v>45</v>
      </c>
      <c r="I1" s="1" t="s">
        <v>16</v>
      </c>
      <c r="J1" s="2" t="s">
        <v>111</v>
      </c>
      <c r="K1" s="2" t="s">
        <v>112</v>
      </c>
      <c r="L1" s="4" t="s">
        <v>11</v>
      </c>
      <c r="M1" s="4" t="s">
        <v>7</v>
      </c>
      <c r="N1" s="4" t="s">
        <v>8</v>
      </c>
      <c r="O1" s="4" t="s">
        <v>9</v>
      </c>
      <c r="P1" s="4" t="s">
        <v>113</v>
      </c>
      <c r="Q1" s="4" t="s">
        <v>17</v>
      </c>
      <c r="R1" s="1" t="s">
        <v>48</v>
      </c>
      <c r="S1" s="1" t="s">
        <v>49</v>
      </c>
      <c r="T1" s="1" t="s">
        <v>50</v>
      </c>
      <c r="U1" s="1" t="s">
        <v>51</v>
      </c>
      <c r="V1" s="1" t="s">
        <v>52</v>
      </c>
      <c r="W1" s="3"/>
      <c r="X1" s="3"/>
      <c r="Y1" s="3"/>
      <c r="Z1" s="3"/>
    </row>
    <row r="2">
      <c r="A2" s="6" t="s">
        <v>53</v>
      </c>
      <c r="B2" s="6" t="s">
        <v>54</v>
      </c>
      <c r="C2" s="11">
        <v>2371.0</v>
      </c>
      <c r="D2" s="6" t="s">
        <v>56</v>
      </c>
      <c r="E2" s="18">
        <v>45475.0</v>
      </c>
      <c r="F2" s="6" t="s">
        <v>18</v>
      </c>
      <c r="G2" s="6" t="s">
        <v>55</v>
      </c>
      <c r="H2" s="9">
        <v>8656.83</v>
      </c>
      <c r="I2" s="10">
        <v>17400.0</v>
      </c>
      <c r="J2" s="7">
        <v>-0.5025</v>
      </c>
      <c r="K2" s="9">
        <v>924453.6</v>
      </c>
      <c r="L2" s="10">
        <v>865683.0</v>
      </c>
      <c r="M2" s="10">
        <v>692546.0</v>
      </c>
      <c r="N2" s="10">
        <v>565683.0</v>
      </c>
      <c r="O2" s="10">
        <v>692546.0</v>
      </c>
      <c r="P2" s="10">
        <v>1617000.0</v>
      </c>
      <c r="Q2" s="11">
        <v>17.0</v>
      </c>
      <c r="R2" s="11">
        <v>41.0</v>
      </c>
      <c r="S2" s="11">
        <v>20.0</v>
      </c>
      <c r="T2" s="11">
        <v>286.0</v>
      </c>
      <c r="U2" s="11">
        <v>59.0</v>
      </c>
      <c r="V2" s="11" t="s">
        <v>57</v>
      </c>
      <c r="W2" s="6" t="s">
        <v>114</v>
      </c>
    </row>
    <row r="3">
      <c r="A3" s="6" t="s">
        <v>53</v>
      </c>
      <c r="B3" s="6" t="s">
        <v>54</v>
      </c>
      <c r="C3" s="11">
        <v>2379.0</v>
      </c>
      <c r="D3" s="6" t="s">
        <v>56</v>
      </c>
      <c r="E3" s="18">
        <v>45475.0</v>
      </c>
      <c r="F3" s="6" t="s">
        <v>24</v>
      </c>
      <c r="G3" s="6" t="s">
        <v>63</v>
      </c>
      <c r="H3" s="9">
        <v>15414.75</v>
      </c>
      <c r="I3" s="10">
        <v>27400.0</v>
      </c>
      <c r="J3" s="7">
        <v>-0.4374</v>
      </c>
      <c r="K3" s="9">
        <v>1008525.0</v>
      </c>
      <c r="L3" s="10">
        <v>1541475.0</v>
      </c>
      <c r="M3" s="10">
        <v>1233180.0</v>
      </c>
      <c r="N3" s="10">
        <v>1241475.0</v>
      </c>
      <c r="O3" s="10">
        <v>1241475.0</v>
      </c>
      <c r="P3" s="10">
        <v>2250000.0</v>
      </c>
      <c r="Q3" s="11">
        <v>2.0</v>
      </c>
      <c r="R3" s="11">
        <v>150.0</v>
      </c>
      <c r="S3" s="11">
        <v>52.0</v>
      </c>
      <c r="T3" s="11">
        <v>899.0</v>
      </c>
      <c r="U3" s="11">
        <v>110.0</v>
      </c>
      <c r="V3" s="11" t="s">
        <v>58</v>
      </c>
      <c r="W3" s="6" t="s">
        <v>114</v>
      </c>
    </row>
    <row r="4">
      <c r="A4" s="6" t="s">
        <v>53</v>
      </c>
      <c r="B4" s="6" t="s">
        <v>54</v>
      </c>
      <c r="C4" s="11">
        <v>2360.0</v>
      </c>
      <c r="D4" s="6" t="s">
        <v>56</v>
      </c>
      <c r="E4" s="18">
        <v>45475.0</v>
      </c>
      <c r="F4" s="6" t="s">
        <v>19</v>
      </c>
      <c r="G4" s="6" t="s">
        <v>55</v>
      </c>
      <c r="H4" s="9">
        <v>12206.0</v>
      </c>
      <c r="I4" s="10">
        <v>21500.0</v>
      </c>
      <c r="J4" s="7">
        <v>-0.4323</v>
      </c>
      <c r="K4" s="9">
        <v>1307520.0</v>
      </c>
      <c r="L4" s="10">
        <v>1220600.0</v>
      </c>
      <c r="M4" s="10">
        <v>976480.0</v>
      </c>
      <c r="N4" s="10">
        <v>920600.0</v>
      </c>
      <c r="O4" s="10">
        <v>976480.0</v>
      </c>
      <c r="P4" s="10">
        <v>2284000.0</v>
      </c>
      <c r="Q4" s="11">
        <v>25.0</v>
      </c>
      <c r="R4" s="11">
        <v>63.0</v>
      </c>
      <c r="S4" s="11">
        <v>31.0</v>
      </c>
      <c r="T4" s="11">
        <v>427.0</v>
      </c>
      <c r="U4" s="11">
        <v>215.0</v>
      </c>
      <c r="V4" s="11" t="s">
        <v>58</v>
      </c>
      <c r="W4" s="6" t="s">
        <v>114</v>
      </c>
    </row>
    <row r="5">
      <c r="A5" s="6" t="s">
        <v>53</v>
      </c>
      <c r="B5" s="6" t="s">
        <v>54</v>
      </c>
      <c r="C5" s="11">
        <v>2361.0</v>
      </c>
      <c r="D5" s="6" t="s">
        <v>56</v>
      </c>
      <c r="E5" s="18">
        <v>45475.0</v>
      </c>
      <c r="F5" s="6" t="s">
        <v>19</v>
      </c>
      <c r="G5" s="6" t="s">
        <v>59</v>
      </c>
      <c r="H5" s="9">
        <v>12206.0</v>
      </c>
      <c r="I5" s="10">
        <v>21500.0</v>
      </c>
      <c r="J5" s="7">
        <v>-0.4323</v>
      </c>
      <c r="K5" s="9">
        <v>1307520.0</v>
      </c>
      <c r="L5" s="10">
        <v>1220600.0</v>
      </c>
      <c r="M5" s="10">
        <v>976480.0</v>
      </c>
      <c r="N5" s="10">
        <v>920600.0</v>
      </c>
      <c r="O5" s="10">
        <v>976480.0</v>
      </c>
      <c r="P5" s="10">
        <v>2284000.0</v>
      </c>
      <c r="Q5" s="11">
        <v>25.0</v>
      </c>
      <c r="R5" s="11">
        <v>51.0</v>
      </c>
      <c r="S5" s="11">
        <v>25.0</v>
      </c>
      <c r="T5" s="11">
        <v>411.0</v>
      </c>
      <c r="U5" s="11">
        <v>214.0</v>
      </c>
      <c r="V5" s="11" t="s">
        <v>58</v>
      </c>
      <c r="W5" s="6" t="s">
        <v>114</v>
      </c>
    </row>
    <row r="6">
      <c r="A6" s="6" t="s">
        <v>53</v>
      </c>
      <c r="B6" s="6" t="s">
        <v>54</v>
      </c>
      <c r="C6" s="11">
        <v>2378.0</v>
      </c>
      <c r="D6" s="6" t="s">
        <v>56</v>
      </c>
      <c r="E6" s="18">
        <v>45475.0</v>
      </c>
      <c r="F6" s="6" t="s">
        <v>24</v>
      </c>
      <c r="G6" s="6" t="s">
        <v>86</v>
      </c>
      <c r="H6" s="9">
        <v>15723.63</v>
      </c>
      <c r="I6" s="10">
        <v>27400.0</v>
      </c>
      <c r="J6" s="7">
        <v>-0.4261</v>
      </c>
      <c r="K6" s="9">
        <v>977637.0</v>
      </c>
      <c r="L6" s="10">
        <v>1572363.0</v>
      </c>
      <c r="M6" s="10">
        <v>1257890.0</v>
      </c>
      <c r="N6" s="10">
        <v>1272363.0</v>
      </c>
      <c r="O6" s="10">
        <v>1272363.0</v>
      </c>
      <c r="P6" s="10">
        <v>2250000.0</v>
      </c>
      <c r="Q6" s="11">
        <v>2.0</v>
      </c>
      <c r="R6" s="11">
        <v>186.0</v>
      </c>
      <c r="S6" s="11">
        <v>65.0</v>
      </c>
      <c r="T6" s="11">
        <v>913.0</v>
      </c>
      <c r="U6" s="11">
        <v>110.0</v>
      </c>
      <c r="V6" s="11" t="s">
        <v>58</v>
      </c>
      <c r="W6" s="6" t="s">
        <v>114</v>
      </c>
    </row>
    <row r="7">
      <c r="A7" s="6" t="s">
        <v>53</v>
      </c>
      <c r="B7" s="6" t="s">
        <v>54</v>
      </c>
      <c r="C7" s="11">
        <v>2380.0</v>
      </c>
      <c r="D7" s="6" t="s">
        <v>56</v>
      </c>
      <c r="E7" s="18">
        <v>45475.0</v>
      </c>
      <c r="F7" s="6" t="s">
        <v>24</v>
      </c>
      <c r="G7" s="6" t="s">
        <v>87</v>
      </c>
      <c r="H7" s="9">
        <v>15723.63</v>
      </c>
      <c r="I7" s="10">
        <v>27400.0</v>
      </c>
      <c r="J7" s="7">
        <v>-0.4261</v>
      </c>
      <c r="K7" s="9">
        <v>977637.0</v>
      </c>
      <c r="L7" s="10">
        <v>1572363.0</v>
      </c>
      <c r="M7" s="10">
        <v>1257890.0</v>
      </c>
      <c r="N7" s="10">
        <v>1272363.0</v>
      </c>
      <c r="O7" s="10">
        <v>1272363.0</v>
      </c>
      <c r="P7" s="10">
        <v>2250000.0</v>
      </c>
      <c r="Q7" s="11">
        <v>2.0</v>
      </c>
      <c r="R7" s="11">
        <v>150.0</v>
      </c>
      <c r="S7" s="11">
        <v>52.0</v>
      </c>
      <c r="T7" s="11">
        <v>896.0</v>
      </c>
      <c r="U7" s="11">
        <v>111.0</v>
      </c>
      <c r="V7" s="11" t="s">
        <v>58</v>
      </c>
      <c r="W7" s="6" t="s">
        <v>114</v>
      </c>
    </row>
    <row r="8">
      <c r="A8" s="6" t="s">
        <v>53</v>
      </c>
      <c r="B8" s="6" t="s">
        <v>54</v>
      </c>
      <c r="C8" s="11">
        <v>2381.0</v>
      </c>
      <c r="D8" s="6" t="s">
        <v>56</v>
      </c>
      <c r="E8" s="18">
        <v>45475.0</v>
      </c>
      <c r="F8" s="6" t="s">
        <v>22</v>
      </c>
      <c r="G8" s="6" t="s">
        <v>65</v>
      </c>
      <c r="H8" s="9">
        <v>13816.53</v>
      </c>
      <c r="I8" s="10">
        <v>23700.0</v>
      </c>
      <c r="J8" s="7">
        <v>-0.417</v>
      </c>
      <c r="K8" s="9">
        <v>1194677.6</v>
      </c>
      <c r="L8" s="10">
        <v>1381653.0</v>
      </c>
      <c r="M8" s="10">
        <v>1105322.0</v>
      </c>
      <c r="N8" s="10">
        <v>1081653.0</v>
      </c>
      <c r="O8" s="10">
        <v>1105322.0</v>
      </c>
      <c r="P8" s="10">
        <v>2300000.0</v>
      </c>
      <c r="Q8" s="11">
        <v>3.0</v>
      </c>
      <c r="R8" s="11">
        <v>63.0</v>
      </c>
      <c r="S8" s="11">
        <v>22.0</v>
      </c>
      <c r="T8" s="10">
        <v>1298.0</v>
      </c>
      <c r="U8" s="11">
        <v>91.0</v>
      </c>
      <c r="V8" s="11" t="s">
        <v>58</v>
      </c>
      <c r="W8" s="6" t="s">
        <v>114</v>
      </c>
    </row>
    <row r="9">
      <c r="A9" s="6" t="s">
        <v>53</v>
      </c>
      <c r="B9" s="6" t="s">
        <v>54</v>
      </c>
      <c r="C9" s="11">
        <v>2362.0</v>
      </c>
      <c r="D9" s="6" t="s">
        <v>56</v>
      </c>
      <c r="E9" s="18">
        <v>45475.0</v>
      </c>
      <c r="F9" s="6" t="s">
        <v>31</v>
      </c>
      <c r="G9" s="6" t="s">
        <v>101</v>
      </c>
      <c r="H9" s="9">
        <v>17206.02</v>
      </c>
      <c r="I9" s="10">
        <v>29100.0</v>
      </c>
      <c r="J9" s="7">
        <v>-0.4087</v>
      </c>
      <c r="K9" s="9">
        <v>1515398.0</v>
      </c>
      <c r="L9" s="10">
        <v>1720602.0</v>
      </c>
      <c r="M9" s="10">
        <v>1376482.0</v>
      </c>
      <c r="N9" s="10">
        <v>1420602.0</v>
      </c>
      <c r="O9" s="10">
        <v>1420602.0</v>
      </c>
      <c r="P9" s="10">
        <v>2936000.0</v>
      </c>
      <c r="Q9" s="11">
        <v>38.0</v>
      </c>
      <c r="R9" s="11">
        <v>160.0</v>
      </c>
      <c r="S9" s="11">
        <v>56.0</v>
      </c>
      <c r="T9" s="11">
        <v>649.0</v>
      </c>
      <c r="U9" s="11">
        <v>124.0</v>
      </c>
      <c r="V9" s="11" t="s">
        <v>58</v>
      </c>
      <c r="W9" s="6" t="s">
        <v>114</v>
      </c>
    </row>
    <row r="10">
      <c r="A10" s="6" t="s">
        <v>53</v>
      </c>
      <c r="B10" s="6" t="s">
        <v>54</v>
      </c>
      <c r="C10" s="11">
        <v>2368.0</v>
      </c>
      <c r="D10" s="6" t="s">
        <v>56</v>
      </c>
      <c r="E10" s="18">
        <v>45475.0</v>
      </c>
      <c r="F10" s="6" t="s">
        <v>31</v>
      </c>
      <c r="G10" s="6" t="s">
        <v>102</v>
      </c>
      <c r="H10" s="9">
        <v>17218.89</v>
      </c>
      <c r="I10" s="10">
        <v>29100.0</v>
      </c>
      <c r="J10" s="7">
        <v>-0.4083</v>
      </c>
      <c r="K10" s="9">
        <v>1514111.0</v>
      </c>
      <c r="L10" s="10">
        <v>1721889.0</v>
      </c>
      <c r="M10" s="10">
        <v>1377511.0</v>
      </c>
      <c r="N10" s="10">
        <v>1421889.0</v>
      </c>
      <c r="O10" s="10">
        <v>1421889.0</v>
      </c>
      <c r="P10" s="10">
        <v>2936000.0</v>
      </c>
      <c r="Q10" s="11">
        <v>38.0</v>
      </c>
      <c r="R10" s="11">
        <v>77.0</v>
      </c>
      <c r="S10" s="11">
        <v>26.0</v>
      </c>
      <c r="T10" s="11">
        <v>638.0</v>
      </c>
      <c r="U10" s="11">
        <v>130.0</v>
      </c>
      <c r="V10" s="11" t="s">
        <v>58</v>
      </c>
      <c r="W10" s="6" t="s">
        <v>114</v>
      </c>
    </row>
    <row r="11">
      <c r="A11" s="6" t="s">
        <v>53</v>
      </c>
      <c r="B11" s="6" t="s">
        <v>54</v>
      </c>
      <c r="C11" s="11">
        <v>2365.0</v>
      </c>
      <c r="D11" s="6" t="s">
        <v>56</v>
      </c>
      <c r="E11" s="18">
        <v>45475.0</v>
      </c>
      <c r="F11" s="6" t="s">
        <v>31</v>
      </c>
      <c r="G11" s="6" t="s">
        <v>103</v>
      </c>
      <c r="H11" s="9">
        <v>17541.81</v>
      </c>
      <c r="I11" s="10">
        <v>29100.0</v>
      </c>
      <c r="J11" s="7">
        <v>-0.3972</v>
      </c>
      <c r="K11" s="9">
        <v>1481819.0</v>
      </c>
      <c r="L11" s="10">
        <v>1754181.0</v>
      </c>
      <c r="M11" s="10">
        <v>1403345.0</v>
      </c>
      <c r="N11" s="10">
        <v>1454181.0</v>
      </c>
      <c r="O11" s="10">
        <v>1454181.0</v>
      </c>
      <c r="P11" s="10">
        <v>2936000.0</v>
      </c>
      <c r="Q11" s="11">
        <v>38.0</v>
      </c>
      <c r="R11" s="11">
        <v>106.0</v>
      </c>
      <c r="S11" s="11">
        <v>37.0</v>
      </c>
      <c r="T11" s="11">
        <v>649.0</v>
      </c>
      <c r="U11" s="11">
        <v>133.0</v>
      </c>
      <c r="V11" s="11" t="s">
        <v>58</v>
      </c>
      <c r="W11" s="6" t="s">
        <v>114</v>
      </c>
    </row>
    <row r="12">
      <c r="A12" s="6" t="s">
        <v>53</v>
      </c>
      <c r="B12" s="6" t="s">
        <v>54</v>
      </c>
      <c r="C12" s="11">
        <v>2367.0</v>
      </c>
      <c r="D12" s="6" t="s">
        <v>56</v>
      </c>
      <c r="E12" s="18">
        <v>45475.0</v>
      </c>
      <c r="F12" s="6" t="s">
        <v>31</v>
      </c>
      <c r="G12" s="6" t="s">
        <v>104</v>
      </c>
      <c r="H12" s="9">
        <v>17621.37</v>
      </c>
      <c r="I12" s="10">
        <v>29100.0</v>
      </c>
      <c r="J12" s="7">
        <v>-0.3945</v>
      </c>
      <c r="K12" s="9">
        <v>1473863.0</v>
      </c>
      <c r="L12" s="10">
        <v>1762137.0</v>
      </c>
      <c r="M12" s="10">
        <v>1409710.0</v>
      </c>
      <c r="N12" s="10">
        <v>1462137.0</v>
      </c>
      <c r="O12" s="10">
        <v>1462137.0</v>
      </c>
      <c r="P12" s="10">
        <v>2936000.0</v>
      </c>
      <c r="Q12" s="11">
        <v>38.0</v>
      </c>
      <c r="R12" s="11">
        <v>83.0</v>
      </c>
      <c r="S12" s="11">
        <v>29.0</v>
      </c>
      <c r="T12" s="11">
        <v>636.0</v>
      </c>
      <c r="U12" s="11">
        <v>132.0</v>
      </c>
      <c r="V12" s="11" t="s">
        <v>58</v>
      </c>
      <c r="W12" s="6" t="s">
        <v>114</v>
      </c>
    </row>
    <row r="13">
      <c r="A13" s="6" t="s">
        <v>53</v>
      </c>
      <c r="B13" s="6" t="s">
        <v>54</v>
      </c>
      <c r="C13" s="11">
        <v>2363.0</v>
      </c>
      <c r="D13" s="6" t="s">
        <v>56</v>
      </c>
      <c r="E13" s="18">
        <v>45475.0</v>
      </c>
      <c r="F13" s="6" t="s">
        <v>31</v>
      </c>
      <c r="G13" s="6" t="s">
        <v>105</v>
      </c>
      <c r="H13" s="9">
        <v>17678.7</v>
      </c>
      <c r="I13" s="10">
        <v>29100.0</v>
      </c>
      <c r="J13" s="7">
        <v>-0.3925</v>
      </c>
      <c r="K13" s="9">
        <v>1468130.0</v>
      </c>
      <c r="L13" s="10">
        <v>1767870.0</v>
      </c>
      <c r="M13" s="10">
        <v>1414296.0</v>
      </c>
      <c r="N13" s="10">
        <v>1467870.0</v>
      </c>
      <c r="O13" s="10">
        <v>1467870.0</v>
      </c>
      <c r="P13" s="10">
        <v>2936000.0</v>
      </c>
      <c r="Q13" s="11">
        <v>38.0</v>
      </c>
      <c r="R13" s="11">
        <v>134.0</v>
      </c>
      <c r="S13" s="11">
        <v>46.0</v>
      </c>
      <c r="T13" s="11">
        <v>664.0</v>
      </c>
      <c r="U13" s="11">
        <v>132.0</v>
      </c>
      <c r="V13" s="11" t="s">
        <v>58</v>
      </c>
      <c r="W13" s="6" t="s">
        <v>114</v>
      </c>
    </row>
    <row r="14">
      <c r="A14" s="6" t="s">
        <v>53</v>
      </c>
      <c r="B14" s="6" t="s">
        <v>54</v>
      </c>
      <c r="C14" s="11">
        <v>2370.0</v>
      </c>
      <c r="D14" s="6" t="s">
        <v>56</v>
      </c>
      <c r="E14" s="18">
        <v>45475.0</v>
      </c>
      <c r="F14" s="6" t="s">
        <v>31</v>
      </c>
      <c r="G14" s="6" t="s">
        <v>98</v>
      </c>
      <c r="H14" s="9">
        <v>17712.63</v>
      </c>
      <c r="I14" s="10">
        <v>29100.0</v>
      </c>
      <c r="J14" s="7">
        <v>-0.3913</v>
      </c>
      <c r="K14" s="9">
        <v>1464737.0</v>
      </c>
      <c r="L14" s="10">
        <v>1771263.0</v>
      </c>
      <c r="M14" s="10">
        <v>1417010.0</v>
      </c>
      <c r="N14" s="10">
        <v>1471263.0</v>
      </c>
      <c r="O14" s="10">
        <v>1471263.0</v>
      </c>
      <c r="P14" s="10">
        <v>2936000.0</v>
      </c>
      <c r="Q14" s="11">
        <v>38.0</v>
      </c>
      <c r="R14" s="11">
        <v>64.0</v>
      </c>
      <c r="S14" s="11">
        <v>22.0</v>
      </c>
      <c r="T14" s="11">
        <v>635.0</v>
      </c>
      <c r="U14" s="11">
        <v>130.0</v>
      </c>
      <c r="V14" s="11" t="s">
        <v>58</v>
      </c>
      <c r="W14" s="6" t="s">
        <v>114</v>
      </c>
    </row>
    <row r="15">
      <c r="A15" s="6" t="s">
        <v>53</v>
      </c>
      <c r="B15" s="6" t="s">
        <v>54</v>
      </c>
      <c r="C15" s="11">
        <v>2364.0</v>
      </c>
      <c r="D15" s="6" t="s">
        <v>56</v>
      </c>
      <c r="E15" s="18">
        <v>45475.0</v>
      </c>
      <c r="F15" s="6" t="s">
        <v>31</v>
      </c>
      <c r="G15" s="6" t="s">
        <v>106</v>
      </c>
      <c r="H15" s="9">
        <v>17886.96</v>
      </c>
      <c r="I15" s="10">
        <v>29100.0</v>
      </c>
      <c r="J15" s="7">
        <v>-0.3853</v>
      </c>
      <c r="K15" s="9">
        <v>1447304.0</v>
      </c>
      <c r="L15" s="10">
        <v>1788696.0</v>
      </c>
      <c r="M15" s="10">
        <v>1430957.0</v>
      </c>
      <c r="N15" s="10">
        <v>1488696.0</v>
      </c>
      <c r="O15" s="10">
        <v>1488696.0</v>
      </c>
      <c r="P15" s="10">
        <v>2936000.0</v>
      </c>
      <c r="Q15" s="11">
        <v>38.0</v>
      </c>
      <c r="R15" s="11">
        <v>128.0</v>
      </c>
      <c r="S15" s="11">
        <v>44.0</v>
      </c>
      <c r="T15" s="11">
        <v>641.0</v>
      </c>
      <c r="U15" s="11">
        <v>131.0</v>
      </c>
      <c r="V15" s="11" t="s">
        <v>58</v>
      </c>
      <c r="W15" s="6" t="s">
        <v>114</v>
      </c>
    </row>
    <row r="16">
      <c r="A16" s="6" t="s">
        <v>53</v>
      </c>
      <c r="B16" s="6" t="s">
        <v>54</v>
      </c>
      <c r="C16" s="11">
        <v>2374.0</v>
      </c>
      <c r="D16" s="6" t="s">
        <v>56</v>
      </c>
      <c r="E16" s="18">
        <v>45475.0</v>
      </c>
      <c r="F16" s="6" t="s">
        <v>21</v>
      </c>
      <c r="G16" s="6" t="s">
        <v>61</v>
      </c>
      <c r="H16" s="9">
        <v>12169.17</v>
      </c>
      <c r="I16" s="10">
        <v>19600.0</v>
      </c>
      <c r="J16" s="7">
        <v>-0.3791</v>
      </c>
      <c r="K16" s="9">
        <v>1102466.4</v>
      </c>
      <c r="L16" s="10">
        <v>1216917.0</v>
      </c>
      <c r="M16" s="10">
        <v>973534.0</v>
      </c>
      <c r="N16" s="10">
        <v>916917.0</v>
      </c>
      <c r="O16" s="10">
        <v>973534.0</v>
      </c>
      <c r="P16" s="10">
        <v>2076000.0</v>
      </c>
      <c r="Q16" s="11">
        <v>32.0</v>
      </c>
      <c r="R16" s="11">
        <v>59.0</v>
      </c>
      <c r="S16" s="11">
        <v>20.0</v>
      </c>
      <c r="T16" s="11">
        <v>302.0</v>
      </c>
      <c r="U16" s="11">
        <v>84.0</v>
      </c>
      <c r="V16" s="11" t="s">
        <v>58</v>
      </c>
      <c r="W16" s="6" t="s">
        <v>114</v>
      </c>
    </row>
    <row r="17">
      <c r="A17" s="6" t="s">
        <v>53</v>
      </c>
      <c r="B17" s="6" t="s">
        <v>54</v>
      </c>
      <c r="C17" s="11">
        <v>2366.0</v>
      </c>
      <c r="D17" s="6" t="s">
        <v>56</v>
      </c>
      <c r="E17" s="18">
        <v>45475.0</v>
      </c>
      <c r="F17" s="6" t="s">
        <v>31</v>
      </c>
      <c r="G17" s="6" t="s">
        <v>107</v>
      </c>
      <c r="H17" s="9">
        <v>18268.38</v>
      </c>
      <c r="I17" s="10">
        <v>29100.0</v>
      </c>
      <c r="J17" s="7">
        <v>-0.3722</v>
      </c>
      <c r="K17" s="9">
        <v>1409162.0</v>
      </c>
      <c r="L17" s="10">
        <v>1826838.0</v>
      </c>
      <c r="M17" s="10">
        <v>1461470.0</v>
      </c>
      <c r="N17" s="10">
        <v>1526838.0</v>
      </c>
      <c r="O17" s="10">
        <v>1526838.0</v>
      </c>
      <c r="P17" s="10">
        <v>2936000.0</v>
      </c>
      <c r="Q17" s="11">
        <v>38.0</v>
      </c>
      <c r="R17" s="11">
        <v>102.0</v>
      </c>
      <c r="S17" s="11">
        <v>35.0</v>
      </c>
      <c r="T17" s="11">
        <v>621.0</v>
      </c>
      <c r="U17" s="11">
        <v>130.0</v>
      </c>
      <c r="V17" s="11" t="s">
        <v>58</v>
      </c>
      <c r="W17" s="6" t="s">
        <v>114</v>
      </c>
    </row>
    <row r="18">
      <c r="A18" s="6" t="s">
        <v>53</v>
      </c>
      <c r="B18" s="6" t="s">
        <v>54</v>
      </c>
      <c r="C18" s="11">
        <v>2369.0</v>
      </c>
      <c r="D18" s="6" t="s">
        <v>56</v>
      </c>
      <c r="E18" s="18">
        <v>45475.0</v>
      </c>
      <c r="F18" s="6" t="s">
        <v>31</v>
      </c>
      <c r="G18" s="6" t="s">
        <v>108</v>
      </c>
      <c r="H18" s="9">
        <v>18284.76</v>
      </c>
      <c r="I18" s="10">
        <v>29100.0</v>
      </c>
      <c r="J18" s="7">
        <v>-0.3717</v>
      </c>
      <c r="K18" s="9">
        <v>1407524.0</v>
      </c>
      <c r="L18" s="10">
        <v>1828476.0</v>
      </c>
      <c r="M18" s="10">
        <v>1462781.0</v>
      </c>
      <c r="N18" s="10">
        <v>1528476.0</v>
      </c>
      <c r="O18" s="10">
        <v>1528476.0</v>
      </c>
      <c r="P18" s="10">
        <v>2936000.0</v>
      </c>
      <c r="Q18" s="11">
        <v>38.0</v>
      </c>
      <c r="R18" s="11">
        <v>77.0</v>
      </c>
      <c r="S18" s="11">
        <v>26.0</v>
      </c>
      <c r="T18" s="11">
        <v>619.0</v>
      </c>
      <c r="U18" s="11">
        <v>129.0</v>
      </c>
      <c r="V18" s="11" t="s">
        <v>58</v>
      </c>
      <c r="W18" s="6" t="s">
        <v>114</v>
      </c>
    </row>
    <row r="19">
      <c r="A19" s="6" t="s">
        <v>53</v>
      </c>
      <c r="B19" s="6" t="s">
        <v>54</v>
      </c>
      <c r="C19" s="11">
        <v>2317.0</v>
      </c>
      <c r="D19" s="6" t="s">
        <v>56</v>
      </c>
      <c r="E19" s="18">
        <v>45475.0</v>
      </c>
      <c r="F19" s="6" t="s">
        <v>20</v>
      </c>
      <c r="G19" s="6" t="s">
        <v>60</v>
      </c>
      <c r="H19" s="9">
        <v>17028.18</v>
      </c>
      <c r="I19" s="10">
        <v>26400.0</v>
      </c>
      <c r="J19" s="7">
        <v>-0.355</v>
      </c>
      <c r="K19" s="9">
        <v>1128182.0</v>
      </c>
      <c r="L19" s="10">
        <v>1702818.0</v>
      </c>
      <c r="M19" s="10">
        <v>1362254.0</v>
      </c>
      <c r="N19" s="10">
        <v>1402818.0</v>
      </c>
      <c r="O19" s="10">
        <v>1402818.0</v>
      </c>
      <c r="P19" s="10">
        <v>2531000.0</v>
      </c>
      <c r="Q19" s="11">
        <v>152.0</v>
      </c>
      <c r="R19" s="11">
        <v>154.0</v>
      </c>
      <c r="S19" s="11">
        <v>53.0</v>
      </c>
      <c r="T19" s="10">
        <v>1619.0</v>
      </c>
      <c r="U19" s="11">
        <v>328.0</v>
      </c>
      <c r="V19" s="11" t="s">
        <v>58</v>
      </c>
      <c r="W19" s="6" t="s">
        <v>114</v>
      </c>
    </row>
    <row r="20">
      <c r="A20" s="6" t="s">
        <v>53</v>
      </c>
      <c r="B20" s="6" t="s">
        <v>54</v>
      </c>
      <c r="C20" s="11">
        <v>2318.0</v>
      </c>
      <c r="D20" s="6" t="s">
        <v>56</v>
      </c>
      <c r="E20" s="18">
        <v>45475.0</v>
      </c>
      <c r="F20" s="6" t="s">
        <v>26</v>
      </c>
      <c r="G20" s="6" t="s">
        <v>62</v>
      </c>
      <c r="H20" s="9">
        <v>17279.73</v>
      </c>
      <c r="I20" s="10">
        <v>26700.0</v>
      </c>
      <c r="J20" s="7">
        <v>-0.3528</v>
      </c>
      <c r="K20" s="9">
        <v>1061027.0</v>
      </c>
      <c r="L20" s="10">
        <v>1727973.0</v>
      </c>
      <c r="M20" s="10">
        <v>1382378.0</v>
      </c>
      <c r="N20" s="10">
        <v>1427973.0</v>
      </c>
      <c r="O20" s="10">
        <v>1427973.0</v>
      </c>
      <c r="P20" s="10">
        <v>2489000.0</v>
      </c>
      <c r="Q20" s="11">
        <v>52.0</v>
      </c>
      <c r="R20" s="11">
        <v>232.0</v>
      </c>
      <c r="S20" s="11">
        <v>81.0</v>
      </c>
      <c r="T20" s="10">
        <v>2500.0</v>
      </c>
      <c r="U20" s="11">
        <v>315.0</v>
      </c>
      <c r="V20" s="11" t="s">
        <v>58</v>
      </c>
      <c r="W20" s="6" t="s">
        <v>114</v>
      </c>
    </row>
    <row r="21">
      <c r="A21" s="6" t="s">
        <v>53</v>
      </c>
      <c r="B21" s="6" t="s">
        <v>54</v>
      </c>
      <c r="C21" s="11">
        <v>2375.0</v>
      </c>
      <c r="D21" s="6" t="s">
        <v>56</v>
      </c>
      <c r="E21" s="18">
        <v>45475.0</v>
      </c>
      <c r="F21" s="6" t="s">
        <v>27</v>
      </c>
      <c r="G21" s="6" t="s">
        <v>89</v>
      </c>
      <c r="H21" s="9">
        <v>9037.08</v>
      </c>
      <c r="I21" s="10">
        <v>13700.0</v>
      </c>
      <c r="J21" s="7">
        <v>-0.3404</v>
      </c>
      <c r="K21" s="9">
        <v>672033.6</v>
      </c>
      <c r="L21" s="10">
        <v>903708.0</v>
      </c>
      <c r="M21" s="10">
        <v>722966.0</v>
      </c>
      <c r="N21" s="10">
        <v>603708.0</v>
      </c>
      <c r="O21" s="10">
        <v>722966.0</v>
      </c>
      <c r="P21" s="10">
        <v>1395000.0</v>
      </c>
      <c r="Q21" s="11">
        <v>10.0</v>
      </c>
      <c r="R21" s="11">
        <v>75.0</v>
      </c>
      <c r="S21" s="11">
        <v>37.0</v>
      </c>
      <c r="T21" s="11">
        <v>195.0</v>
      </c>
      <c r="U21" s="11">
        <v>39.0</v>
      </c>
      <c r="V21" s="11" t="s">
        <v>90</v>
      </c>
      <c r="W21" s="6" t="s">
        <v>114</v>
      </c>
    </row>
    <row r="22">
      <c r="A22" s="6" t="s">
        <v>53</v>
      </c>
      <c r="B22" s="6" t="s">
        <v>54</v>
      </c>
      <c r="C22" s="11">
        <v>2376.0</v>
      </c>
      <c r="D22" s="6" t="s">
        <v>56</v>
      </c>
      <c r="E22" s="18">
        <v>45475.0</v>
      </c>
      <c r="F22" s="6" t="s">
        <v>27</v>
      </c>
      <c r="G22" s="6" t="s">
        <v>89</v>
      </c>
      <c r="H22" s="9">
        <v>9074.52</v>
      </c>
      <c r="I22" s="10">
        <v>13700.0</v>
      </c>
      <c r="J22" s="7">
        <v>-0.3376</v>
      </c>
      <c r="K22" s="9">
        <v>669038.4</v>
      </c>
      <c r="L22" s="10">
        <v>907452.0</v>
      </c>
      <c r="M22" s="10">
        <v>725962.0</v>
      </c>
      <c r="N22" s="10">
        <v>607452.0</v>
      </c>
      <c r="O22" s="10">
        <v>725962.0</v>
      </c>
      <c r="P22" s="10">
        <v>1395000.0</v>
      </c>
      <c r="Q22" s="11">
        <v>10.0</v>
      </c>
      <c r="R22" s="11">
        <v>66.0</v>
      </c>
      <c r="S22" s="11">
        <v>33.0</v>
      </c>
      <c r="T22" s="11">
        <v>168.0</v>
      </c>
      <c r="U22" s="11">
        <v>39.0</v>
      </c>
      <c r="V22" s="11" t="s">
        <v>90</v>
      </c>
      <c r="W22" s="6" t="s">
        <v>114</v>
      </c>
    </row>
    <row r="23">
      <c r="A23" s="6" t="s">
        <v>53</v>
      </c>
      <c r="B23" s="6" t="s">
        <v>54</v>
      </c>
      <c r="C23" s="11">
        <v>2321.0</v>
      </c>
      <c r="D23" s="6" t="s">
        <v>56</v>
      </c>
      <c r="E23" s="18">
        <v>45475.0</v>
      </c>
      <c r="F23" s="6" t="s">
        <v>26</v>
      </c>
      <c r="G23" s="6" t="s">
        <v>63</v>
      </c>
      <c r="H23" s="9">
        <v>17889.3</v>
      </c>
      <c r="I23" s="10">
        <v>26700.0</v>
      </c>
      <c r="J23" s="7">
        <v>-0.33</v>
      </c>
      <c r="K23" s="9">
        <v>1000070.0</v>
      </c>
      <c r="L23" s="10">
        <v>1788930.0</v>
      </c>
      <c r="M23" s="10">
        <v>1431144.0</v>
      </c>
      <c r="N23" s="10">
        <v>1488930.0</v>
      </c>
      <c r="O23" s="10">
        <v>1488930.0</v>
      </c>
      <c r="P23" s="10">
        <v>2489000.0</v>
      </c>
      <c r="Q23" s="11">
        <v>52.0</v>
      </c>
      <c r="R23" s="11">
        <v>69.0</v>
      </c>
      <c r="S23" s="11">
        <v>24.0</v>
      </c>
      <c r="T23" s="10">
        <v>2462.0</v>
      </c>
      <c r="U23" s="11">
        <v>310.0</v>
      </c>
      <c r="V23" s="11" t="s">
        <v>58</v>
      </c>
      <c r="W23" s="6" t="s">
        <v>114</v>
      </c>
    </row>
    <row r="24">
      <c r="A24" s="6" t="s">
        <v>53</v>
      </c>
      <c r="B24" s="6" t="s">
        <v>54</v>
      </c>
      <c r="C24" s="11">
        <v>2325.0</v>
      </c>
      <c r="D24" s="6" t="s">
        <v>56</v>
      </c>
      <c r="E24" s="18">
        <v>45475.0</v>
      </c>
      <c r="F24" s="6" t="s">
        <v>23</v>
      </c>
      <c r="G24" s="6" t="s">
        <v>63</v>
      </c>
      <c r="H24" s="9">
        <v>12479.22</v>
      </c>
      <c r="I24" s="10">
        <v>17900.0</v>
      </c>
      <c r="J24" s="7">
        <v>-0.3028</v>
      </c>
      <c r="K24" s="9">
        <v>890662.4</v>
      </c>
      <c r="L24" s="10">
        <v>1247922.0</v>
      </c>
      <c r="M24" s="10">
        <v>998338.0</v>
      </c>
      <c r="N24" s="10">
        <v>947922.0</v>
      </c>
      <c r="O24" s="10">
        <v>998338.0</v>
      </c>
      <c r="P24" s="10">
        <v>1889000.0</v>
      </c>
      <c r="Q24" s="11">
        <v>92.0</v>
      </c>
      <c r="R24" s="11">
        <v>90.0</v>
      </c>
      <c r="S24" s="11">
        <v>31.0</v>
      </c>
      <c r="T24" s="10">
        <v>1454.0</v>
      </c>
      <c r="U24" s="11">
        <v>392.0</v>
      </c>
      <c r="V24" s="11" t="s">
        <v>58</v>
      </c>
      <c r="W24" s="6" t="s">
        <v>114</v>
      </c>
    </row>
    <row r="25">
      <c r="A25" s="6" t="s">
        <v>53</v>
      </c>
      <c r="B25" s="6" t="s">
        <v>54</v>
      </c>
      <c r="C25" s="11">
        <v>2335.0</v>
      </c>
      <c r="D25" s="6" t="s">
        <v>56</v>
      </c>
      <c r="E25" s="18">
        <v>45475.0</v>
      </c>
      <c r="F25" s="6" t="s">
        <v>23</v>
      </c>
      <c r="G25" s="6" t="s">
        <v>64</v>
      </c>
      <c r="H25" s="9">
        <v>12515.49</v>
      </c>
      <c r="I25" s="10">
        <v>17900.0</v>
      </c>
      <c r="J25" s="7">
        <v>-0.3008</v>
      </c>
      <c r="K25" s="9">
        <v>887760.8</v>
      </c>
      <c r="L25" s="10">
        <v>1251549.0</v>
      </c>
      <c r="M25" s="10">
        <v>1001239.0</v>
      </c>
      <c r="N25" s="10">
        <v>951549.0</v>
      </c>
      <c r="O25" s="10">
        <v>1001239.0</v>
      </c>
      <c r="P25" s="10">
        <v>1889000.0</v>
      </c>
      <c r="Q25" s="11">
        <v>92.0</v>
      </c>
      <c r="R25" s="11">
        <v>13.0</v>
      </c>
      <c r="S25" s="11">
        <v>4.0</v>
      </c>
      <c r="T25" s="10">
        <v>1403.0</v>
      </c>
      <c r="U25" s="11">
        <v>378.0</v>
      </c>
      <c r="V25" s="11" t="s">
        <v>58</v>
      </c>
      <c r="W25" s="6" t="s">
        <v>114</v>
      </c>
    </row>
    <row r="26">
      <c r="A26" s="6" t="s">
        <v>53</v>
      </c>
      <c r="B26" s="6" t="s">
        <v>54</v>
      </c>
      <c r="C26" s="11">
        <v>2384.0</v>
      </c>
      <c r="D26" s="6" t="s">
        <v>56</v>
      </c>
      <c r="E26" s="18">
        <v>45475.0</v>
      </c>
      <c r="F26" s="6" t="s">
        <v>28</v>
      </c>
      <c r="G26" s="6" t="s">
        <v>67</v>
      </c>
      <c r="H26" s="9">
        <v>14157.0</v>
      </c>
      <c r="I26" s="10">
        <v>20200.0</v>
      </c>
      <c r="J26" s="7">
        <v>-0.2992</v>
      </c>
      <c r="K26" s="9">
        <v>437440.0</v>
      </c>
      <c r="L26" s="10">
        <v>1415700.0</v>
      </c>
      <c r="M26" s="10">
        <v>1132560.0</v>
      </c>
      <c r="N26" s="10">
        <v>1115700.0</v>
      </c>
      <c r="O26" s="10">
        <v>1132560.0</v>
      </c>
      <c r="P26" s="10">
        <v>1570000.0</v>
      </c>
      <c r="Q26" s="11">
        <v>10.0</v>
      </c>
      <c r="R26" s="11">
        <v>80.0</v>
      </c>
      <c r="S26" s="11">
        <v>28.0</v>
      </c>
      <c r="T26" s="11">
        <v>563.0</v>
      </c>
      <c r="U26" s="11">
        <v>58.0</v>
      </c>
      <c r="V26" s="11" t="s">
        <v>58</v>
      </c>
      <c r="W26" s="6" t="s">
        <v>114</v>
      </c>
    </row>
    <row r="27">
      <c r="A27" s="6" t="s">
        <v>53</v>
      </c>
      <c r="B27" s="6" t="s">
        <v>54</v>
      </c>
      <c r="C27" s="11">
        <v>2340.0</v>
      </c>
      <c r="D27" s="6" t="s">
        <v>56</v>
      </c>
      <c r="E27" s="18">
        <v>45475.0</v>
      </c>
      <c r="F27" s="6" t="s">
        <v>25</v>
      </c>
      <c r="G27" s="6" t="s">
        <v>73</v>
      </c>
      <c r="H27" s="9">
        <v>12685.14</v>
      </c>
      <c r="I27" s="10">
        <v>18000.0</v>
      </c>
      <c r="J27" s="7">
        <v>-0.2953</v>
      </c>
      <c r="K27" s="9">
        <v>835188.8</v>
      </c>
      <c r="L27" s="10">
        <v>1268514.0</v>
      </c>
      <c r="M27" s="10">
        <v>1014811.0</v>
      </c>
      <c r="N27" s="10">
        <v>968514.0</v>
      </c>
      <c r="O27" s="10">
        <v>1014811.0</v>
      </c>
      <c r="P27" s="10">
        <v>1850000.0</v>
      </c>
      <c r="Q27" s="11">
        <v>64.0</v>
      </c>
      <c r="R27" s="11">
        <v>213.0</v>
      </c>
      <c r="S27" s="11">
        <v>74.0</v>
      </c>
      <c r="T27" s="10">
        <v>1501.0</v>
      </c>
      <c r="U27" s="11">
        <v>240.0</v>
      </c>
      <c r="V27" s="11" t="s">
        <v>58</v>
      </c>
      <c r="W27" s="6" t="s">
        <v>114</v>
      </c>
    </row>
    <row r="28">
      <c r="A28" s="6" t="s">
        <v>53</v>
      </c>
      <c r="B28" s="6" t="s">
        <v>54</v>
      </c>
      <c r="C28" s="11">
        <v>2341.0</v>
      </c>
      <c r="D28" s="6" t="s">
        <v>56</v>
      </c>
      <c r="E28" s="18">
        <v>45475.0</v>
      </c>
      <c r="F28" s="6" t="s">
        <v>25</v>
      </c>
      <c r="G28" s="6" t="s">
        <v>73</v>
      </c>
      <c r="H28" s="9">
        <v>12685.14</v>
      </c>
      <c r="I28" s="10">
        <v>18000.0</v>
      </c>
      <c r="J28" s="7">
        <v>-0.2953</v>
      </c>
      <c r="K28" s="9">
        <v>835188.8</v>
      </c>
      <c r="L28" s="10">
        <v>1268514.0</v>
      </c>
      <c r="M28" s="10">
        <v>1014811.0</v>
      </c>
      <c r="N28" s="10">
        <v>968514.0</v>
      </c>
      <c r="O28" s="10">
        <v>1014811.0</v>
      </c>
      <c r="P28" s="10">
        <v>1850000.0</v>
      </c>
      <c r="Q28" s="11">
        <v>64.0</v>
      </c>
      <c r="R28" s="11">
        <v>207.0</v>
      </c>
      <c r="S28" s="11">
        <v>72.0</v>
      </c>
      <c r="T28" s="10">
        <v>1496.0</v>
      </c>
      <c r="U28" s="11">
        <v>242.0</v>
      </c>
      <c r="V28" s="11" t="s">
        <v>58</v>
      </c>
      <c r="W28" s="6" t="s">
        <v>114</v>
      </c>
    </row>
    <row r="29">
      <c r="A29" s="6" t="s">
        <v>53</v>
      </c>
      <c r="B29" s="6" t="s">
        <v>54</v>
      </c>
      <c r="C29" s="11">
        <v>2345.0</v>
      </c>
      <c r="D29" s="6" t="s">
        <v>56</v>
      </c>
      <c r="E29" s="18">
        <v>45475.0</v>
      </c>
      <c r="F29" s="6" t="s">
        <v>25</v>
      </c>
      <c r="G29" s="6" t="s">
        <v>73</v>
      </c>
      <c r="H29" s="9">
        <v>12685.14</v>
      </c>
      <c r="I29" s="10">
        <v>18000.0</v>
      </c>
      <c r="J29" s="7">
        <v>-0.2953</v>
      </c>
      <c r="K29" s="9">
        <v>835188.8</v>
      </c>
      <c r="L29" s="10">
        <v>1268514.0</v>
      </c>
      <c r="M29" s="10">
        <v>1014811.0</v>
      </c>
      <c r="N29" s="10">
        <v>968514.0</v>
      </c>
      <c r="O29" s="10">
        <v>1014811.0</v>
      </c>
      <c r="P29" s="10">
        <v>1850000.0</v>
      </c>
      <c r="Q29" s="11">
        <v>64.0</v>
      </c>
      <c r="R29" s="11">
        <v>156.0</v>
      </c>
      <c r="S29" s="11">
        <v>54.0</v>
      </c>
      <c r="T29" s="10">
        <v>1445.0</v>
      </c>
      <c r="U29" s="11">
        <v>234.0</v>
      </c>
      <c r="V29" s="11" t="s">
        <v>58</v>
      </c>
      <c r="W29" s="6" t="s">
        <v>114</v>
      </c>
    </row>
    <row r="30">
      <c r="A30" s="6" t="s">
        <v>53</v>
      </c>
      <c r="B30" s="6" t="s">
        <v>54</v>
      </c>
      <c r="C30" s="11">
        <v>2349.0</v>
      </c>
      <c r="D30" s="6" t="s">
        <v>56</v>
      </c>
      <c r="E30" s="18">
        <v>45475.0</v>
      </c>
      <c r="F30" s="6" t="s">
        <v>25</v>
      </c>
      <c r="G30" s="6" t="s">
        <v>55</v>
      </c>
      <c r="H30" s="9">
        <v>12685.14</v>
      </c>
      <c r="I30" s="10">
        <v>18000.0</v>
      </c>
      <c r="J30" s="7">
        <v>-0.2953</v>
      </c>
      <c r="K30" s="9">
        <v>835188.8</v>
      </c>
      <c r="L30" s="10">
        <v>1268514.0</v>
      </c>
      <c r="M30" s="10">
        <v>1014811.0</v>
      </c>
      <c r="N30" s="10">
        <v>968514.0</v>
      </c>
      <c r="O30" s="10">
        <v>1014811.0</v>
      </c>
      <c r="P30" s="10">
        <v>1850000.0</v>
      </c>
      <c r="Q30" s="11">
        <v>64.0</v>
      </c>
      <c r="R30" s="11">
        <v>116.0</v>
      </c>
      <c r="S30" s="11">
        <v>40.0</v>
      </c>
      <c r="T30" s="10">
        <v>1420.0</v>
      </c>
      <c r="U30" s="11">
        <v>225.0</v>
      </c>
      <c r="V30" s="11" t="s">
        <v>58</v>
      </c>
      <c r="W30" s="6" t="s">
        <v>114</v>
      </c>
    </row>
    <row r="31">
      <c r="A31" s="6" t="s">
        <v>53</v>
      </c>
      <c r="B31" s="6" t="s">
        <v>54</v>
      </c>
      <c r="C31" s="11">
        <v>2358.0</v>
      </c>
      <c r="D31" s="6" t="s">
        <v>56</v>
      </c>
      <c r="E31" s="18">
        <v>45475.0</v>
      </c>
      <c r="F31" s="6" t="s">
        <v>25</v>
      </c>
      <c r="G31" s="6" t="s">
        <v>74</v>
      </c>
      <c r="H31" s="9">
        <v>12685.14</v>
      </c>
      <c r="I31" s="10">
        <v>18000.0</v>
      </c>
      <c r="J31" s="7">
        <v>-0.2953</v>
      </c>
      <c r="K31" s="9">
        <v>835188.8</v>
      </c>
      <c r="L31" s="10">
        <v>1268514.0</v>
      </c>
      <c r="M31" s="10">
        <v>1014811.0</v>
      </c>
      <c r="N31" s="10">
        <v>968514.0</v>
      </c>
      <c r="O31" s="10">
        <v>1014811.0</v>
      </c>
      <c r="P31" s="10">
        <v>1850000.0</v>
      </c>
      <c r="Q31" s="11">
        <v>64.0</v>
      </c>
      <c r="R31" s="11">
        <v>53.0</v>
      </c>
      <c r="S31" s="11">
        <v>18.0</v>
      </c>
      <c r="T31" s="10">
        <v>1393.0</v>
      </c>
      <c r="U31" s="11">
        <v>216.0</v>
      </c>
      <c r="V31" s="11" t="s">
        <v>58</v>
      </c>
      <c r="W31" s="6" t="s">
        <v>114</v>
      </c>
    </row>
    <row r="32">
      <c r="A32" s="6" t="s">
        <v>53</v>
      </c>
      <c r="B32" s="6" t="s">
        <v>54</v>
      </c>
      <c r="C32" s="11">
        <v>2319.0</v>
      </c>
      <c r="D32" s="6" t="s">
        <v>56</v>
      </c>
      <c r="E32" s="18">
        <v>45475.0</v>
      </c>
      <c r="F32" s="6" t="s">
        <v>26</v>
      </c>
      <c r="G32" s="6" t="s">
        <v>88</v>
      </c>
      <c r="H32" s="9">
        <v>18859.23</v>
      </c>
      <c r="I32" s="10">
        <v>26700.0</v>
      </c>
      <c r="J32" s="7">
        <v>-0.2937</v>
      </c>
      <c r="K32" s="9">
        <v>903077.0</v>
      </c>
      <c r="L32" s="10">
        <v>1885923.0</v>
      </c>
      <c r="M32" s="10">
        <v>1508738.0</v>
      </c>
      <c r="N32" s="10">
        <v>1585923.0</v>
      </c>
      <c r="O32" s="10">
        <v>1585923.0</v>
      </c>
      <c r="P32" s="10">
        <v>2489000.0</v>
      </c>
      <c r="Q32" s="11">
        <v>52.0</v>
      </c>
      <c r="R32" s="11">
        <v>74.0</v>
      </c>
      <c r="S32" s="11">
        <v>25.0</v>
      </c>
      <c r="T32" s="10">
        <v>2438.0</v>
      </c>
      <c r="U32" s="11">
        <v>312.0</v>
      </c>
      <c r="V32" s="11" t="s">
        <v>58</v>
      </c>
      <c r="W32" s="6" t="s">
        <v>114</v>
      </c>
    </row>
    <row r="33">
      <c r="A33" s="6" t="s">
        <v>53</v>
      </c>
      <c r="B33" s="6" t="s">
        <v>54</v>
      </c>
      <c r="C33" s="11">
        <v>2339.0</v>
      </c>
      <c r="D33" s="6" t="s">
        <v>56</v>
      </c>
      <c r="E33" s="18">
        <v>45475.0</v>
      </c>
      <c r="F33" s="6" t="s">
        <v>25</v>
      </c>
      <c r="G33" s="6" t="s">
        <v>76</v>
      </c>
      <c r="H33" s="9">
        <v>12729.6</v>
      </c>
      <c r="I33" s="10">
        <v>18000.0</v>
      </c>
      <c r="J33" s="7">
        <v>-0.2928</v>
      </c>
      <c r="K33" s="9">
        <v>831632.0</v>
      </c>
      <c r="L33" s="10">
        <v>1272960.0</v>
      </c>
      <c r="M33" s="10">
        <v>1018368.0</v>
      </c>
      <c r="N33" s="10">
        <v>972960.0</v>
      </c>
      <c r="O33" s="10">
        <v>1018368.0</v>
      </c>
      <c r="P33" s="10">
        <v>1850000.0</v>
      </c>
      <c r="Q33" s="11">
        <v>64.0</v>
      </c>
      <c r="R33" s="11">
        <v>265.0</v>
      </c>
      <c r="S33" s="11">
        <v>92.0</v>
      </c>
      <c r="T33" s="10">
        <v>1471.0</v>
      </c>
      <c r="U33" s="11">
        <v>227.0</v>
      </c>
      <c r="V33" s="11" t="s">
        <v>58</v>
      </c>
      <c r="W33" s="6" t="s">
        <v>114</v>
      </c>
    </row>
    <row r="34">
      <c r="A34" s="6" t="s">
        <v>53</v>
      </c>
      <c r="B34" s="6" t="s">
        <v>54</v>
      </c>
      <c r="C34" s="11">
        <v>2342.0</v>
      </c>
      <c r="D34" s="6" t="s">
        <v>56</v>
      </c>
      <c r="E34" s="18">
        <v>45475.0</v>
      </c>
      <c r="F34" s="6" t="s">
        <v>25</v>
      </c>
      <c r="G34" s="6" t="s">
        <v>76</v>
      </c>
      <c r="H34" s="9">
        <v>12729.6</v>
      </c>
      <c r="I34" s="10">
        <v>18000.0</v>
      </c>
      <c r="J34" s="7">
        <v>-0.2928</v>
      </c>
      <c r="K34" s="9">
        <v>831632.0</v>
      </c>
      <c r="L34" s="10">
        <v>1272960.0</v>
      </c>
      <c r="M34" s="10">
        <v>1018368.0</v>
      </c>
      <c r="N34" s="10">
        <v>972960.0</v>
      </c>
      <c r="O34" s="10">
        <v>1018368.0</v>
      </c>
      <c r="P34" s="10">
        <v>1850000.0</v>
      </c>
      <c r="Q34" s="11">
        <v>64.0</v>
      </c>
      <c r="R34" s="11">
        <v>190.0</v>
      </c>
      <c r="S34" s="11">
        <v>66.0</v>
      </c>
      <c r="T34" s="10">
        <v>1459.0</v>
      </c>
      <c r="U34" s="11">
        <v>239.0</v>
      </c>
      <c r="V34" s="11" t="s">
        <v>58</v>
      </c>
      <c r="W34" s="6" t="s">
        <v>114</v>
      </c>
    </row>
    <row r="35">
      <c r="A35" s="6" t="s">
        <v>53</v>
      </c>
      <c r="B35" s="6" t="s">
        <v>54</v>
      </c>
      <c r="C35" s="11">
        <v>2343.0</v>
      </c>
      <c r="D35" s="6" t="s">
        <v>56</v>
      </c>
      <c r="E35" s="18">
        <v>45475.0</v>
      </c>
      <c r="F35" s="6" t="s">
        <v>25</v>
      </c>
      <c r="G35" s="6" t="s">
        <v>77</v>
      </c>
      <c r="H35" s="9">
        <v>12729.6</v>
      </c>
      <c r="I35" s="10">
        <v>18000.0</v>
      </c>
      <c r="J35" s="7">
        <v>-0.2928</v>
      </c>
      <c r="K35" s="9">
        <v>831632.0</v>
      </c>
      <c r="L35" s="10">
        <v>1272960.0</v>
      </c>
      <c r="M35" s="10">
        <v>1018368.0</v>
      </c>
      <c r="N35" s="10">
        <v>972960.0</v>
      </c>
      <c r="O35" s="10">
        <v>1018368.0</v>
      </c>
      <c r="P35" s="10">
        <v>1850000.0</v>
      </c>
      <c r="Q35" s="11">
        <v>64.0</v>
      </c>
      <c r="R35" s="11">
        <v>175.0</v>
      </c>
      <c r="S35" s="11">
        <v>61.0</v>
      </c>
      <c r="T35" s="10">
        <v>1458.0</v>
      </c>
      <c r="U35" s="11">
        <v>239.0</v>
      </c>
      <c r="V35" s="11" t="s">
        <v>58</v>
      </c>
      <c r="W35" s="6" t="s">
        <v>114</v>
      </c>
    </row>
    <row r="36">
      <c r="A36" s="6" t="s">
        <v>53</v>
      </c>
      <c r="B36" s="6" t="s">
        <v>54</v>
      </c>
      <c r="C36" s="11">
        <v>2344.0</v>
      </c>
      <c r="D36" s="6" t="s">
        <v>56</v>
      </c>
      <c r="E36" s="18">
        <v>45475.0</v>
      </c>
      <c r="F36" s="6" t="s">
        <v>25</v>
      </c>
      <c r="G36" s="6" t="s">
        <v>73</v>
      </c>
      <c r="H36" s="9">
        <v>12729.6</v>
      </c>
      <c r="I36" s="10">
        <v>18000.0</v>
      </c>
      <c r="J36" s="7">
        <v>-0.2928</v>
      </c>
      <c r="K36" s="9">
        <v>831632.0</v>
      </c>
      <c r="L36" s="10">
        <v>1272960.0</v>
      </c>
      <c r="M36" s="10">
        <v>1018368.0</v>
      </c>
      <c r="N36" s="10">
        <v>972960.0</v>
      </c>
      <c r="O36" s="10">
        <v>1018368.0</v>
      </c>
      <c r="P36" s="10">
        <v>1850000.0</v>
      </c>
      <c r="Q36" s="11">
        <v>64.0</v>
      </c>
      <c r="R36" s="11">
        <v>166.0</v>
      </c>
      <c r="S36" s="11">
        <v>58.0</v>
      </c>
      <c r="T36" s="10">
        <v>1453.0</v>
      </c>
      <c r="U36" s="11">
        <v>235.0</v>
      </c>
      <c r="V36" s="11" t="s">
        <v>58</v>
      </c>
      <c r="W36" s="6" t="s">
        <v>114</v>
      </c>
    </row>
    <row r="37">
      <c r="A37" s="6" t="s">
        <v>53</v>
      </c>
      <c r="B37" s="6" t="s">
        <v>54</v>
      </c>
      <c r="C37" s="11">
        <v>2346.0</v>
      </c>
      <c r="D37" s="6" t="s">
        <v>56</v>
      </c>
      <c r="E37" s="18">
        <v>45475.0</v>
      </c>
      <c r="F37" s="6" t="s">
        <v>25</v>
      </c>
      <c r="G37" s="6" t="s">
        <v>78</v>
      </c>
      <c r="H37" s="9">
        <v>12729.6</v>
      </c>
      <c r="I37" s="10">
        <v>18000.0</v>
      </c>
      <c r="J37" s="7">
        <v>-0.2928</v>
      </c>
      <c r="K37" s="9">
        <v>831632.0</v>
      </c>
      <c r="L37" s="10">
        <v>1272960.0</v>
      </c>
      <c r="M37" s="10">
        <v>1018368.0</v>
      </c>
      <c r="N37" s="10">
        <v>972960.0</v>
      </c>
      <c r="O37" s="10">
        <v>1018368.0</v>
      </c>
      <c r="P37" s="10">
        <v>1850000.0</v>
      </c>
      <c r="Q37" s="11">
        <v>64.0</v>
      </c>
      <c r="R37" s="11">
        <v>146.0</v>
      </c>
      <c r="S37" s="11">
        <v>51.0</v>
      </c>
      <c r="T37" s="10">
        <v>1431.0</v>
      </c>
      <c r="U37" s="11">
        <v>232.0</v>
      </c>
      <c r="V37" s="11" t="s">
        <v>58</v>
      </c>
      <c r="W37" s="6" t="s">
        <v>114</v>
      </c>
    </row>
    <row r="38">
      <c r="A38" s="6" t="s">
        <v>53</v>
      </c>
      <c r="B38" s="6" t="s">
        <v>54</v>
      </c>
      <c r="C38" s="11">
        <v>2347.0</v>
      </c>
      <c r="D38" s="6" t="s">
        <v>56</v>
      </c>
      <c r="E38" s="18">
        <v>45475.0</v>
      </c>
      <c r="F38" s="6" t="s">
        <v>25</v>
      </c>
      <c r="G38" s="6" t="s">
        <v>79</v>
      </c>
      <c r="H38" s="9">
        <v>12729.6</v>
      </c>
      <c r="I38" s="10">
        <v>18000.0</v>
      </c>
      <c r="J38" s="7">
        <v>-0.2928</v>
      </c>
      <c r="K38" s="9">
        <v>831632.0</v>
      </c>
      <c r="L38" s="10">
        <v>1272960.0</v>
      </c>
      <c r="M38" s="10">
        <v>1018368.0</v>
      </c>
      <c r="N38" s="10">
        <v>972960.0</v>
      </c>
      <c r="O38" s="10">
        <v>1018368.0</v>
      </c>
      <c r="P38" s="10">
        <v>1850000.0</v>
      </c>
      <c r="Q38" s="11">
        <v>64.0</v>
      </c>
      <c r="R38" s="11">
        <v>127.0</v>
      </c>
      <c r="S38" s="11">
        <v>44.0</v>
      </c>
      <c r="T38" s="10">
        <v>1425.0</v>
      </c>
      <c r="U38" s="11">
        <v>228.0</v>
      </c>
      <c r="V38" s="11" t="s">
        <v>58</v>
      </c>
      <c r="W38" s="6" t="s">
        <v>114</v>
      </c>
    </row>
    <row r="39">
      <c r="A39" s="6" t="s">
        <v>53</v>
      </c>
      <c r="B39" s="6" t="s">
        <v>54</v>
      </c>
      <c r="C39" s="11">
        <v>2348.0</v>
      </c>
      <c r="D39" s="6" t="s">
        <v>56</v>
      </c>
      <c r="E39" s="18">
        <v>45475.0</v>
      </c>
      <c r="F39" s="6" t="s">
        <v>25</v>
      </c>
      <c r="G39" s="6" t="s">
        <v>77</v>
      </c>
      <c r="H39" s="9">
        <v>12729.6</v>
      </c>
      <c r="I39" s="10">
        <v>18000.0</v>
      </c>
      <c r="J39" s="7">
        <v>-0.2928</v>
      </c>
      <c r="K39" s="9">
        <v>831632.0</v>
      </c>
      <c r="L39" s="10">
        <v>1272960.0</v>
      </c>
      <c r="M39" s="10">
        <v>1018368.0</v>
      </c>
      <c r="N39" s="10">
        <v>972960.0</v>
      </c>
      <c r="O39" s="10">
        <v>1018368.0</v>
      </c>
      <c r="P39" s="10">
        <v>1850000.0</v>
      </c>
      <c r="Q39" s="11">
        <v>64.0</v>
      </c>
      <c r="R39" s="11">
        <v>119.0</v>
      </c>
      <c r="S39" s="11">
        <v>41.0</v>
      </c>
      <c r="T39" s="10">
        <v>1428.0</v>
      </c>
      <c r="U39" s="11">
        <v>231.0</v>
      </c>
      <c r="V39" s="11" t="s">
        <v>58</v>
      </c>
      <c r="W39" s="6" t="s">
        <v>114</v>
      </c>
    </row>
    <row r="40">
      <c r="A40" s="6" t="s">
        <v>53</v>
      </c>
      <c r="B40" s="6" t="s">
        <v>54</v>
      </c>
      <c r="C40" s="11">
        <v>2350.0</v>
      </c>
      <c r="D40" s="6" t="s">
        <v>56</v>
      </c>
      <c r="E40" s="18">
        <v>45475.0</v>
      </c>
      <c r="F40" s="6" t="s">
        <v>25</v>
      </c>
      <c r="G40" s="6" t="s">
        <v>80</v>
      </c>
      <c r="H40" s="9">
        <v>12729.6</v>
      </c>
      <c r="I40" s="10">
        <v>18000.0</v>
      </c>
      <c r="J40" s="7">
        <v>-0.2928</v>
      </c>
      <c r="K40" s="9">
        <v>831632.0</v>
      </c>
      <c r="L40" s="10">
        <v>1272960.0</v>
      </c>
      <c r="M40" s="10">
        <v>1018368.0</v>
      </c>
      <c r="N40" s="10">
        <v>972960.0</v>
      </c>
      <c r="O40" s="10">
        <v>1018368.0</v>
      </c>
      <c r="P40" s="10">
        <v>1850000.0</v>
      </c>
      <c r="Q40" s="11">
        <v>64.0</v>
      </c>
      <c r="R40" s="11">
        <v>109.0</v>
      </c>
      <c r="S40" s="11">
        <v>38.0</v>
      </c>
      <c r="T40" s="10">
        <v>1417.0</v>
      </c>
      <c r="U40" s="11">
        <v>229.0</v>
      </c>
      <c r="V40" s="11" t="s">
        <v>58</v>
      </c>
      <c r="W40" s="6" t="s">
        <v>114</v>
      </c>
    </row>
    <row r="41">
      <c r="A41" s="6" t="s">
        <v>53</v>
      </c>
      <c r="B41" s="6" t="s">
        <v>54</v>
      </c>
      <c r="C41" s="11">
        <v>2351.0</v>
      </c>
      <c r="D41" s="6" t="s">
        <v>56</v>
      </c>
      <c r="E41" s="18">
        <v>45475.0</v>
      </c>
      <c r="F41" s="6" t="s">
        <v>25</v>
      </c>
      <c r="G41" s="6" t="s">
        <v>81</v>
      </c>
      <c r="H41" s="9">
        <v>12729.6</v>
      </c>
      <c r="I41" s="10">
        <v>18000.0</v>
      </c>
      <c r="J41" s="7">
        <v>-0.2928</v>
      </c>
      <c r="K41" s="9">
        <v>831632.0</v>
      </c>
      <c r="L41" s="10">
        <v>1272960.0</v>
      </c>
      <c r="M41" s="10">
        <v>1018368.0</v>
      </c>
      <c r="N41" s="10">
        <v>972960.0</v>
      </c>
      <c r="O41" s="10">
        <v>1018368.0</v>
      </c>
      <c r="P41" s="10">
        <v>1850000.0</v>
      </c>
      <c r="Q41" s="11">
        <v>64.0</v>
      </c>
      <c r="R41" s="11">
        <v>104.0</v>
      </c>
      <c r="S41" s="11">
        <v>36.0</v>
      </c>
      <c r="T41" s="10">
        <v>1432.0</v>
      </c>
      <c r="U41" s="11">
        <v>230.0</v>
      </c>
      <c r="V41" s="11" t="s">
        <v>58</v>
      </c>
    </row>
    <row r="42">
      <c r="A42" s="6" t="s">
        <v>53</v>
      </c>
      <c r="B42" s="6" t="s">
        <v>54</v>
      </c>
      <c r="C42" s="11">
        <v>2352.0</v>
      </c>
      <c r="D42" s="6" t="s">
        <v>56</v>
      </c>
      <c r="E42" s="18">
        <v>45475.0</v>
      </c>
      <c r="F42" s="6" t="s">
        <v>25</v>
      </c>
      <c r="G42" s="6" t="s">
        <v>82</v>
      </c>
      <c r="H42" s="9">
        <v>12729.6</v>
      </c>
      <c r="I42" s="10">
        <v>18000.0</v>
      </c>
      <c r="J42" s="7">
        <v>-0.2928</v>
      </c>
      <c r="K42" s="9">
        <v>831632.0</v>
      </c>
      <c r="L42" s="10">
        <v>1272960.0</v>
      </c>
      <c r="M42" s="10">
        <v>1018368.0</v>
      </c>
      <c r="N42" s="10">
        <v>972960.0</v>
      </c>
      <c r="O42" s="10">
        <v>1018368.0</v>
      </c>
      <c r="P42" s="10">
        <v>1850000.0</v>
      </c>
      <c r="Q42" s="11">
        <v>64.0</v>
      </c>
      <c r="R42" s="11">
        <v>102.0</v>
      </c>
      <c r="S42" s="11">
        <v>35.0</v>
      </c>
      <c r="T42" s="10">
        <v>1418.0</v>
      </c>
      <c r="U42" s="11">
        <v>224.0</v>
      </c>
      <c r="V42" s="11" t="s">
        <v>58</v>
      </c>
      <c r="W42" s="6" t="s">
        <v>114</v>
      </c>
    </row>
    <row r="43">
      <c r="A43" s="6" t="s">
        <v>53</v>
      </c>
      <c r="B43" s="6" t="s">
        <v>54</v>
      </c>
      <c r="C43" s="11">
        <v>2353.0</v>
      </c>
      <c r="D43" s="6" t="s">
        <v>56</v>
      </c>
      <c r="E43" s="18">
        <v>45475.0</v>
      </c>
      <c r="F43" s="6" t="s">
        <v>25</v>
      </c>
      <c r="G43" s="6" t="s">
        <v>79</v>
      </c>
      <c r="H43" s="9">
        <v>12729.6</v>
      </c>
      <c r="I43" s="10">
        <v>18000.0</v>
      </c>
      <c r="J43" s="7">
        <v>-0.2928</v>
      </c>
      <c r="K43" s="9">
        <v>831632.0</v>
      </c>
      <c r="L43" s="10">
        <v>1272960.0</v>
      </c>
      <c r="M43" s="10">
        <v>1018368.0</v>
      </c>
      <c r="N43" s="10">
        <v>972960.0</v>
      </c>
      <c r="O43" s="10">
        <v>1018368.0</v>
      </c>
      <c r="P43" s="10">
        <v>1850000.0</v>
      </c>
      <c r="Q43" s="11">
        <v>64.0</v>
      </c>
      <c r="R43" s="11">
        <v>85.0</v>
      </c>
      <c r="S43" s="11">
        <v>29.0</v>
      </c>
      <c r="T43" s="10">
        <v>1411.0</v>
      </c>
      <c r="U43" s="11">
        <v>220.0</v>
      </c>
      <c r="V43" s="11" t="s">
        <v>58</v>
      </c>
      <c r="W43" s="6" t="s">
        <v>114</v>
      </c>
    </row>
    <row r="44">
      <c r="A44" s="6" t="s">
        <v>53</v>
      </c>
      <c r="B44" s="6" t="s">
        <v>54</v>
      </c>
      <c r="C44" s="11">
        <v>2354.0</v>
      </c>
      <c r="D44" s="6" t="s">
        <v>56</v>
      </c>
      <c r="E44" s="18">
        <v>45475.0</v>
      </c>
      <c r="F44" s="6" t="s">
        <v>25</v>
      </c>
      <c r="G44" s="6" t="s">
        <v>83</v>
      </c>
      <c r="H44" s="9">
        <v>12729.6</v>
      </c>
      <c r="I44" s="10">
        <v>18000.0</v>
      </c>
      <c r="J44" s="7">
        <v>-0.2928</v>
      </c>
      <c r="K44" s="9">
        <v>831632.0</v>
      </c>
      <c r="L44" s="10">
        <v>1272960.0</v>
      </c>
      <c r="M44" s="10">
        <v>1018368.0</v>
      </c>
      <c r="N44" s="10">
        <v>972960.0</v>
      </c>
      <c r="O44" s="10">
        <v>1018368.0</v>
      </c>
      <c r="P44" s="10">
        <v>1850000.0</v>
      </c>
      <c r="Q44" s="11">
        <v>64.0</v>
      </c>
      <c r="R44" s="11">
        <v>81.0</v>
      </c>
      <c r="S44" s="11">
        <v>28.0</v>
      </c>
      <c r="T44" s="10">
        <v>1418.0</v>
      </c>
      <c r="U44" s="11">
        <v>227.0</v>
      </c>
      <c r="V44" s="11" t="s">
        <v>58</v>
      </c>
      <c r="W44" s="6" t="s">
        <v>114</v>
      </c>
    </row>
    <row r="45">
      <c r="A45" s="6" t="s">
        <v>53</v>
      </c>
      <c r="B45" s="6" t="s">
        <v>54</v>
      </c>
      <c r="C45" s="11">
        <v>2355.0</v>
      </c>
      <c r="D45" s="6" t="s">
        <v>56</v>
      </c>
      <c r="E45" s="18">
        <v>45475.0</v>
      </c>
      <c r="F45" s="6" t="s">
        <v>25</v>
      </c>
      <c r="G45" s="6" t="s">
        <v>71</v>
      </c>
      <c r="H45" s="9">
        <v>12729.6</v>
      </c>
      <c r="I45" s="10">
        <v>18000.0</v>
      </c>
      <c r="J45" s="7">
        <v>-0.2928</v>
      </c>
      <c r="K45" s="9">
        <v>831632.0</v>
      </c>
      <c r="L45" s="10">
        <v>1272960.0</v>
      </c>
      <c r="M45" s="10">
        <v>1018368.0</v>
      </c>
      <c r="N45" s="10">
        <v>972960.0</v>
      </c>
      <c r="O45" s="10">
        <v>1018368.0</v>
      </c>
      <c r="P45" s="10">
        <v>1850000.0</v>
      </c>
      <c r="Q45" s="11">
        <v>64.0</v>
      </c>
      <c r="R45" s="11">
        <v>81.0</v>
      </c>
      <c r="S45" s="11">
        <v>28.0</v>
      </c>
      <c r="T45" s="10">
        <v>1405.0</v>
      </c>
      <c r="U45" s="11">
        <v>222.0</v>
      </c>
      <c r="V45" s="11" t="s">
        <v>58</v>
      </c>
      <c r="W45" s="6" t="s">
        <v>114</v>
      </c>
    </row>
    <row r="46">
      <c r="A46" s="6" t="s">
        <v>53</v>
      </c>
      <c r="B46" s="6" t="s">
        <v>54</v>
      </c>
      <c r="C46" s="11">
        <v>2356.0</v>
      </c>
      <c r="D46" s="6" t="s">
        <v>56</v>
      </c>
      <c r="E46" s="18">
        <v>45475.0</v>
      </c>
      <c r="F46" s="6" t="s">
        <v>25</v>
      </c>
      <c r="G46" s="6" t="s">
        <v>78</v>
      </c>
      <c r="H46" s="9">
        <v>12729.6</v>
      </c>
      <c r="I46" s="10">
        <v>18000.0</v>
      </c>
      <c r="J46" s="7">
        <v>-0.2928</v>
      </c>
      <c r="K46" s="9">
        <v>831632.0</v>
      </c>
      <c r="L46" s="10">
        <v>1272960.0</v>
      </c>
      <c r="M46" s="10">
        <v>1018368.0</v>
      </c>
      <c r="N46" s="10">
        <v>972960.0</v>
      </c>
      <c r="O46" s="10">
        <v>1018368.0</v>
      </c>
      <c r="P46" s="10">
        <v>1850000.0</v>
      </c>
      <c r="Q46" s="11">
        <v>64.0</v>
      </c>
      <c r="R46" s="11">
        <v>78.0</v>
      </c>
      <c r="S46" s="11">
        <v>27.0</v>
      </c>
      <c r="T46" s="10">
        <v>1399.0</v>
      </c>
      <c r="U46" s="11">
        <v>220.0</v>
      </c>
      <c r="V46" s="11" t="s">
        <v>58</v>
      </c>
      <c r="W46" s="6" t="s">
        <v>114</v>
      </c>
    </row>
    <row r="47">
      <c r="A47" s="6" t="s">
        <v>53</v>
      </c>
      <c r="B47" s="6" t="s">
        <v>54</v>
      </c>
      <c r="C47" s="11">
        <v>2357.0</v>
      </c>
      <c r="D47" s="6" t="s">
        <v>56</v>
      </c>
      <c r="E47" s="18">
        <v>45475.0</v>
      </c>
      <c r="F47" s="6" t="s">
        <v>25</v>
      </c>
      <c r="G47" s="6" t="s">
        <v>84</v>
      </c>
      <c r="H47" s="9">
        <v>12729.6</v>
      </c>
      <c r="I47" s="10">
        <v>18000.0</v>
      </c>
      <c r="J47" s="7">
        <v>-0.2928</v>
      </c>
      <c r="K47" s="9">
        <v>831632.0</v>
      </c>
      <c r="L47" s="10">
        <v>1272960.0</v>
      </c>
      <c r="M47" s="10">
        <v>1018368.0</v>
      </c>
      <c r="N47" s="10">
        <v>972960.0</v>
      </c>
      <c r="O47" s="10">
        <v>1018368.0</v>
      </c>
      <c r="P47" s="10">
        <v>1850000.0</v>
      </c>
      <c r="Q47" s="11">
        <v>64.0</v>
      </c>
      <c r="R47" s="11">
        <v>55.0</v>
      </c>
      <c r="S47" s="11">
        <v>19.0</v>
      </c>
      <c r="T47" s="10">
        <v>1402.0</v>
      </c>
      <c r="U47" s="11">
        <v>220.0</v>
      </c>
      <c r="V47" s="11" t="s">
        <v>58</v>
      </c>
      <c r="W47" s="6" t="s">
        <v>114</v>
      </c>
    </row>
    <row r="48">
      <c r="A48" s="6" t="s">
        <v>53</v>
      </c>
      <c r="B48" s="6" t="s">
        <v>54</v>
      </c>
      <c r="C48" s="11">
        <v>2359.0</v>
      </c>
      <c r="D48" s="6" t="s">
        <v>56</v>
      </c>
      <c r="E48" s="18">
        <v>45475.0</v>
      </c>
      <c r="F48" s="6" t="s">
        <v>25</v>
      </c>
      <c r="G48" s="6" t="s">
        <v>85</v>
      </c>
      <c r="H48" s="9">
        <v>12729.6</v>
      </c>
      <c r="I48" s="10">
        <v>18000.0</v>
      </c>
      <c r="J48" s="7">
        <v>-0.2928</v>
      </c>
      <c r="K48" s="9">
        <v>831632.0</v>
      </c>
      <c r="L48" s="10">
        <v>1272960.0</v>
      </c>
      <c r="M48" s="10">
        <v>1018368.0</v>
      </c>
      <c r="N48" s="10">
        <v>972960.0</v>
      </c>
      <c r="O48" s="10">
        <v>1018368.0</v>
      </c>
      <c r="P48" s="10">
        <v>1850000.0</v>
      </c>
      <c r="Q48" s="11">
        <v>64.0</v>
      </c>
      <c r="R48" s="11">
        <v>38.0</v>
      </c>
      <c r="S48" s="11">
        <v>13.0</v>
      </c>
      <c r="T48" s="10">
        <v>1401.0</v>
      </c>
      <c r="U48" s="11">
        <v>223.0</v>
      </c>
      <c r="V48" s="11" t="s">
        <v>58</v>
      </c>
      <c r="W48" s="6" t="s">
        <v>114</v>
      </c>
    </row>
    <row r="49">
      <c r="A49" s="6" t="s">
        <v>53</v>
      </c>
      <c r="B49" s="6" t="s">
        <v>54</v>
      </c>
      <c r="C49" s="11">
        <v>2329.0</v>
      </c>
      <c r="D49" s="6" t="s">
        <v>56</v>
      </c>
      <c r="E49" s="18">
        <v>45475.0</v>
      </c>
      <c r="F49" s="6" t="s">
        <v>23</v>
      </c>
      <c r="G49" s="6" t="s">
        <v>63</v>
      </c>
      <c r="H49" s="9">
        <v>12674.61</v>
      </c>
      <c r="I49" s="10">
        <v>17900.0</v>
      </c>
      <c r="J49" s="7">
        <v>-0.2919</v>
      </c>
      <c r="K49" s="9">
        <v>875031.2</v>
      </c>
      <c r="L49" s="10">
        <v>1267461.0</v>
      </c>
      <c r="M49" s="10">
        <v>1013969.0</v>
      </c>
      <c r="N49" s="10">
        <v>967461.0</v>
      </c>
      <c r="O49" s="10">
        <v>1013969.0</v>
      </c>
      <c r="P49" s="10">
        <v>1889000.0</v>
      </c>
      <c r="Q49" s="11">
        <v>92.0</v>
      </c>
      <c r="R49" s="11">
        <v>45.0</v>
      </c>
      <c r="S49" s="11">
        <v>15.0</v>
      </c>
      <c r="T49" s="10">
        <v>1419.0</v>
      </c>
      <c r="U49" s="11">
        <v>389.0</v>
      </c>
      <c r="V49" s="11" t="s">
        <v>58</v>
      </c>
      <c r="W49" s="6" t="s">
        <v>114</v>
      </c>
    </row>
    <row r="50">
      <c r="A50" s="6" t="s">
        <v>53</v>
      </c>
      <c r="B50" s="6" t="s">
        <v>54</v>
      </c>
      <c r="C50" s="11">
        <v>2334.0</v>
      </c>
      <c r="D50" s="6" t="s">
        <v>56</v>
      </c>
      <c r="E50" s="18">
        <v>45475.0</v>
      </c>
      <c r="F50" s="6" t="s">
        <v>23</v>
      </c>
      <c r="G50" s="6" t="s">
        <v>66</v>
      </c>
      <c r="H50" s="9">
        <v>12674.61</v>
      </c>
      <c r="I50" s="10">
        <v>17900.0</v>
      </c>
      <c r="J50" s="7">
        <v>-0.2919</v>
      </c>
      <c r="K50" s="9">
        <v>875031.2</v>
      </c>
      <c r="L50" s="10">
        <v>1267461.0</v>
      </c>
      <c r="M50" s="10">
        <v>1013969.0</v>
      </c>
      <c r="N50" s="10">
        <v>967461.0</v>
      </c>
      <c r="O50" s="10">
        <v>1013969.0</v>
      </c>
      <c r="P50" s="10">
        <v>1889000.0</v>
      </c>
      <c r="Q50" s="11">
        <v>92.0</v>
      </c>
      <c r="R50" s="11">
        <v>38.0</v>
      </c>
      <c r="S50" s="11">
        <v>13.0</v>
      </c>
      <c r="T50" s="10">
        <v>1394.0</v>
      </c>
      <c r="U50" s="11">
        <v>385.0</v>
      </c>
      <c r="V50" s="11" t="s">
        <v>58</v>
      </c>
      <c r="W50" s="6" t="s">
        <v>114</v>
      </c>
    </row>
    <row r="51">
      <c r="A51" s="6" t="s">
        <v>53</v>
      </c>
      <c r="B51" s="6" t="s">
        <v>54</v>
      </c>
      <c r="C51" s="11">
        <v>2328.0</v>
      </c>
      <c r="D51" s="6" t="s">
        <v>56</v>
      </c>
      <c r="E51" s="18">
        <v>45475.0</v>
      </c>
      <c r="F51" s="6" t="s">
        <v>23</v>
      </c>
      <c r="G51" s="6" t="s">
        <v>68</v>
      </c>
      <c r="H51" s="9">
        <v>12960.09</v>
      </c>
      <c r="I51" s="10">
        <v>17900.0</v>
      </c>
      <c r="J51" s="7">
        <v>-0.276</v>
      </c>
      <c r="K51" s="9">
        <v>852192.8</v>
      </c>
      <c r="L51" s="10">
        <v>1296009.0</v>
      </c>
      <c r="M51" s="10">
        <v>1036807.0</v>
      </c>
      <c r="N51" s="10">
        <v>996009.0</v>
      </c>
      <c r="O51" s="10">
        <v>1036807.0</v>
      </c>
      <c r="P51" s="10">
        <v>1889000.0</v>
      </c>
      <c r="Q51" s="11">
        <v>92.0</v>
      </c>
      <c r="R51" s="11">
        <v>51.0</v>
      </c>
      <c r="S51" s="11">
        <v>17.0</v>
      </c>
      <c r="T51" s="10">
        <v>1410.0</v>
      </c>
      <c r="U51" s="11">
        <v>390.0</v>
      </c>
      <c r="V51" s="11" t="s">
        <v>58</v>
      </c>
      <c r="W51" s="6" t="s">
        <v>114</v>
      </c>
    </row>
    <row r="52">
      <c r="A52" s="6" t="s">
        <v>53</v>
      </c>
      <c r="B52" s="6" t="s">
        <v>54</v>
      </c>
      <c r="C52" s="11">
        <v>2326.0</v>
      </c>
      <c r="D52" s="6" t="s">
        <v>56</v>
      </c>
      <c r="E52" s="18">
        <v>45475.0</v>
      </c>
      <c r="F52" s="6" t="s">
        <v>23</v>
      </c>
      <c r="G52" s="6" t="s">
        <v>69</v>
      </c>
      <c r="H52" s="9">
        <v>12962.43</v>
      </c>
      <c r="I52" s="10">
        <v>17900.0</v>
      </c>
      <c r="J52" s="7">
        <v>-0.2758</v>
      </c>
      <c r="K52" s="9">
        <v>852005.6</v>
      </c>
      <c r="L52" s="10">
        <v>1296243.0</v>
      </c>
      <c r="M52" s="10">
        <v>1036994.0</v>
      </c>
      <c r="N52" s="10">
        <v>996243.0</v>
      </c>
      <c r="O52" s="10">
        <v>1036994.0</v>
      </c>
      <c r="P52" s="10">
        <v>1889000.0</v>
      </c>
      <c r="Q52" s="11">
        <v>92.0</v>
      </c>
      <c r="R52" s="11">
        <v>73.0</v>
      </c>
      <c r="S52" s="11">
        <v>25.0</v>
      </c>
      <c r="T52" s="10">
        <v>1451.0</v>
      </c>
      <c r="U52" s="11">
        <v>394.0</v>
      </c>
      <c r="V52" s="11" t="s">
        <v>58</v>
      </c>
      <c r="W52" s="6" t="s">
        <v>114</v>
      </c>
    </row>
    <row r="53">
      <c r="A53" s="6" t="s">
        <v>53</v>
      </c>
      <c r="B53" s="6" t="s">
        <v>54</v>
      </c>
      <c r="C53" s="11">
        <v>2331.0</v>
      </c>
      <c r="D53" s="6" t="s">
        <v>56</v>
      </c>
      <c r="E53" s="18">
        <v>45475.0</v>
      </c>
      <c r="F53" s="6" t="s">
        <v>23</v>
      </c>
      <c r="G53" s="6" t="s">
        <v>70</v>
      </c>
      <c r="H53" s="9">
        <v>12962.43</v>
      </c>
      <c r="I53" s="10">
        <v>17900.0</v>
      </c>
      <c r="J53" s="7">
        <v>-0.2758</v>
      </c>
      <c r="K53" s="9">
        <v>852005.6</v>
      </c>
      <c r="L53" s="10">
        <v>1296243.0</v>
      </c>
      <c r="M53" s="10">
        <v>1036994.0</v>
      </c>
      <c r="N53" s="10">
        <v>996243.0</v>
      </c>
      <c r="O53" s="10">
        <v>1036994.0</v>
      </c>
      <c r="P53" s="10">
        <v>1889000.0</v>
      </c>
      <c r="Q53" s="11">
        <v>92.0</v>
      </c>
      <c r="R53" s="11">
        <v>41.0</v>
      </c>
      <c r="S53" s="11">
        <v>14.0</v>
      </c>
      <c r="T53" s="10">
        <v>1410.0</v>
      </c>
      <c r="U53" s="11">
        <v>392.0</v>
      </c>
      <c r="V53" s="11" t="s">
        <v>58</v>
      </c>
      <c r="W53" s="6" t="s">
        <v>114</v>
      </c>
    </row>
    <row r="54">
      <c r="A54" s="6" t="s">
        <v>53</v>
      </c>
      <c r="B54" s="6" t="s">
        <v>54</v>
      </c>
      <c r="C54" s="11">
        <v>2320.0</v>
      </c>
      <c r="D54" s="6" t="s">
        <v>56</v>
      </c>
      <c r="E54" s="18">
        <v>45475.0</v>
      </c>
      <c r="F54" s="6" t="s">
        <v>26</v>
      </c>
      <c r="G54" s="6" t="s">
        <v>65</v>
      </c>
      <c r="H54" s="9">
        <v>19457.1</v>
      </c>
      <c r="I54" s="10">
        <v>26700.0</v>
      </c>
      <c r="J54" s="7">
        <v>-0.2713</v>
      </c>
      <c r="K54" s="9">
        <v>843290.0</v>
      </c>
      <c r="L54" s="10">
        <v>1945710.0</v>
      </c>
      <c r="M54" s="10">
        <v>1556568.0</v>
      </c>
      <c r="N54" s="10">
        <v>1645710.0</v>
      </c>
      <c r="O54" s="10">
        <v>1645710.0</v>
      </c>
      <c r="P54" s="10">
        <v>2489000.0</v>
      </c>
      <c r="Q54" s="11">
        <v>52.0</v>
      </c>
      <c r="R54" s="11">
        <v>70.0</v>
      </c>
      <c r="S54" s="11">
        <v>24.0</v>
      </c>
      <c r="T54" s="10">
        <v>2398.0</v>
      </c>
      <c r="U54" s="11">
        <v>315.0</v>
      </c>
      <c r="V54" s="11" t="s">
        <v>58</v>
      </c>
      <c r="W54" s="6" t="s">
        <v>114</v>
      </c>
    </row>
    <row r="55">
      <c r="A55" s="6" t="s">
        <v>53</v>
      </c>
      <c r="B55" s="6" t="s">
        <v>54</v>
      </c>
      <c r="C55" s="11">
        <v>2324.0</v>
      </c>
      <c r="D55" s="6" t="s">
        <v>56</v>
      </c>
      <c r="E55" s="18">
        <v>45475.0</v>
      </c>
      <c r="F55" s="6" t="s">
        <v>26</v>
      </c>
      <c r="G55" s="6" t="s">
        <v>91</v>
      </c>
      <c r="H55" s="9">
        <v>19458.27</v>
      </c>
      <c r="I55" s="10">
        <v>26700.0</v>
      </c>
      <c r="J55" s="7">
        <v>-0.2712</v>
      </c>
      <c r="K55" s="9">
        <v>843173.0</v>
      </c>
      <c r="L55" s="10">
        <v>1945827.0</v>
      </c>
      <c r="M55" s="10">
        <v>1556662.0</v>
      </c>
      <c r="N55" s="10">
        <v>1645827.0</v>
      </c>
      <c r="O55" s="10">
        <v>1645827.0</v>
      </c>
      <c r="P55" s="10">
        <v>2489000.0</v>
      </c>
      <c r="Q55" s="11">
        <v>52.0</v>
      </c>
      <c r="R55" s="11">
        <v>53.0</v>
      </c>
      <c r="S55" s="11">
        <v>18.0</v>
      </c>
      <c r="T55" s="10">
        <v>2393.0</v>
      </c>
      <c r="U55" s="11">
        <v>318.0</v>
      </c>
      <c r="V55" s="11" t="s">
        <v>58</v>
      </c>
      <c r="W55" s="6" t="s">
        <v>114</v>
      </c>
    </row>
    <row r="56">
      <c r="A56" s="6" t="s">
        <v>53</v>
      </c>
      <c r="B56" s="6" t="s">
        <v>54</v>
      </c>
      <c r="C56" s="11">
        <v>2332.0</v>
      </c>
      <c r="D56" s="6" t="s">
        <v>56</v>
      </c>
      <c r="E56" s="18">
        <v>45475.0</v>
      </c>
      <c r="F56" s="6" t="s">
        <v>23</v>
      </c>
      <c r="G56" s="6" t="s">
        <v>71</v>
      </c>
      <c r="H56" s="9">
        <v>13125.06</v>
      </c>
      <c r="I56" s="10">
        <v>17900.0</v>
      </c>
      <c r="J56" s="7">
        <v>-0.2668</v>
      </c>
      <c r="K56" s="9">
        <v>838995.2</v>
      </c>
      <c r="L56" s="10">
        <v>1312506.0</v>
      </c>
      <c r="M56" s="10">
        <v>1050005.0</v>
      </c>
      <c r="N56" s="10">
        <v>1012506.0</v>
      </c>
      <c r="O56" s="10">
        <v>1050005.0</v>
      </c>
      <c r="P56" s="10">
        <v>1889000.0</v>
      </c>
      <c r="Q56" s="11">
        <v>92.0</v>
      </c>
      <c r="R56" s="11">
        <v>41.0</v>
      </c>
      <c r="S56" s="11">
        <v>14.0</v>
      </c>
      <c r="T56" s="10">
        <v>1379.0</v>
      </c>
      <c r="U56" s="11">
        <v>380.0</v>
      </c>
      <c r="V56" s="11" t="s">
        <v>58</v>
      </c>
      <c r="W56" s="6" t="s">
        <v>114</v>
      </c>
    </row>
    <row r="57">
      <c r="A57" s="6" t="s">
        <v>53</v>
      </c>
      <c r="B57" s="6" t="s">
        <v>54</v>
      </c>
      <c r="C57" s="11">
        <v>2383.0</v>
      </c>
      <c r="D57" s="6" t="s">
        <v>56</v>
      </c>
      <c r="E57" s="18">
        <v>45475.0</v>
      </c>
      <c r="F57" s="6" t="s">
        <v>28</v>
      </c>
      <c r="G57" s="6" t="s">
        <v>73</v>
      </c>
      <c r="H57" s="9">
        <v>14811.03</v>
      </c>
      <c r="I57" s="10">
        <v>20200.0</v>
      </c>
      <c r="J57" s="7">
        <v>-0.2668</v>
      </c>
      <c r="K57" s="9">
        <v>385117.6</v>
      </c>
      <c r="L57" s="10">
        <v>1481103.0</v>
      </c>
      <c r="M57" s="10">
        <v>1184882.0</v>
      </c>
      <c r="N57" s="10">
        <v>1181103.0</v>
      </c>
      <c r="O57" s="10">
        <v>1184882.0</v>
      </c>
      <c r="P57" s="10">
        <v>1570000.0</v>
      </c>
      <c r="Q57" s="11">
        <v>10.0</v>
      </c>
      <c r="R57" s="11">
        <v>138.0</v>
      </c>
      <c r="S57" s="11">
        <v>48.0</v>
      </c>
      <c r="T57" s="11">
        <v>571.0</v>
      </c>
      <c r="U57" s="11">
        <v>61.0</v>
      </c>
      <c r="V57" s="11" t="s">
        <v>58</v>
      </c>
      <c r="W57" s="6" t="s">
        <v>114</v>
      </c>
    </row>
    <row r="58">
      <c r="A58" s="6" t="s">
        <v>53</v>
      </c>
      <c r="B58" s="6" t="s">
        <v>54</v>
      </c>
      <c r="C58" s="11">
        <v>2330.0</v>
      </c>
      <c r="D58" s="6" t="s">
        <v>56</v>
      </c>
      <c r="E58" s="18">
        <v>45475.0</v>
      </c>
      <c r="F58" s="6" t="s">
        <v>23</v>
      </c>
      <c r="G58" s="6" t="s">
        <v>72</v>
      </c>
      <c r="H58" s="9">
        <v>13157.82</v>
      </c>
      <c r="I58" s="10">
        <v>17900.0</v>
      </c>
      <c r="J58" s="7">
        <v>-0.2649</v>
      </c>
      <c r="K58" s="9">
        <v>836374.4</v>
      </c>
      <c r="L58" s="10">
        <v>1315782.0</v>
      </c>
      <c r="M58" s="10">
        <v>1052626.0</v>
      </c>
      <c r="N58" s="10">
        <v>1015782.0</v>
      </c>
      <c r="O58" s="10">
        <v>1052626.0</v>
      </c>
      <c r="P58" s="10">
        <v>1889000.0</v>
      </c>
      <c r="Q58" s="11">
        <v>92.0</v>
      </c>
      <c r="R58" s="11">
        <v>42.0</v>
      </c>
      <c r="S58" s="11">
        <v>14.0</v>
      </c>
      <c r="T58" s="10">
        <v>1414.0</v>
      </c>
      <c r="U58" s="11">
        <v>394.0</v>
      </c>
      <c r="V58" s="11" t="s">
        <v>58</v>
      </c>
      <c r="W58" s="6" t="s">
        <v>114</v>
      </c>
    </row>
    <row r="59">
      <c r="A59" s="6" t="s">
        <v>53</v>
      </c>
      <c r="B59" s="6" t="s">
        <v>54</v>
      </c>
      <c r="C59" s="11">
        <v>2333.0</v>
      </c>
      <c r="D59" s="6" t="s">
        <v>56</v>
      </c>
      <c r="E59" s="18">
        <v>45475.0</v>
      </c>
      <c r="F59" s="6" t="s">
        <v>23</v>
      </c>
      <c r="G59" s="6" t="s">
        <v>75</v>
      </c>
      <c r="H59" s="9">
        <v>13258.44</v>
      </c>
      <c r="I59" s="10">
        <v>17900.0</v>
      </c>
      <c r="J59" s="7">
        <v>-0.2593</v>
      </c>
      <c r="K59" s="9">
        <v>828324.8</v>
      </c>
      <c r="L59" s="10">
        <v>1325844.0</v>
      </c>
      <c r="M59" s="10">
        <v>1060675.0</v>
      </c>
      <c r="N59" s="10">
        <v>1025844.0</v>
      </c>
      <c r="O59" s="10">
        <v>1060675.0</v>
      </c>
      <c r="P59" s="10">
        <v>1889000.0</v>
      </c>
      <c r="Q59" s="11">
        <v>92.0</v>
      </c>
      <c r="R59" s="11">
        <v>39.0</v>
      </c>
      <c r="S59" s="11">
        <v>13.0</v>
      </c>
      <c r="T59" s="10">
        <v>1368.0</v>
      </c>
      <c r="U59" s="11">
        <v>382.0</v>
      </c>
      <c r="V59" s="11" t="s">
        <v>58</v>
      </c>
      <c r="W59" s="6" t="s">
        <v>114</v>
      </c>
    </row>
    <row r="60">
      <c r="A60" s="6" t="s">
        <v>53</v>
      </c>
      <c r="B60" s="6" t="s">
        <v>54</v>
      </c>
      <c r="C60" s="11">
        <v>2382.0</v>
      </c>
      <c r="D60" s="6" t="s">
        <v>56</v>
      </c>
      <c r="E60" s="18">
        <v>45475.0</v>
      </c>
      <c r="F60" s="6" t="s">
        <v>28</v>
      </c>
      <c r="G60" s="6" t="s">
        <v>62</v>
      </c>
      <c r="H60" s="9">
        <v>14968.98</v>
      </c>
      <c r="I60" s="10">
        <v>20200.0</v>
      </c>
      <c r="J60" s="7">
        <v>-0.259</v>
      </c>
      <c r="K60" s="9">
        <v>372481.6</v>
      </c>
      <c r="L60" s="10">
        <v>1496898.0</v>
      </c>
      <c r="M60" s="10">
        <v>1197518.0</v>
      </c>
      <c r="N60" s="10">
        <v>1196898.0</v>
      </c>
      <c r="O60" s="10">
        <v>1197518.0</v>
      </c>
      <c r="P60" s="10">
        <v>1570000.0</v>
      </c>
      <c r="Q60" s="11">
        <v>10.0</v>
      </c>
      <c r="R60" s="11">
        <v>176.0</v>
      </c>
      <c r="S60" s="11">
        <v>61.0</v>
      </c>
      <c r="T60" s="11">
        <v>608.0</v>
      </c>
      <c r="U60" s="11">
        <v>58.0</v>
      </c>
      <c r="V60" s="11" t="s">
        <v>58</v>
      </c>
      <c r="W60" s="6" t="s">
        <v>114</v>
      </c>
    </row>
    <row r="61">
      <c r="A61" s="6" t="s">
        <v>53</v>
      </c>
      <c r="B61" s="6" t="s">
        <v>54</v>
      </c>
      <c r="C61" s="11">
        <v>2323.0</v>
      </c>
      <c r="D61" s="6" t="s">
        <v>56</v>
      </c>
      <c r="E61" s="18">
        <v>45475.0</v>
      </c>
      <c r="F61" s="6" t="s">
        <v>26</v>
      </c>
      <c r="G61" s="6" t="s">
        <v>95</v>
      </c>
      <c r="H61" s="9">
        <v>19854.9</v>
      </c>
      <c r="I61" s="10">
        <v>26700.0</v>
      </c>
      <c r="J61" s="7">
        <v>-0.2564</v>
      </c>
      <c r="K61" s="9">
        <v>803510.0</v>
      </c>
      <c r="L61" s="10">
        <v>1985490.0</v>
      </c>
      <c r="M61" s="10">
        <v>1588392.0</v>
      </c>
      <c r="N61" s="10">
        <v>1685490.0</v>
      </c>
      <c r="O61" s="10">
        <v>1685490.0</v>
      </c>
      <c r="P61" s="10">
        <v>2489000.0</v>
      </c>
      <c r="Q61" s="11">
        <v>52.0</v>
      </c>
      <c r="R61" s="11">
        <v>60.0</v>
      </c>
      <c r="S61" s="11">
        <v>21.0</v>
      </c>
      <c r="T61" s="10">
        <v>2405.0</v>
      </c>
      <c r="U61" s="11">
        <v>313.0</v>
      </c>
      <c r="V61" s="11" t="s">
        <v>58</v>
      </c>
      <c r="W61" s="6" t="s">
        <v>114</v>
      </c>
    </row>
    <row r="62">
      <c r="A62" s="6" t="s">
        <v>53</v>
      </c>
      <c r="B62" s="6" t="s">
        <v>54</v>
      </c>
      <c r="C62" s="11">
        <v>2327.0</v>
      </c>
      <c r="D62" s="6" t="s">
        <v>56</v>
      </c>
      <c r="E62" s="18">
        <v>45475.0</v>
      </c>
      <c r="F62" s="6" t="s">
        <v>23</v>
      </c>
      <c r="G62" s="6" t="s">
        <v>72</v>
      </c>
      <c r="H62" s="9">
        <v>13315.77</v>
      </c>
      <c r="I62" s="10">
        <v>17900.0</v>
      </c>
      <c r="J62" s="7">
        <v>-0.2561</v>
      </c>
      <c r="K62" s="9">
        <v>823738.4</v>
      </c>
      <c r="L62" s="10">
        <v>1331577.0</v>
      </c>
      <c r="M62" s="10">
        <v>1065262.0</v>
      </c>
      <c r="N62" s="10">
        <v>1031577.0</v>
      </c>
      <c r="O62" s="10">
        <v>1065262.0</v>
      </c>
      <c r="P62" s="10">
        <v>1889000.0</v>
      </c>
      <c r="Q62" s="11">
        <v>92.0</v>
      </c>
      <c r="R62" s="11">
        <v>73.0</v>
      </c>
      <c r="S62" s="11">
        <v>25.0</v>
      </c>
      <c r="T62" s="10">
        <v>1470.0</v>
      </c>
      <c r="U62" s="11">
        <v>406.0</v>
      </c>
      <c r="V62" s="11" t="s">
        <v>58</v>
      </c>
      <c r="W62" s="6" t="s">
        <v>114</v>
      </c>
    </row>
    <row r="63">
      <c r="A63" s="6" t="s">
        <v>53</v>
      </c>
      <c r="B63" s="6" t="s">
        <v>54</v>
      </c>
      <c r="C63" s="11">
        <v>2372.0</v>
      </c>
      <c r="D63" s="6" t="s">
        <v>56</v>
      </c>
      <c r="E63" s="18">
        <v>45475.0</v>
      </c>
      <c r="F63" s="6" t="s">
        <v>30</v>
      </c>
      <c r="G63" s="6" t="s">
        <v>96</v>
      </c>
      <c r="H63" s="9">
        <v>9361.17</v>
      </c>
      <c r="I63" s="10">
        <v>12400.0</v>
      </c>
      <c r="J63" s="7">
        <v>-0.2451</v>
      </c>
      <c r="K63" s="9">
        <v>572106.4</v>
      </c>
      <c r="L63" s="10">
        <v>936117.0</v>
      </c>
      <c r="M63" s="10">
        <v>748894.0</v>
      </c>
      <c r="N63" s="10">
        <v>636117.0</v>
      </c>
      <c r="O63" s="10">
        <v>748894.0</v>
      </c>
      <c r="P63" s="10">
        <v>1321000.0</v>
      </c>
      <c r="Q63" s="11">
        <v>9.0</v>
      </c>
      <c r="R63" s="11">
        <v>48.0</v>
      </c>
      <c r="S63" s="11">
        <v>24.0</v>
      </c>
      <c r="T63" s="11">
        <v>184.0</v>
      </c>
      <c r="U63" s="11">
        <v>93.0</v>
      </c>
      <c r="V63" s="11" t="s">
        <v>90</v>
      </c>
      <c r="W63" s="6" t="s">
        <v>114</v>
      </c>
    </row>
    <row r="64">
      <c r="A64" s="6" t="s">
        <v>53</v>
      </c>
      <c r="B64" s="6" t="s">
        <v>54</v>
      </c>
      <c r="C64" s="11">
        <v>2336.0</v>
      </c>
      <c r="D64" s="6" t="s">
        <v>56</v>
      </c>
      <c r="E64" s="18">
        <v>45475.0</v>
      </c>
      <c r="F64" s="6" t="s">
        <v>29</v>
      </c>
      <c r="G64" s="6" t="s">
        <v>97</v>
      </c>
      <c r="H64" s="9">
        <v>22131.72</v>
      </c>
      <c r="I64" s="10">
        <v>29300.0</v>
      </c>
      <c r="J64" s="7">
        <v>-0.2447</v>
      </c>
      <c r="K64" s="9">
        <v>1356828.0</v>
      </c>
      <c r="L64" s="10">
        <v>2213172.0</v>
      </c>
      <c r="M64" s="10">
        <v>1770538.0</v>
      </c>
      <c r="N64" s="10">
        <v>1913172.0</v>
      </c>
      <c r="O64" s="10">
        <v>1913172.0</v>
      </c>
      <c r="P64" s="10">
        <v>3270000.0</v>
      </c>
      <c r="Q64" s="11">
        <v>14.0</v>
      </c>
      <c r="R64" s="11">
        <v>70.0</v>
      </c>
      <c r="S64" s="11">
        <v>24.0</v>
      </c>
      <c r="T64" s="10">
        <v>1428.0</v>
      </c>
      <c r="U64" s="11">
        <v>274.0</v>
      </c>
      <c r="V64" s="11" t="s">
        <v>58</v>
      </c>
      <c r="W64" s="6" t="s">
        <v>114</v>
      </c>
    </row>
    <row r="65">
      <c r="A65" s="6" t="s">
        <v>53</v>
      </c>
      <c r="B65" s="6" t="s">
        <v>54</v>
      </c>
      <c r="C65" s="11">
        <v>2337.0</v>
      </c>
      <c r="D65" s="6" t="s">
        <v>56</v>
      </c>
      <c r="E65" s="18">
        <v>45475.0</v>
      </c>
      <c r="F65" s="6" t="s">
        <v>29</v>
      </c>
      <c r="G65" s="6" t="s">
        <v>98</v>
      </c>
      <c r="H65" s="9">
        <v>22131.72</v>
      </c>
      <c r="I65" s="10">
        <v>29300.0</v>
      </c>
      <c r="J65" s="7">
        <v>-0.2447</v>
      </c>
      <c r="K65" s="9">
        <v>1356828.0</v>
      </c>
      <c r="L65" s="10">
        <v>2213172.0</v>
      </c>
      <c r="M65" s="10">
        <v>1770538.0</v>
      </c>
      <c r="N65" s="10">
        <v>1913172.0</v>
      </c>
      <c r="O65" s="10">
        <v>1913172.0</v>
      </c>
      <c r="P65" s="10">
        <v>3270000.0</v>
      </c>
      <c r="Q65" s="11">
        <v>14.0</v>
      </c>
      <c r="R65" s="11">
        <v>61.0</v>
      </c>
      <c r="S65" s="11">
        <v>21.0</v>
      </c>
      <c r="T65" s="10">
        <v>1410.0</v>
      </c>
      <c r="U65" s="11">
        <v>278.0</v>
      </c>
      <c r="V65" s="11" t="s">
        <v>58</v>
      </c>
      <c r="W65" s="6" t="s">
        <v>114</v>
      </c>
    </row>
    <row r="66">
      <c r="A66" s="6" t="s">
        <v>53</v>
      </c>
      <c r="B66" s="6" t="s">
        <v>54</v>
      </c>
      <c r="C66" s="11">
        <v>2338.0</v>
      </c>
      <c r="D66" s="6" t="s">
        <v>56</v>
      </c>
      <c r="E66" s="18">
        <v>45475.0</v>
      </c>
      <c r="F66" s="6" t="s">
        <v>29</v>
      </c>
      <c r="G66" s="6" t="s">
        <v>99</v>
      </c>
      <c r="H66" s="9">
        <v>22131.72</v>
      </c>
      <c r="I66" s="10">
        <v>29300.0</v>
      </c>
      <c r="J66" s="7">
        <v>-0.2447</v>
      </c>
      <c r="K66" s="9">
        <v>1356828.0</v>
      </c>
      <c r="L66" s="10">
        <v>2213172.0</v>
      </c>
      <c r="M66" s="10">
        <v>1770538.0</v>
      </c>
      <c r="N66" s="10">
        <v>1913172.0</v>
      </c>
      <c r="O66" s="10">
        <v>1913172.0</v>
      </c>
      <c r="P66" s="10">
        <v>3270000.0</v>
      </c>
      <c r="Q66" s="11">
        <v>14.0</v>
      </c>
      <c r="R66" s="11">
        <v>56.0</v>
      </c>
      <c r="S66" s="11">
        <v>19.0</v>
      </c>
      <c r="T66" s="10">
        <v>1394.0</v>
      </c>
      <c r="U66" s="11">
        <v>279.0</v>
      </c>
      <c r="V66" s="11" t="s">
        <v>58</v>
      </c>
      <c r="W66" s="6" t="s">
        <v>114</v>
      </c>
    </row>
    <row r="67">
      <c r="A67" s="6" t="s">
        <v>53</v>
      </c>
      <c r="B67" s="6" t="s">
        <v>54</v>
      </c>
      <c r="C67" s="11">
        <v>2385.0</v>
      </c>
      <c r="D67" s="6" t="s">
        <v>56</v>
      </c>
      <c r="E67" s="18">
        <v>45475.0</v>
      </c>
      <c r="F67" s="6" t="s">
        <v>28</v>
      </c>
      <c r="G67" s="6" t="s">
        <v>92</v>
      </c>
      <c r="H67" s="9">
        <v>15268.5</v>
      </c>
      <c r="I67" s="10">
        <v>20200.0</v>
      </c>
      <c r="J67" s="7">
        <v>-0.2441</v>
      </c>
      <c r="K67" s="9">
        <v>343150.0</v>
      </c>
      <c r="L67" s="10">
        <v>1526850.0</v>
      </c>
      <c r="M67" s="10">
        <v>1221480.0</v>
      </c>
      <c r="N67" s="10">
        <v>1226850.0</v>
      </c>
      <c r="O67" s="10">
        <v>1226850.0</v>
      </c>
      <c r="P67" s="10">
        <v>1570000.0</v>
      </c>
      <c r="Q67" s="11">
        <v>10.0</v>
      </c>
      <c r="R67" s="11">
        <v>72.0</v>
      </c>
      <c r="S67" s="11">
        <v>25.0</v>
      </c>
      <c r="T67" s="11">
        <v>549.0</v>
      </c>
      <c r="U67" s="11">
        <v>59.0</v>
      </c>
      <c r="V67" s="11" t="s">
        <v>58</v>
      </c>
      <c r="W67" s="6" t="s">
        <v>114</v>
      </c>
    </row>
    <row r="68">
      <c r="A68" s="6" t="s">
        <v>53</v>
      </c>
      <c r="B68" s="6" t="s">
        <v>54</v>
      </c>
      <c r="C68" s="11">
        <v>2386.0</v>
      </c>
      <c r="D68" s="6" t="s">
        <v>56</v>
      </c>
      <c r="E68" s="18">
        <v>45475.0</v>
      </c>
      <c r="F68" s="6" t="s">
        <v>28</v>
      </c>
      <c r="G68" s="6" t="s">
        <v>93</v>
      </c>
      <c r="H68" s="9">
        <v>15268.5</v>
      </c>
      <c r="I68" s="10">
        <v>20200.0</v>
      </c>
      <c r="J68" s="7">
        <v>-0.2441</v>
      </c>
      <c r="K68" s="9">
        <v>343150.0</v>
      </c>
      <c r="L68" s="10">
        <v>1526850.0</v>
      </c>
      <c r="M68" s="10">
        <v>1221480.0</v>
      </c>
      <c r="N68" s="10">
        <v>1226850.0</v>
      </c>
      <c r="O68" s="10">
        <v>1226850.0</v>
      </c>
      <c r="P68" s="10">
        <v>1570000.0</v>
      </c>
      <c r="Q68" s="11">
        <v>10.0</v>
      </c>
      <c r="R68" s="11">
        <v>53.0</v>
      </c>
      <c r="S68" s="11">
        <v>18.0</v>
      </c>
      <c r="T68" s="11">
        <v>544.0</v>
      </c>
      <c r="U68" s="11">
        <v>56.0</v>
      </c>
      <c r="V68" s="11" t="s">
        <v>58</v>
      </c>
      <c r="W68" s="6" t="s">
        <v>114</v>
      </c>
    </row>
    <row r="69">
      <c r="A69" s="6" t="s">
        <v>53</v>
      </c>
      <c r="B69" s="6" t="s">
        <v>54</v>
      </c>
      <c r="C69" s="11">
        <v>2387.0</v>
      </c>
      <c r="D69" s="6" t="s">
        <v>56</v>
      </c>
      <c r="E69" s="18">
        <v>45475.0</v>
      </c>
      <c r="F69" s="6" t="s">
        <v>28</v>
      </c>
      <c r="G69" s="6" t="s">
        <v>94</v>
      </c>
      <c r="H69" s="9">
        <v>15268.5</v>
      </c>
      <c r="I69" s="10">
        <v>20200.0</v>
      </c>
      <c r="J69" s="7">
        <v>-0.2441</v>
      </c>
      <c r="K69" s="9">
        <v>343150.0</v>
      </c>
      <c r="L69" s="10">
        <v>1526850.0</v>
      </c>
      <c r="M69" s="10">
        <v>1221480.0</v>
      </c>
      <c r="N69" s="10">
        <v>1226850.0</v>
      </c>
      <c r="O69" s="10">
        <v>1226850.0</v>
      </c>
      <c r="P69" s="10">
        <v>1570000.0</v>
      </c>
      <c r="Q69" s="11">
        <v>10.0</v>
      </c>
      <c r="R69" s="11">
        <v>37.0</v>
      </c>
      <c r="S69" s="11">
        <v>12.0</v>
      </c>
      <c r="T69" s="11">
        <v>548.0</v>
      </c>
      <c r="U69" s="11">
        <v>60.0</v>
      </c>
      <c r="V69" s="11" t="s">
        <v>58</v>
      </c>
      <c r="W69" s="6" t="s">
        <v>114</v>
      </c>
    </row>
    <row r="70">
      <c r="A70" s="6" t="s">
        <v>53</v>
      </c>
      <c r="B70" s="6" t="s">
        <v>54</v>
      </c>
      <c r="C70" s="11">
        <v>2322.0</v>
      </c>
      <c r="D70" s="6" t="s">
        <v>56</v>
      </c>
      <c r="E70" s="18">
        <v>45475.0</v>
      </c>
      <c r="F70" s="6" t="s">
        <v>26</v>
      </c>
      <c r="G70" s="6" t="s">
        <v>86</v>
      </c>
      <c r="H70" s="9">
        <v>20250.36</v>
      </c>
      <c r="I70" s="10">
        <v>26700.0</v>
      </c>
      <c r="J70" s="7">
        <v>-0.2416</v>
      </c>
      <c r="K70" s="9">
        <v>763964.0</v>
      </c>
      <c r="L70" s="10">
        <v>2025036.0</v>
      </c>
      <c r="M70" s="10">
        <v>1620029.0</v>
      </c>
      <c r="N70" s="10">
        <v>1725036.0</v>
      </c>
      <c r="O70" s="10">
        <v>1725036.0</v>
      </c>
      <c r="P70" s="10">
        <v>2489000.0</v>
      </c>
      <c r="Q70" s="11">
        <v>52.0</v>
      </c>
      <c r="R70" s="11">
        <v>64.0</v>
      </c>
      <c r="S70" s="11">
        <v>22.0</v>
      </c>
      <c r="T70" s="10">
        <v>2368.0</v>
      </c>
      <c r="U70" s="11">
        <v>311.0</v>
      </c>
      <c r="V70" s="11" t="s">
        <v>58</v>
      </c>
      <c r="W70" s="6" t="s">
        <v>114</v>
      </c>
    </row>
    <row r="71">
      <c r="A71" s="6" t="s">
        <v>53</v>
      </c>
      <c r="B71" s="6" t="s">
        <v>54</v>
      </c>
      <c r="C71" s="11">
        <v>2373.0</v>
      </c>
      <c r="D71" s="6" t="s">
        <v>56</v>
      </c>
      <c r="E71" s="18">
        <v>45475.0</v>
      </c>
      <c r="F71" s="6" t="s">
        <v>30</v>
      </c>
      <c r="G71" s="6" t="s">
        <v>100</v>
      </c>
      <c r="H71" s="9">
        <v>9484.02</v>
      </c>
      <c r="I71" s="10">
        <v>12400.0</v>
      </c>
      <c r="J71" s="7">
        <v>-0.2352</v>
      </c>
      <c r="K71" s="9">
        <v>562278.4</v>
      </c>
      <c r="L71" s="10">
        <v>948402.0</v>
      </c>
      <c r="M71" s="10">
        <v>758722.0</v>
      </c>
      <c r="N71" s="10">
        <v>648402.0</v>
      </c>
      <c r="O71" s="10">
        <v>758722.0</v>
      </c>
      <c r="P71" s="10">
        <v>1321000.0</v>
      </c>
      <c r="Q71" s="11">
        <v>9.0</v>
      </c>
      <c r="R71" s="11">
        <v>39.0</v>
      </c>
      <c r="S71" s="11">
        <v>19.0</v>
      </c>
      <c r="T71" s="11">
        <v>165.0</v>
      </c>
      <c r="U71" s="11">
        <v>95.0</v>
      </c>
      <c r="V71" s="11" t="s">
        <v>90</v>
      </c>
      <c r="W71" s="6" t="s">
        <v>114</v>
      </c>
    </row>
    <row r="72">
      <c r="A72" s="6" t="s">
        <v>53</v>
      </c>
      <c r="B72" s="6" t="s">
        <v>54</v>
      </c>
      <c r="C72" s="11">
        <v>2377.0</v>
      </c>
      <c r="D72" s="6" t="s">
        <v>56</v>
      </c>
      <c r="E72" s="18">
        <v>45475.0</v>
      </c>
      <c r="F72" s="6" t="s">
        <v>32</v>
      </c>
      <c r="G72" s="6" t="s">
        <v>109</v>
      </c>
      <c r="H72" s="9">
        <v>12696.84</v>
      </c>
      <c r="I72" s="10">
        <v>16500.0</v>
      </c>
      <c r="J72" s="7">
        <v>-0.2305</v>
      </c>
      <c r="K72" s="9">
        <v>667252.8</v>
      </c>
      <c r="L72" s="10">
        <v>1269684.0</v>
      </c>
      <c r="M72" s="10">
        <v>1015747.0</v>
      </c>
      <c r="N72" s="10">
        <v>969684.0</v>
      </c>
      <c r="O72" s="10">
        <v>1015747.0</v>
      </c>
      <c r="P72" s="10">
        <v>1683000.0</v>
      </c>
      <c r="Q72" s="11">
        <v>11.0</v>
      </c>
      <c r="R72" s="11">
        <v>117.0</v>
      </c>
      <c r="S72" s="11">
        <v>40.0</v>
      </c>
      <c r="T72" s="11">
        <v>254.0</v>
      </c>
      <c r="U72" s="11">
        <v>33.0</v>
      </c>
      <c r="V72" s="11" t="s">
        <v>90</v>
      </c>
    </row>
    <row r="73">
      <c r="A73" s="6" t="s">
        <v>53</v>
      </c>
      <c r="B73" s="6" t="s">
        <v>54</v>
      </c>
      <c r="C73" s="11">
        <v>2316.0</v>
      </c>
      <c r="D73" s="6" t="s">
        <v>56</v>
      </c>
      <c r="E73" s="18">
        <v>45475.0</v>
      </c>
      <c r="F73" s="6" t="s">
        <v>33</v>
      </c>
      <c r="G73" s="6" t="s">
        <v>110</v>
      </c>
      <c r="H73" s="9">
        <v>29544.84</v>
      </c>
      <c r="I73" s="10">
        <v>32300.0</v>
      </c>
      <c r="J73" s="7">
        <v>-0.0853</v>
      </c>
      <c r="K73" s="9">
        <v>622516.0</v>
      </c>
      <c r="L73" s="10">
        <v>2954484.0</v>
      </c>
      <c r="M73" s="10">
        <v>2363587.0</v>
      </c>
      <c r="N73" s="10">
        <v>2654484.0</v>
      </c>
      <c r="O73" s="10">
        <v>2654484.0</v>
      </c>
      <c r="P73" s="10">
        <v>3277000.0</v>
      </c>
      <c r="Q73" s="11">
        <v>255.0</v>
      </c>
      <c r="R73" s="11">
        <v>46.0</v>
      </c>
      <c r="S73" s="11">
        <v>16.0</v>
      </c>
      <c r="T73" s="11">
        <v>497.0</v>
      </c>
      <c r="U73" s="11">
        <v>340.0</v>
      </c>
      <c r="V73" s="11" t="s">
        <v>58</v>
      </c>
      <c r="W73" s="6" t="s">
        <v>114</v>
      </c>
    </row>
    <row r="75">
      <c r="C75" s="16" t="s">
        <v>35</v>
      </c>
    </row>
  </sheetData>
  <autoFilter ref="$A$1:$W$73">
    <sortState ref="A1:W73">
      <sortCondition ref="J1:J73"/>
      <sortCondition ref="C1:C73"/>
      <sortCondition descending="1" ref="K1:K73"/>
    </sortState>
  </autoFilter>
  <drawing r:id="rId1"/>
</worksheet>
</file>