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אדר א" sheetId="1" r:id="rId4"/>
    <sheet state="visible" name="רשימת אברכים ופרטי חשבון" sheetId="2" r:id="rId5"/>
    <sheet state="visible" name="הכנה למס&quot;ב" sheetId="3" r:id="rId6"/>
  </sheets>
  <definedNames/>
  <calcPr/>
</workbook>
</file>

<file path=xl/sharedStrings.xml><?xml version="1.0" encoding="utf-8"?>
<sst xmlns="http://schemas.openxmlformats.org/spreadsheetml/2006/main" count="52" uniqueCount="36">
  <si>
    <t>מספר זהות</t>
  </si>
  <si>
    <t>שם</t>
  </si>
  <si>
    <t>תרומה</t>
  </si>
  <si>
    <t>תצוה</t>
  </si>
  <si>
    <t>כי תשא</t>
  </si>
  <si>
    <t>ויקהל</t>
  </si>
  <si>
    <t>משך הזמן</t>
  </si>
  <si>
    <t>תוספת 3 שעות</t>
  </si>
  <si>
    <t>סך מלגה</t>
  </si>
  <si>
    <t>סיכום נתונים</t>
  </si>
  <si>
    <t>סך שעות לימוד</t>
  </si>
  <si>
    <t>סך המלגות</t>
  </si>
  <si>
    <t>כניסה</t>
  </si>
  <si>
    <t>יציאה</t>
  </si>
  <si>
    <t>תצווה</t>
  </si>
  <si>
    <t>סך הכל*</t>
  </si>
  <si>
    <t>*סך מלגות סופי כולל עלות תוספת 3 שעות</t>
  </si>
  <si>
    <t>בנק</t>
  </si>
  <si>
    <t>סניף</t>
  </si>
  <si>
    <t>חשבון</t>
  </si>
  <si>
    <t>מספר טלפון</t>
  </si>
  <si>
    <t>כתובת</t>
  </si>
  <si>
    <t>123456789</t>
  </si>
  <si>
    <t>ישראל משה</t>
  </si>
  <si>
    <t>0504112345</t>
  </si>
  <si>
    <t>987654321</t>
  </si>
  <si>
    <t>חיים כהן</t>
  </si>
  <si>
    <t>014785236</t>
  </si>
  <si>
    <t>יעקב אברהם</t>
  </si>
  <si>
    <t>0504245678</t>
  </si>
  <si>
    <t>121233221</t>
  </si>
  <si>
    <t>שמעון שמעוני</t>
  </si>
  <si>
    <t>0521478563</t>
  </si>
  <si>
    <t>סכום</t>
  </si>
  <si>
    <t>שם מוסד</t>
  </si>
  <si>
    <t>קוד מוסד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</si>
</sst>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/MM/yyyy"/>
    <numFmt numFmtId="165" formatCode="hh&quot;:&quot;mm"/>
    <numFmt numFmtId="166" formatCode="[h]&quot;:&quot;mm"/>
    <numFmt numFmtId="167" formatCode="[$₪-40D]#,##0"/>
    <numFmt numFmtId="168" formatCode="[$₪-40D]#,##0.00"/>
  </numFmts>
  <fonts count="16">
    <font>
      <sz val="10.0"/>
      <color rgb="FF000000"/>
      <name val="Arial"/>
    </font>
    <font>
      <b/>
      <sz val="12.0"/>
      <color theme="1"/>
      <name val="Calibri"/>
    </font>
    <font>
      <b/>
      <sz val="11.0"/>
      <color theme="1"/>
      <name val="Calibri"/>
    </font>
    <font/>
    <font>
      <color theme="1"/>
      <name val="Arial"/>
    </font>
    <font>
      <b/>
      <sz val="11.0"/>
      <color rgb="FF783F04"/>
      <name val="Calibri"/>
    </font>
    <font>
      <sz val="11.0"/>
      <color theme="1"/>
      <name val="Calibri"/>
    </font>
    <font>
      <color theme="1"/>
      <name val="Calibri"/>
    </font>
    <font>
      <color theme="1"/>
      <name val="Alef"/>
    </font>
    <font>
      <sz val="12.0"/>
      <color theme="1"/>
      <name val="Calibri"/>
    </font>
    <font>
      <i/>
      <sz val="11.0"/>
      <color theme="1"/>
      <name val="Calibri"/>
    </font>
    <font>
      <b/>
      <sz val="12.0"/>
      <color rgb="FF980000"/>
      <name val="Alef"/>
    </font>
    <font>
      <b/>
      <sz val="11.0"/>
      <color theme="1"/>
      <name val="Alef"/>
    </font>
    <font>
      <b/>
      <sz val="8.0"/>
      <color rgb="FF980000"/>
      <name val="Arial"/>
    </font>
    <font>
      <b/>
      <sz val="11.0"/>
      <color theme="1"/>
      <name val="Inconsolata"/>
    </font>
    <font>
      <sz val="11.0"/>
      <color theme="1"/>
      <name val="Inconsolata"/>
    </font>
  </fonts>
  <fills count="8">
    <fill>
      <patternFill patternType="none"/>
    </fill>
    <fill>
      <patternFill patternType="lightGray"/>
    </fill>
    <fill>
      <patternFill patternType="solid">
        <fgColor rgb="FFF2F6F9"/>
        <bgColor rgb="FFF2F6F9"/>
      </patternFill>
    </fill>
    <fill>
      <patternFill patternType="solid">
        <fgColor rgb="FFEFEFEF"/>
        <bgColor rgb="FFEFEFEF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7CB4D"/>
        <bgColor rgb="FFF7CB4D"/>
      </patternFill>
    </fill>
    <fill>
      <patternFill patternType="solid">
        <fgColor rgb="FFFEF8E3"/>
        <bgColor rgb="FFFEF8E3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/>
    </xf>
    <xf borderId="0" fillId="0" fontId="2" numFmtId="49" xfId="0" applyAlignment="1" applyFont="1" applyNumberFormat="1">
      <alignment horizontal="center"/>
    </xf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3" fontId="2" numFmtId="0" xfId="0" applyAlignment="1" applyBorder="1" applyFill="1" applyFont="1">
      <alignment horizontal="center"/>
    </xf>
    <xf borderId="4" fillId="0" fontId="4" numFmtId="0" xfId="0" applyAlignment="1" applyBorder="1" applyFont="1">
      <alignment vertical="bottom"/>
    </xf>
    <xf borderId="1" fillId="4" fontId="5" numFmtId="0" xfId="0" applyAlignment="1" applyBorder="1" applyFill="1" applyFont="1">
      <alignment horizontal="center" vertical="bottom"/>
    </xf>
    <xf borderId="1" fillId="0" fontId="6" numFmtId="164" xfId="0" applyAlignment="1" applyBorder="1" applyFont="1" applyNumberFormat="1">
      <alignment horizontal="center"/>
    </xf>
    <xf borderId="5" fillId="0" fontId="3" numFmtId="0" xfId="0" applyBorder="1" applyFont="1"/>
    <xf borderId="4" fillId="4" fontId="7" numFmtId="0" xfId="0" applyAlignment="1" applyBorder="1" applyFont="1">
      <alignment horizontal="center"/>
    </xf>
    <xf borderId="0" fillId="0" fontId="4" numFmtId="49" xfId="0" applyFont="1" applyNumberFormat="1"/>
    <xf borderId="4" fillId="3" fontId="2" numFmtId="0" xfId="0" applyAlignment="1" applyBorder="1" applyFont="1">
      <alignment horizontal="center"/>
    </xf>
    <xf borderId="6" fillId="0" fontId="3" numFmtId="0" xfId="0" applyBorder="1" applyFont="1"/>
    <xf borderId="1" fillId="0" fontId="8" numFmtId="0" xfId="0" applyAlignment="1" applyBorder="1" applyFont="1">
      <alignment horizontal="center"/>
    </xf>
    <xf borderId="0" fillId="0" fontId="9" numFmtId="49" xfId="0" applyAlignment="1" applyFont="1" applyNumberFormat="1">
      <alignment horizontal="center" readingOrder="0" vertical="bottom"/>
    </xf>
    <xf borderId="0" fillId="0" fontId="2" numFmtId="49" xfId="0" applyAlignment="1" applyFont="1" applyNumberFormat="1">
      <alignment horizontal="right" readingOrder="0" vertical="bottom"/>
    </xf>
    <xf borderId="4" fillId="0" fontId="6" numFmtId="165" xfId="0" applyAlignment="1" applyBorder="1" applyFont="1" applyNumberFormat="1">
      <alignment horizontal="center" vertical="bottom"/>
    </xf>
    <xf borderId="4" fillId="0" fontId="6" numFmtId="165" xfId="0" applyAlignment="1" applyBorder="1" applyFont="1" applyNumberFormat="1">
      <alignment horizontal="center" vertical="bottom"/>
    </xf>
    <xf borderId="4" fillId="0" fontId="4" numFmtId="165" xfId="0" applyAlignment="1" applyBorder="1" applyFont="1" applyNumberFormat="1">
      <alignment vertical="bottom"/>
    </xf>
    <xf borderId="4" fillId="5" fontId="10" numFmtId="166" xfId="0" applyAlignment="1" applyBorder="1" applyFill="1" applyFont="1" applyNumberFormat="1">
      <alignment horizontal="center" vertical="bottom"/>
    </xf>
    <xf borderId="4" fillId="5" fontId="2" numFmtId="167" xfId="0" applyAlignment="1" applyBorder="1" applyFont="1" applyNumberFormat="1">
      <alignment horizontal="center" vertical="bottom"/>
    </xf>
    <xf borderId="4" fillId="0" fontId="8" numFmtId="166" xfId="0" applyAlignment="1" applyBorder="1" applyFont="1" applyNumberFormat="1">
      <alignment horizontal="center"/>
    </xf>
    <xf borderId="4" fillId="0" fontId="8" numFmtId="167" xfId="0" applyAlignment="1" applyBorder="1" applyFont="1" applyNumberFormat="1">
      <alignment horizontal="center"/>
    </xf>
    <xf borderId="0" fillId="0" fontId="9" numFmtId="49" xfId="0" applyAlignment="1" applyFont="1" applyNumberFormat="1">
      <alignment horizontal="center" vertical="bottom"/>
    </xf>
    <xf borderId="4" fillId="0" fontId="4" numFmtId="165" xfId="0" applyAlignment="1" applyBorder="1" applyFont="1" applyNumberFormat="1">
      <alignment vertical="bottom"/>
    </xf>
    <xf borderId="1" fillId="0" fontId="11" numFmtId="0" xfId="0" applyAlignment="1" applyBorder="1" applyFont="1">
      <alignment horizontal="center" vertical="bottom"/>
    </xf>
    <xf borderId="4" fillId="0" fontId="12" numFmtId="166" xfId="0" applyAlignment="1" applyBorder="1" applyFont="1" applyNumberFormat="1">
      <alignment horizontal="center"/>
    </xf>
    <xf borderId="4" fillId="0" fontId="12" numFmtId="167" xfId="0" applyAlignment="1" applyBorder="1" applyFont="1" applyNumberFormat="1">
      <alignment horizontal="center"/>
    </xf>
    <xf borderId="1" fillId="0" fontId="13" numFmtId="0" xfId="0" applyAlignment="1" applyBorder="1" applyFont="1">
      <alignment horizontal="center"/>
    </xf>
    <xf borderId="0" fillId="0" fontId="4" numFmtId="0" xfId="0" applyAlignment="1" applyFont="1">
      <alignment vertical="bottom"/>
    </xf>
    <xf borderId="0" fillId="0" fontId="4" numFmtId="165" xfId="0" applyFont="1" applyNumberFormat="1"/>
    <xf borderId="0" fillId="0" fontId="4" numFmtId="165" xfId="0" applyFont="1" applyNumberFormat="1"/>
    <xf borderId="0" fillId="0" fontId="4" numFmtId="166" xfId="0" applyFont="1" applyNumberFormat="1"/>
    <xf borderId="0" fillId="0" fontId="4" numFmtId="167" xfId="0" applyFont="1" applyNumberFormat="1"/>
    <xf borderId="0" fillId="6" fontId="1" numFmtId="49" xfId="0" applyAlignment="1" applyFill="1" applyFont="1" applyNumberFormat="1">
      <alignment horizontal="center" vertical="bottom"/>
    </xf>
    <xf borderId="0" fillId="6" fontId="1" numFmtId="0" xfId="0" applyAlignment="1" applyFont="1">
      <alignment horizontal="center" vertical="bottom"/>
    </xf>
    <xf borderId="0" fillId="5" fontId="9" numFmtId="49" xfId="0" applyAlignment="1" applyFont="1" applyNumberFormat="1">
      <alignment horizontal="center" readingOrder="0" vertical="bottom"/>
    </xf>
    <xf borderId="0" fillId="5" fontId="9" numFmtId="0" xfId="0" applyAlignment="1" applyFont="1">
      <alignment horizontal="right" readingOrder="0" vertical="bottom"/>
    </xf>
    <xf borderId="0" fillId="5" fontId="9" numFmtId="0" xfId="0" applyAlignment="1" applyFont="1">
      <alignment horizontal="center" vertical="bottom"/>
    </xf>
    <xf borderId="0" fillId="5" fontId="9" numFmtId="0" xfId="0" applyAlignment="1" applyFont="1">
      <alignment horizontal="center" readingOrder="0" vertical="bottom"/>
    </xf>
    <xf borderId="0" fillId="5" fontId="4" numFmtId="0" xfId="0" applyAlignment="1" applyFont="1">
      <alignment vertical="bottom"/>
    </xf>
    <xf borderId="0" fillId="7" fontId="9" numFmtId="49" xfId="0" applyAlignment="1" applyFill="1" applyFont="1" applyNumberFormat="1">
      <alignment horizontal="center" readingOrder="0" vertical="bottom"/>
    </xf>
    <xf borderId="0" fillId="7" fontId="9" numFmtId="0" xfId="0" applyAlignment="1" applyFont="1">
      <alignment horizontal="right" readingOrder="0" vertical="bottom"/>
    </xf>
    <xf borderId="0" fillId="7" fontId="9" numFmtId="0" xfId="0" applyAlignment="1" applyFont="1">
      <alignment horizontal="center" vertical="bottom"/>
    </xf>
    <xf borderId="0" fillId="7" fontId="9" numFmtId="0" xfId="0" applyAlignment="1" applyFont="1">
      <alignment horizontal="center" readingOrder="0" vertical="bottom"/>
    </xf>
    <xf borderId="0" fillId="7" fontId="4" numFmtId="49" xfId="0" applyAlignment="1" applyFont="1" applyNumberFormat="1">
      <alignment vertical="bottom"/>
    </xf>
    <xf borderId="0" fillId="7" fontId="4" numFmtId="0" xfId="0" applyAlignment="1" applyFont="1">
      <alignment vertical="bottom"/>
    </xf>
    <xf borderId="0" fillId="5" fontId="9" numFmtId="0" xfId="0" applyAlignment="1" applyFont="1">
      <alignment horizontal="right" vertical="bottom"/>
    </xf>
    <xf borderId="0" fillId="7" fontId="9" numFmtId="0" xfId="0" applyAlignment="1" applyFont="1">
      <alignment horizontal="right" vertical="bottom"/>
    </xf>
    <xf borderId="0" fillId="5" fontId="9" numFmtId="49" xfId="0" applyAlignment="1" applyFont="1" applyNumberFormat="1">
      <alignment horizontal="center" vertical="bottom"/>
    </xf>
    <xf borderId="0" fillId="7" fontId="9" numFmtId="49" xfId="0" applyAlignment="1" applyFont="1" applyNumberFormat="1">
      <alignment horizontal="center" vertical="bottom"/>
    </xf>
    <xf borderId="0" fillId="5" fontId="4" numFmtId="49" xfId="0" applyAlignment="1" applyFont="1" applyNumberFormat="1">
      <alignment vertical="bottom"/>
    </xf>
    <xf borderId="0" fillId="0" fontId="14" numFmtId="0" xfId="0" applyAlignment="1" applyFont="1">
      <alignment horizontal="center" vertical="bottom"/>
    </xf>
    <xf borderId="4" fillId="0" fontId="14" numFmtId="49" xfId="0" applyAlignment="1" applyBorder="1" applyFont="1" applyNumberFormat="1">
      <alignment horizontal="center" vertical="bottom"/>
    </xf>
    <xf borderId="0" fillId="0" fontId="15" numFmtId="0" xfId="0" applyAlignment="1" applyFont="1">
      <alignment horizontal="right" vertical="bottom"/>
    </xf>
    <xf borderId="0" fillId="0" fontId="15" numFmtId="0" xfId="0" applyAlignment="1" applyFont="1">
      <alignment horizontal="center" vertical="bottom"/>
    </xf>
    <xf borderId="0" fillId="5" fontId="15" numFmtId="0" xfId="0" applyAlignment="1" applyFont="1">
      <alignment horizontal="center" vertical="bottom"/>
    </xf>
    <xf borderId="0" fillId="0" fontId="15" numFmtId="168" xfId="0" applyAlignment="1" applyFont="1" applyNumberFormat="1">
      <alignment horizontal="center" vertical="bottom"/>
    </xf>
    <xf borderId="4" fillId="0" fontId="15" numFmtId="49" xfId="0" applyAlignment="1" applyBorder="1" applyFont="1" applyNumberForma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75"/>
  <sheetData>
    <row r="1">
      <c r="A1" s="1" t="s">
        <v>0</v>
      </c>
      <c r="B1" s="2" t="s">
        <v>1</v>
      </c>
      <c r="C1" s="3" t="s">
        <v>2</v>
      </c>
      <c r="D1" s="4"/>
      <c r="E1" s="3" t="s">
        <v>3</v>
      </c>
      <c r="F1" s="4"/>
      <c r="G1" s="3" t="s">
        <v>4</v>
      </c>
      <c r="H1" s="4"/>
      <c r="I1" s="3" t="s">
        <v>5</v>
      </c>
      <c r="J1" s="4"/>
      <c r="K1" s="5" t="s">
        <v>6</v>
      </c>
      <c r="L1" s="5" t="s">
        <v>7</v>
      </c>
      <c r="M1" s="5" t="s">
        <v>8</v>
      </c>
      <c r="N1" s="6"/>
      <c r="O1" s="7" t="s">
        <v>9</v>
      </c>
      <c r="P1" s="4"/>
    </row>
    <row r="2">
      <c r="C2" s="8">
        <v>44597.0</v>
      </c>
      <c r="D2" s="4"/>
      <c r="E2" s="8">
        <v>44604.0</v>
      </c>
      <c r="F2" s="4"/>
      <c r="G2" s="8">
        <v>44611.0</v>
      </c>
      <c r="H2" s="4"/>
      <c r="I2" s="8">
        <v>44618.0</v>
      </c>
      <c r="J2" s="4"/>
      <c r="K2" s="9"/>
      <c r="L2" s="9"/>
      <c r="M2" s="9"/>
      <c r="N2" s="6"/>
      <c r="O2" s="10" t="s">
        <v>10</v>
      </c>
      <c r="P2" s="10" t="s">
        <v>11</v>
      </c>
      <c r="Q2" s="11"/>
    </row>
    <row r="3">
      <c r="C3" s="12" t="s">
        <v>12</v>
      </c>
      <c r="D3" s="12" t="s">
        <v>13</v>
      </c>
      <c r="E3" s="12" t="s">
        <v>12</v>
      </c>
      <c r="F3" s="12" t="s">
        <v>13</v>
      </c>
      <c r="G3" s="12" t="s">
        <v>12</v>
      </c>
      <c r="H3" s="12" t="s">
        <v>13</v>
      </c>
      <c r="I3" s="12" t="s">
        <v>12</v>
      </c>
      <c r="J3" s="12" t="s">
        <v>13</v>
      </c>
      <c r="K3" s="13"/>
      <c r="L3" s="13"/>
      <c r="M3" s="13"/>
      <c r="N3" s="6"/>
      <c r="O3" s="14" t="s">
        <v>2</v>
      </c>
      <c r="P3" s="4"/>
      <c r="Q3" s="11"/>
    </row>
    <row r="4">
      <c r="A4" s="15"/>
      <c r="B4" s="16"/>
      <c r="C4" s="17"/>
      <c r="D4" s="17"/>
      <c r="E4" s="18"/>
      <c r="F4" s="18"/>
      <c r="G4" s="17"/>
      <c r="H4" s="19"/>
      <c r="I4" s="17"/>
      <c r="J4" s="19"/>
      <c r="K4" s="20"/>
      <c r="L4" s="21">
        <f t="shared" ref="L4:L21" si="1">IF(((D4-C4)*24)&gt;=3,10,0)+IF(((F4-E4)*24)&gt;=3,10,0)+IF(((H4-G4)*24)&gt;=3,10,0)+IF(((J4-I4)*24)&gt;=3,10,0)</f>
        <v>0</v>
      </c>
      <c r="M4" s="21">
        <f t="shared" ref="M4:M21" si="2">_xlfn.CEILING.PRECISE((K4*(30*24)+L4))</f>
        <v>0</v>
      </c>
      <c r="N4" s="6"/>
      <c r="O4" s="22">
        <f>(SUM($D$4:$D$42))-(SUM($C$4:$C$42))</f>
        <v>0</v>
      </c>
      <c r="P4" s="23">
        <f>O4*(30*24)</f>
        <v>0</v>
      </c>
      <c r="Q4" s="11"/>
    </row>
    <row r="5">
      <c r="A5" s="24"/>
      <c r="B5" s="16"/>
      <c r="C5" s="17"/>
      <c r="D5" s="17"/>
      <c r="E5" s="18"/>
      <c r="F5" s="18"/>
      <c r="G5" s="17"/>
      <c r="H5" s="17"/>
      <c r="I5" s="17"/>
      <c r="J5" s="19"/>
      <c r="K5" s="20"/>
      <c r="L5" s="21">
        <f t="shared" si="1"/>
        <v>0</v>
      </c>
      <c r="M5" s="21">
        <f t="shared" si="2"/>
        <v>0</v>
      </c>
      <c r="N5" s="6"/>
      <c r="O5" s="14" t="s">
        <v>14</v>
      </c>
      <c r="P5" s="4"/>
      <c r="Q5" s="11"/>
    </row>
    <row r="6">
      <c r="A6" s="24"/>
      <c r="B6" s="16"/>
      <c r="C6" s="17"/>
      <c r="D6" s="17"/>
      <c r="E6" s="25"/>
      <c r="F6" s="25"/>
      <c r="G6" s="17"/>
      <c r="H6" s="17"/>
      <c r="I6" s="17"/>
      <c r="J6" s="17"/>
      <c r="K6" s="20"/>
      <c r="L6" s="21">
        <f t="shared" si="1"/>
        <v>0</v>
      </c>
      <c r="M6" s="21">
        <f t="shared" si="2"/>
        <v>0</v>
      </c>
      <c r="N6" s="6"/>
      <c r="O6" s="22">
        <f>(SUM($F$4:$F$42))-(SUM($E$4:$E$42))</f>
        <v>0</v>
      </c>
      <c r="P6" s="23">
        <f>O6*(30*24)</f>
        <v>0</v>
      </c>
      <c r="Q6" s="11"/>
    </row>
    <row r="7">
      <c r="A7" s="24"/>
      <c r="B7" s="16"/>
      <c r="C7" s="19"/>
      <c r="D7" s="19"/>
      <c r="E7" s="18"/>
      <c r="F7" s="18"/>
      <c r="G7" s="17"/>
      <c r="H7" s="17"/>
      <c r="I7" s="19"/>
      <c r="J7" s="19"/>
      <c r="K7" s="20"/>
      <c r="L7" s="21">
        <f t="shared" si="1"/>
        <v>0</v>
      </c>
      <c r="M7" s="21">
        <f t="shared" si="2"/>
        <v>0</v>
      </c>
      <c r="N7" s="6"/>
      <c r="O7" s="14" t="s">
        <v>4</v>
      </c>
      <c r="P7" s="4"/>
      <c r="Q7" s="11"/>
    </row>
    <row r="8">
      <c r="A8" s="24"/>
      <c r="B8" s="16"/>
      <c r="C8" s="17"/>
      <c r="D8" s="17"/>
      <c r="E8" s="18"/>
      <c r="F8" s="18"/>
      <c r="G8" s="17"/>
      <c r="H8" s="17"/>
      <c r="I8" s="17"/>
      <c r="J8" s="17"/>
      <c r="K8" s="20"/>
      <c r="L8" s="21">
        <f t="shared" si="1"/>
        <v>0</v>
      </c>
      <c r="M8" s="21">
        <f t="shared" si="2"/>
        <v>0</v>
      </c>
      <c r="N8" s="6"/>
      <c r="O8" s="22">
        <f>(SUM($H$4:$H$42))-(SUM($G$4:$G$42))</f>
        <v>0</v>
      </c>
      <c r="P8" s="23">
        <f>O8*(30*24)</f>
        <v>0</v>
      </c>
      <c r="Q8" s="11"/>
    </row>
    <row r="9">
      <c r="A9" s="24"/>
      <c r="B9" s="16"/>
      <c r="C9" s="17"/>
      <c r="D9" s="17"/>
      <c r="E9" s="18"/>
      <c r="F9" s="18"/>
      <c r="G9" s="17"/>
      <c r="H9" s="17"/>
      <c r="I9" s="17"/>
      <c r="J9" s="17"/>
      <c r="K9" s="20"/>
      <c r="L9" s="21">
        <f t="shared" si="1"/>
        <v>0</v>
      </c>
      <c r="M9" s="21">
        <f t="shared" si="2"/>
        <v>0</v>
      </c>
      <c r="N9" s="6"/>
      <c r="O9" s="14" t="s">
        <v>5</v>
      </c>
      <c r="P9" s="4"/>
      <c r="Q9" s="11"/>
    </row>
    <row r="10">
      <c r="A10" s="24"/>
      <c r="B10" s="16"/>
      <c r="C10" s="17"/>
      <c r="D10" s="17"/>
      <c r="E10" s="18"/>
      <c r="F10" s="18"/>
      <c r="G10" s="17"/>
      <c r="H10" s="17"/>
      <c r="I10" s="17"/>
      <c r="J10" s="17"/>
      <c r="K10" s="20"/>
      <c r="L10" s="21">
        <f t="shared" si="1"/>
        <v>0</v>
      </c>
      <c r="M10" s="21">
        <f t="shared" si="2"/>
        <v>0</v>
      </c>
      <c r="N10" s="6"/>
      <c r="O10" s="22">
        <f>(SUM($J$4:$J$42))-(SUM($I$4:$I$42))</f>
        <v>0</v>
      </c>
      <c r="P10" s="23">
        <f>O10*(30*24)</f>
        <v>0</v>
      </c>
      <c r="Q10" s="11"/>
    </row>
    <row r="11">
      <c r="A11" s="24"/>
      <c r="B11" s="16"/>
      <c r="C11" s="19"/>
      <c r="D11" s="19"/>
      <c r="E11" s="18"/>
      <c r="F11" s="18"/>
      <c r="G11" s="17"/>
      <c r="H11" s="17"/>
      <c r="I11" s="19"/>
      <c r="J11" s="19"/>
      <c r="K11" s="20"/>
      <c r="L11" s="21">
        <f t="shared" si="1"/>
        <v>0</v>
      </c>
      <c r="M11" s="21">
        <f t="shared" si="2"/>
        <v>0</v>
      </c>
      <c r="N11" s="6"/>
      <c r="O11" s="26" t="s">
        <v>15</v>
      </c>
      <c r="P11" s="4"/>
      <c r="Q11" s="11"/>
    </row>
    <row r="12">
      <c r="A12" s="24"/>
      <c r="B12" s="16"/>
      <c r="C12" s="17"/>
      <c r="D12" s="17"/>
      <c r="E12" s="18"/>
      <c r="F12" s="18"/>
      <c r="G12" s="17"/>
      <c r="H12" s="17"/>
      <c r="I12" s="19"/>
      <c r="J12" s="19"/>
      <c r="K12" s="20"/>
      <c r="L12" s="21">
        <f t="shared" si="1"/>
        <v>0</v>
      </c>
      <c r="M12" s="21">
        <f t="shared" si="2"/>
        <v>0</v>
      </c>
      <c r="N12" s="6"/>
      <c r="O12" s="27">
        <f>SUM(K4:K42)</f>
        <v>0</v>
      </c>
      <c r="P12" s="28">
        <f>SUM(M4:M42)</f>
        <v>0</v>
      </c>
      <c r="Q12" s="11"/>
    </row>
    <row r="13">
      <c r="A13" s="24"/>
      <c r="B13" s="16"/>
      <c r="C13" s="19"/>
      <c r="D13" s="19"/>
      <c r="E13" s="25"/>
      <c r="F13" s="25"/>
      <c r="G13" s="17"/>
      <c r="H13" s="17"/>
      <c r="I13" s="17"/>
      <c r="J13" s="17"/>
      <c r="K13" s="20"/>
      <c r="L13" s="21">
        <f t="shared" si="1"/>
        <v>0</v>
      </c>
      <c r="M13" s="21">
        <f t="shared" si="2"/>
        <v>0</v>
      </c>
      <c r="N13" s="6"/>
      <c r="O13" s="29" t="s">
        <v>16</v>
      </c>
      <c r="P13" s="4"/>
      <c r="Q13" s="11"/>
    </row>
    <row r="14">
      <c r="A14" s="24"/>
      <c r="B14" s="16"/>
      <c r="C14" s="17"/>
      <c r="D14" s="17"/>
      <c r="E14" s="25"/>
      <c r="F14" s="25"/>
      <c r="G14" s="17"/>
      <c r="H14" s="17"/>
      <c r="I14" s="19"/>
      <c r="J14" s="19"/>
      <c r="K14" s="20"/>
      <c r="L14" s="21">
        <f t="shared" si="1"/>
        <v>0</v>
      </c>
      <c r="M14" s="21">
        <f t="shared" si="2"/>
        <v>0</v>
      </c>
      <c r="N14" s="30"/>
      <c r="O14" s="30"/>
      <c r="P14" s="30"/>
      <c r="Q14" s="11"/>
    </row>
    <row r="15">
      <c r="A15" s="24"/>
      <c r="B15" s="16"/>
      <c r="C15" s="19"/>
      <c r="D15" s="19"/>
      <c r="E15" s="25"/>
      <c r="F15" s="25"/>
      <c r="G15" s="17"/>
      <c r="H15" s="17"/>
      <c r="I15" s="17"/>
      <c r="J15" s="17"/>
      <c r="K15" s="20"/>
      <c r="L15" s="21">
        <f t="shared" si="1"/>
        <v>0</v>
      </c>
      <c r="M15" s="21">
        <f t="shared" si="2"/>
        <v>0</v>
      </c>
      <c r="N15" s="30"/>
      <c r="O15" s="30"/>
      <c r="P15" s="30"/>
      <c r="Q15" s="11"/>
    </row>
    <row r="16">
      <c r="A16" s="24"/>
      <c r="B16" s="16"/>
      <c r="C16" s="19"/>
      <c r="D16" s="19"/>
      <c r="E16" s="18"/>
      <c r="F16" s="18"/>
      <c r="G16" s="17"/>
      <c r="H16" s="17"/>
      <c r="I16" s="17"/>
      <c r="J16" s="17"/>
      <c r="K16" s="20"/>
      <c r="L16" s="21">
        <f t="shared" si="1"/>
        <v>0</v>
      </c>
      <c r="M16" s="21">
        <f t="shared" si="2"/>
        <v>0</v>
      </c>
      <c r="N16" s="30"/>
      <c r="O16" s="30"/>
      <c r="P16" s="30"/>
      <c r="Q16" s="11"/>
    </row>
    <row r="17">
      <c r="A17" s="24"/>
      <c r="B17" s="16"/>
      <c r="C17" s="17"/>
      <c r="D17" s="17"/>
      <c r="E17" s="18"/>
      <c r="F17" s="18"/>
      <c r="G17" s="19"/>
      <c r="H17" s="19"/>
      <c r="I17" s="19"/>
      <c r="J17" s="19"/>
      <c r="K17" s="20"/>
      <c r="L17" s="21">
        <f t="shared" si="1"/>
        <v>0</v>
      </c>
      <c r="M17" s="21">
        <f t="shared" si="2"/>
        <v>0</v>
      </c>
      <c r="N17" s="30"/>
      <c r="O17" s="30"/>
      <c r="P17" s="30"/>
      <c r="Q17" s="11"/>
    </row>
    <row r="18">
      <c r="A18" s="24"/>
      <c r="B18" s="16"/>
      <c r="C18" s="19"/>
      <c r="D18" s="19"/>
      <c r="E18" s="18"/>
      <c r="F18" s="18"/>
      <c r="G18" s="17"/>
      <c r="H18" s="17"/>
      <c r="I18" s="19"/>
      <c r="J18" s="19"/>
      <c r="K18" s="20"/>
      <c r="L18" s="21">
        <f t="shared" si="1"/>
        <v>0</v>
      </c>
      <c r="M18" s="21">
        <f t="shared" si="2"/>
        <v>0</v>
      </c>
      <c r="N18" s="30"/>
      <c r="O18" s="30"/>
      <c r="P18" s="30"/>
      <c r="Q18" s="11"/>
    </row>
    <row r="19">
      <c r="A19" s="24"/>
      <c r="B19" s="16"/>
      <c r="C19" s="17"/>
      <c r="D19" s="17"/>
      <c r="E19" s="18"/>
      <c r="F19" s="18"/>
      <c r="G19" s="19"/>
      <c r="H19" s="19"/>
      <c r="I19" s="19"/>
      <c r="J19" s="19"/>
      <c r="K19" s="20"/>
      <c r="L19" s="21">
        <f t="shared" si="1"/>
        <v>0</v>
      </c>
      <c r="M19" s="21">
        <f t="shared" si="2"/>
        <v>0</v>
      </c>
      <c r="N19" s="30"/>
      <c r="O19" s="30"/>
      <c r="P19" s="30"/>
      <c r="Q19" s="11"/>
    </row>
    <row r="20">
      <c r="A20" s="24"/>
      <c r="B20" s="16"/>
      <c r="C20" s="17"/>
      <c r="D20" s="17"/>
      <c r="E20" s="18"/>
      <c r="F20" s="18"/>
      <c r="G20" s="19"/>
      <c r="H20" s="19"/>
      <c r="I20" s="19"/>
      <c r="J20" s="19"/>
      <c r="K20" s="20"/>
      <c r="L20" s="21">
        <f t="shared" si="1"/>
        <v>0</v>
      </c>
      <c r="M20" s="21">
        <f t="shared" si="2"/>
        <v>0</v>
      </c>
      <c r="N20" s="30"/>
      <c r="O20" s="30"/>
      <c r="P20" s="30"/>
      <c r="Q20" s="11"/>
    </row>
    <row r="21">
      <c r="A21" s="24"/>
      <c r="B21" s="16"/>
      <c r="C21" s="17"/>
      <c r="D21" s="17"/>
      <c r="E21" s="25"/>
      <c r="F21" s="25"/>
      <c r="G21" s="17"/>
      <c r="H21" s="17"/>
      <c r="I21" s="17"/>
      <c r="J21" s="17"/>
      <c r="K21" s="20"/>
      <c r="L21" s="21">
        <f t="shared" si="1"/>
        <v>0</v>
      </c>
      <c r="M21" s="21">
        <f t="shared" si="2"/>
        <v>0</v>
      </c>
      <c r="N21" s="30"/>
      <c r="O21" s="30"/>
      <c r="P21" s="30"/>
      <c r="Q21" s="11"/>
    </row>
    <row r="22">
      <c r="A22" s="11"/>
      <c r="B22" s="11"/>
      <c r="C22" s="31"/>
      <c r="D22" s="31"/>
      <c r="E22" s="32"/>
      <c r="F22" s="32"/>
      <c r="G22" s="31"/>
      <c r="H22" s="31"/>
      <c r="I22" s="31"/>
      <c r="J22" s="31"/>
      <c r="K22" s="33"/>
      <c r="L22" s="34"/>
      <c r="M22" s="34"/>
      <c r="Q22" s="11"/>
    </row>
    <row r="23">
      <c r="A23" s="11"/>
      <c r="B23" s="11"/>
      <c r="C23" s="31"/>
      <c r="D23" s="31"/>
      <c r="E23" s="32"/>
      <c r="F23" s="32"/>
      <c r="G23" s="31"/>
      <c r="H23" s="31"/>
      <c r="I23" s="31"/>
      <c r="J23" s="31"/>
      <c r="K23" s="33"/>
      <c r="L23" s="34"/>
      <c r="M23" s="34"/>
      <c r="Q23" s="11"/>
    </row>
    <row r="24">
      <c r="A24" s="11"/>
      <c r="B24" s="11"/>
      <c r="C24" s="31"/>
      <c r="D24" s="31"/>
      <c r="E24" s="32"/>
      <c r="F24" s="32"/>
      <c r="G24" s="31"/>
      <c r="H24" s="31"/>
      <c r="I24" s="31"/>
      <c r="J24" s="31"/>
      <c r="K24" s="33"/>
      <c r="L24" s="34"/>
      <c r="M24" s="34"/>
      <c r="Q24" s="11"/>
    </row>
    <row r="25">
      <c r="A25" s="11"/>
      <c r="B25" s="11"/>
      <c r="C25" s="31"/>
      <c r="D25" s="31"/>
      <c r="E25" s="32"/>
      <c r="F25" s="32"/>
      <c r="G25" s="31"/>
      <c r="H25" s="31"/>
      <c r="I25" s="31"/>
      <c r="J25" s="31"/>
      <c r="K25" s="33"/>
      <c r="L25" s="34"/>
      <c r="M25" s="34"/>
      <c r="Q25" s="11"/>
    </row>
    <row r="26">
      <c r="A26" s="11"/>
      <c r="B26" s="11"/>
      <c r="C26" s="31"/>
      <c r="D26" s="31"/>
      <c r="E26" s="32"/>
      <c r="F26" s="32"/>
      <c r="G26" s="31"/>
      <c r="H26" s="31"/>
      <c r="I26" s="31"/>
      <c r="J26" s="31"/>
      <c r="K26" s="33"/>
      <c r="L26" s="34"/>
      <c r="M26" s="34"/>
      <c r="Q26" s="11"/>
    </row>
    <row r="27">
      <c r="A27" s="11"/>
      <c r="B27" s="11"/>
      <c r="C27" s="31"/>
      <c r="D27" s="31"/>
      <c r="E27" s="32"/>
      <c r="F27" s="32"/>
      <c r="G27" s="31"/>
      <c r="H27" s="31"/>
      <c r="I27" s="31"/>
      <c r="J27" s="31"/>
      <c r="K27" s="33"/>
      <c r="L27" s="34"/>
      <c r="M27" s="34"/>
      <c r="Q27" s="11"/>
    </row>
    <row r="28">
      <c r="A28" s="11"/>
      <c r="B28" s="11"/>
      <c r="C28" s="31"/>
      <c r="D28" s="31"/>
      <c r="E28" s="32"/>
      <c r="F28" s="32"/>
      <c r="G28" s="31"/>
      <c r="H28" s="31"/>
      <c r="I28" s="31"/>
      <c r="J28" s="31"/>
      <c r="K28" s="33"/>
      <c r="L28" s="34"/>
      <c r="M28" s="34"/>
      <c r="Q28" s="11"/>
    </row>
    <row r="29">
      <c r="A29" s="11"/>
      <c r="B29" s="11"/>
      <c r="C29" s="31"/>
      <c r="D29" s="31"/>
      <c r="E29" s="32"/>
      <c r="F29" s="32"/>
      <c r="G29" s="31"/>
      <c r="H29" s="31"/>
      <c r="I29" s="31"/>
      <c r="J29" s="31"/>
      <c r="K29" s="33"/>
      <c r="L29" s="34"/>
      <c r="M29" s="34"/>
      <c r="Q29" s="11"/>
    </row>
    <row r="30">
      <c r="A30" s="11"/>
      <c r="B30" s="11"/>
      <c r="C30" s="31"/>
      <c r="D30" s="31"/>
      <c r="E30" s="32"/>
      <c r="F30" s="32"/>
      <c r="G30" s="31"/>
      <c r="H30" s="31"/>
      <c r="I30" s="31"/>
      <c r="J30" s="31"/>
      <c r="K30" s="33"/>
      <c r="L30" s="34"/>
      <c r="M30" s="34"/>
      <c r="Q30" s="11"/>
    </row>
    <row r="31">
      <c r="A31" s="11"/>
      <c r="B31" s="11"/>
      <c r="C31" s="31"/>
      <c r="D31" s="31"/>
      <c r="E31" s="32"/>
      <c r="F31" s="32"/>
      <c r="G31" s="31"/>
      <c r="H31" s="31"/>
      <c r="I31" s="31"/>
      <c r="J31" s="31"/>
      <c r="K31" s="33"/>
      <c r="L31" s="34"/>
      <c r="M31" s="34"/>
      <c r="Q31" s="11"/>
    </row>
    <row r="32">
      <c r="A32" s="11"/>
      <c r="B32" s="11"/>
      <c r="C32" s="31"/>
      <c r="D32" s="31"/>
      <c r="E32" s="32"/>
      <c r="F32" s="32"/>
      <c r="G32" s="31"/>
      <c r="H32" s="31"/>
      <c r="I32" s="31"/>
      <c r="J32" s="31"/>
      <c r="K32" s="33"/>
      <c r="L32" s="34"/>
      <c r="M32" s="34"/>
      <c r="Q32" s="11"/>
    </row>
    <row r="33">
      <c r="A33" s="11"/>
      <c r="B33" s="11"/>
      <c r="C33" s="31"/>
      <c r="D33" s="31"/>
      <c r="E33" s="32"/>
      <c r="F33" s="32"/>
      <c r="G33" s="31"/>
      <c r="H33" s="31"/>
      <c r="I33" s="31"/>
      <c r="J33" s="31"/>
      <c r="K33" s="33"/>
      <c r="L33" s="34"/>
      <c r="M33" s="34"/>
      <c r="Q33" s="11"/>
    </row>
    <row r="34">
      <c r="A34" s="11"/>
      <c r="B34" s="11"/>
      <c r="C34" s="31"/>
      <c r="D34" s="31"/>
      <c r="E34" s="32"/>
      <c r="F34" s="32"/>
      <c r="G34" s="31"/>
      <c r="H34" s="31"/>
      <c r="I34" s="31"/>
      <c r="J34" s="31"/>
      <c r="K34" s="33"/>
      <c r="L34" s="34"/>
      <c r="M34" s="34"/>
      <c r="Q34" s="11"/>
    </row>
    <row r="35">
      <c r="A35" s="11"/>
      <c r="B35" s="11"/>
      <c r="C35" s="31"/>
      <c r="D35" s="31"/>
      <c r="E35" s="32"/>
      <c r="F35" s="32"/>
      <c r="G35" s="31"/>
      <c r="H35" s="31"/>
      <c r="I35" s="31"/>
      <c r="J35" s="31"/>
      <c r="K35" s="33"/>
      <c r="L35" s="34"/>
      <c r="M35" s="34"/>
      <c r="Q35" s="11"/>
    </row>
    <row r="36">
      <c r="A36" s="11"/>
      <c r="B36" s="11"/>
      <c r="C36" s="31"/>
      <c r="D36" s="31"/>
      <c r="E36" s="32"/>
      <c r="F36" s="32"/>
      <c r="G36" s="31"/>
      <c r="H36" s="31"/>
      <c r="I36" s="31"/>
      <c r="J36" s="31"/>
      <c r="K36" s="33"/>
      <c r="L36" s="34"/>
      <c r="M36" s="34"/>
      <c r="Q36" s="11"/>
    </row>
    <row r="37">
      <c r="A37" s="11"/>
      <c r="B37" s="11"/>
      <c r="C37" s="31"/>
      <c r="D37" s="31"/>
      <c r="E37" s="32"/>
      <c r="F37" s="32"/>
      <c r="G37" s="31"/>
      <c r="H37" s="31"/>
      <c r="I37" s="31"/>
      <c r="J37" s="31"/>
      <c r="K37" s="33"/>
      <c r="L37" s="34"/>
      <c r="M37" s="34"/>
      <c r="Q37" s="11"/>
    </row>
    <row r="38">
      <c r="A38" s="11"/>
      <c r="B38" s="11"/>
      <c r="C38" s="31"/>
      <c r="D38" s="31"/>
      <c r="E38" s="32"/>
      <c r="F38" s="32"/>
      <c r="G38" s="31"/>
      <c r="H38" s="31"/>
      <c r="I38" s="31"/>
      <c r="J38" s="31"/>
      <c r="K38" s="33"/>
      <c r="L38" s="34"/>
      <c r="M38" s="34"/>
      <c r="Q38" s="11"/>
    </row>
    <row r="39">
      <c r="A39" s="11"/>
      <c r="B39" s="11"/>
      <c r="C39" s="31"/>
      <c r="D39" s="31"/>
      <c r="E39" s="32"/>
      <c r="F39" s="32"/>
      <c r="G39" s="31"/>
      <c r="H39" s="31"/>
      <c r="I39" s="31"/>
      <c r="J39" s="31"/>
      <c r="K39" s="33"/>
      <c r="L39" s="34"/>
      <c r="M39" s="34"/>
      <c r="Q39" s="11"/>
    </row>
    <row r="40">
      <c r="A40" s="11"/>
      <c r="B40" s="11"/>
      <c r="C40" s="31"/>
      <c r="D40" s="31"/>
      <c r="E40" s="32"/>
      <c r="F40" s="32"/>
      <c r="G40" s="31"/>
      <c r="H40" s="31"/>
      <c r="I40" s="31"/>
      <c r="J40" s="31"/>
      <c r="K40" s="33"/>
      <c r="L40" s="34"/>
      <c r="M40" s="34"/>
      <c r="Q40" s="11"/>
    </row>
    <row r="41">
      <c r="A41" s="11"/>
      <c r="B41" s="11"/>
      <c r="C41" s="31"/>
      <c r="D41" s="31"/>
      <c r="E41" s="32"/>
      <c r="F41" s="32"/>
      <c r="G41" s="31"/>
      <c r="H41" s="31"/>
      <c r="I41" s="31"/>
      <c r="J41" s="31"/>
      <c r="K41" s="33"/>
      <c r="L41" s="34"/>
      <c r="M41" s="34"/>
      <c r="Q41" s="11"/>
    </row>
    <row r="42">
      <c r="A42" s="11"/>
      <c r="B42" s="11"/>
      <c r="C42" s="31"/>
      <c r="D42" s="31"/>
      <c r="E42" s="32"/>
      <c r="F42" s="32"/>
      <c r="G42" s="31"/>
      <c r="H42" s="31"/>
      <c r="I42" s="31"/>
      <c r="J42" s="31"/>
      <c r="K42" s="33"/>
      <c r="L42" s="34"/>
      <c r="M42" s="34"/>
      <c r="Q42" s="11"/>
    </row>
  </sheetData>
  <mergeCells count="20">
    <mergeCell ref="C2:D2"/>
    <mergeCell ref="E2:F2"/>
    <mergeCell ref="G2:H2"/>
    <mergeCell ref="I2:J2"/>
    <mergeCell ref="A1:A3"/>
    <mergeCell ref="B1:B3"/>
    <mergeCell ref="C1:D1"/>
    <mergeCell ref="E1:F1"/>
    <mergeCell ref="G1:H1"/>
    <mergeCell ref="I1:J1"/>
    <mergeCell ref="K1:K3"/>
    <mergeCell ref="O11:P11"/>
    <mergeCell ref="O13:P13"/>
    <mergeCell ref="L1:L3"/>
    <mergeCell ref="M1:M3"/>
    <mergeCell ref="O1:P1"/>
    <mergeCell ref="O3:P3"/>
    <mergeCell ref="O5:P5"/>
    <mergeCell ref="O7:P7"/>
    <mergeCell ref="O9:P9"/>
  </mergeCells>
  <dataValidations>
    <dataValidation type="list" allowBlank="1" sqref="B4:B21">
      <formula1>'רשימת אברכים ופרטי חשבון'!$B$2:$B$58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75"/>
  <sheetData>
    <row r="1">
      <c r="A1" s="35" t="s">
        <v>0</v>
      </c>
      <c r="B1" s="36" t="s">
        <v>1</v>
      </c>
      <c r="C1" s="36" t="s">
        <v>17</v>
      </c>
      <c r="D1" s="36" t="s">
        <v>18</v>
      </c>
      <c r="E1" s="36" t="s">
        <v>19</v>
      </c>
      <c r="F1" s="35" t="s">
        <v>20</v>
      </c>
      <c r="G1" s="36" t="s">
        <v>21</v>
      </c>
    </row>
    <row r="2">
      <c r="A2" s="37" t="s">
        <v>22</v>
      </c>
      <c r="B2" s="38" t="s">
        <v>23</v>
      </c>
      <c r="C2" s="39">
        <v>12.0</v>
      </c>
      <c r="D2" s="40">
        <v>50.0</v>
      </c>
      <c r="E2" s="40">
        <v>5852.0</v>
      </c>
      <c r="F2" s="37" t="s">
        <v>24</v>
      </c>
      <c r="G2" s="41"/>
    </row>
    <row r="3">
      <c r="A3" s="42" t="s">
        <v>25</v>
      </c>
      <c r="B3" s="43" t="s">
        <v>26</v>
      </c>
      <c r="C3" s="44">
        <v>17.0</v>
      </c>
      <c r="D3" s="45">
        <v>60.0</v>
      </c>
      <c r="E3" s="45">
        <v>25544.0</v>
      </c>
      <c r="F3" s="46"/>
      <c r="G3" s="47"/>
    </row>
    <row r="4">
      <c r="A4" s="37" t="s">
        <v>27</v>
      </c>
      <c r="B4" s="38" t="s">
        <v>28</v>
      </c>
      <c r="C4" s="39">
        <v>52.0</v>
      </c>
      <c r="D4" s="40">
        <v>15.0</v>
      </c>
      <c r="E4" s="40">
        <v>120212.0</v>
      </c>
      <c r="F4" s="37" t="s">
        <v>29</v>
      </c>
      <c r="G4" s="48"/>
    </row>
    <row r="5">
      <c r="A5" s="42" t="s">
        <v>30</v>
      </c>
      <c r="B5" s="43" t="s">
        <v>31</v>
      </c>
      <c r="C5" s="44">
        <v>12.0</v>
      </c>
      <c r="D5" s="45">
        <v>22.0</v>
      </c>
      <c r="E5" s="45">
        <v>874211.0</v>
      </c>
      <c r="F5" s="42" t="s">
        <v>32</v>
      </c>
      <c r="G5" s="49"/>
    </row>
    <row r="6">
      <c r="A6" s="50"/>
      <c r="B6" s="48"/>
      <c r="C6" s="39"/>
      <c r="D6" s="39"/>
      <c r="E6" s="39"/>
      <c r="F6" s="50"/>
      <c r="G6" s="48"/>
    </row>
    <row r="7">
      <c r="A7" s="51"/>
      <c r="B7" s="49"/>
      <c r="C7" s="44"/>
      <c r="D7" s="44"/>
      <c r="E7" s="44"/>
      <c r="F7" s="51"/>
      <c r="G7" s="47"/>
    </row>
    <row r="8">
      <c r="A8" s="50"/>
      <c r="B8" s="48"/>
      <c r="C8" s="39"/>
      <c r="D8" s="39"/>
      <c r="E8" s="39"/>
      <c r="F8" s="50"/>
      <c r="G8" s="48"/>
    </row>
    <row r="9">
      <c r="A9" s="51"/>
      <c r="B9" s="49"/>
      <c r="C9" s="44"/>
      <c r="D9" s="44"/>
      <c r="E9" s="44"/>
      <c r="F9" s="51"/>
      <c r="G9" s="49"/>
    </row>
    <row r="10">
      <c r="A10" s="50"/>
      <c r="B10" s="48"/>
      <c r="C10" s="39"/>
      <c r="D10" s="39"/>
      <c r="E10" s="39"/>
      <c r="F10" s="50"/>
      <c r="G10" s="41"/>
    </row>
    <row r="11">
      <c r="A11" s="51"/>
      <c r="B11" s="49"/>
      <c r="C11" s="44"/>
      <c r="D11" s="44"/>
      <c r="E11" s="44"/>
      <c r="F11" s="51"/>
      <c r="G11" s="47"/>
    </row>
    <row r="12">
      <c r="A12" s="50"/>
      <c r="B12" s="48"/>
      <c r="C12" s="39"/>
      <c r="D12" s="39"/>
      <c r="E12" s="39"/>
      <c r="F12" s="50"/>
      <c r="G12" s="48"/>
    </row>
    <row r="13">
      <c r="A13" s="51"/>
      <c r="B13" s="49"/>
      <c r="C13" s="44"/>
      <c r="D13" s="44"/>
      <c r="E13" s="44"/>
      <c r="F13" s="51"/>
      <c r="G13" s="49"/>
    </row>
    <row r="14">
      <c r="A14" s="50"/>
      <c r="B14" s="48"/>
      <c r="C14" s="39"/>
      <c r="D14" s="39"/>
      <c r="E14" s="39"/>
      <c r="F14" s="50"/>
      <c r="G14" s="48"/>
    </row>
    <row r="15">
      <c r="A15" s="51"/>
      <c r="B15" s="49"/>
      <c r="C15" s="44"/>
      <c r="D15" s="44"/>
      <c r="E15" s="44"/>
      <c r="F15" s="46"/>
      <c r="G15" s="49"/>
    </row>
    <row r="16">
      <c r="A16" s="50"/>
      <c r="B16" s="48"/>
      <c r="C16" s="39"/>
      <c r="D16" s="39"/>
      <c r="E16" s="39"/>
      <c r="F16" s="52"/>
      <c r="G16" s="41"/>
    </row>
    <row r="17">
      <c r="A17" s="51"/>
      <c r="B17" s="49"/>
      <c r="C17" s="44"/>
      <c r="D17" s="44"/>
      <c r="E17" s="44"/>
      <c r="F17" s="51"/>
      <c r="G17" s="49"/>
    </row>
    <row r="18">
      <c r="A18" s="50"/>
      <c r="B18" s="48"/>
      <c r="C18" s="39"/>
      <c r="D18" s="39"/>
      <c r="E18" s="39"/>
      <c r="F18" s="52"/>
      <c r="G18" s="41"/>
      <c r="H18" s="30"/>
      <c r="I18" s="30"/>
      <c r="J18" s="30"/>
      <c r="K18" s="30"/>
    </row>
    <row r="19">
      <c r="A19" s="51"/>
      <c r="B19" s="49"/>
      <c r="C19" s="44"/>
      <c r="D19" s="44"/>
      <c r="E19" s="44"/>
      <c r="F19" s="51"/>
      <c r="G19" s="49"/>
      <c r="H19" s="30"/>
      <c r="I19" s="30"/>
      <c r="J19" s="30"/>
      <c r="K19" s="30"/>
    </row>
    <row r="20">
      <c r="A20" s="50"/>
      <c r="B20" s="48"/>
      <c r="C20" s="39"/>
      <c r="D20" s="39"/>
      <c r="E20" s="39"/>
      <c r="F20" s="50"/>
      <c r="G20" s="48"/>
      <c r="H20" s="30"/>
      <c r="I20" s="30"/>
      <c r="J20" s="30"/>
      <c r="K20" s="30"/>
    </row>
    <row r="21">
      <c r="A21" s="51"/>
      <c r="B21" s="49"/>
      <c r="C21" s="44"/>
      <c r="D21" s="44"/>
      <c r="E21" s="44"/>
      <c r="F21" s="51"/>
      <c r="G21" s="49"/>
      <c r="H21" s="30"/>
      <c r="I21" s="30"/>
      <c r="J21" s="30"/>
      <c r="K21" s="30"/>
    </row>
    <row r="22">
      <c r="A22" s="50"/>
      <c r="B22" s="48"/>
      <c r="C22" s="39"/>
      <c r="D22" s="39"/>
      <c r="E22" s="39"/>
      <c r="F22" s="52"/>
      <c r="G22" s="48"/>
      <c r="H22" s="30"/>
      <c r="I22" s="30"/>
      <c r="J22" s="30"/>
      <c r="K22" s="30"/>
    </row>
    <row r="23">
      <c r="A23" s="51"/>
      <c r="B23" s="49"/>
      <c r="C23" s="44"/>
      <c r="D23" s="44"/>
      <c r="E23" s="44"/>
      <c r="F23" s="51"/>
      <c r="G23" s="47"/>
      <c r="H23" s="30"/>
      <c r="I23" s="30"/>
      <c r="J23" s="30"/>
      <c r="K23" s="30"/>
    </row>
    <row r="24">
      <c r="A24" s="50"/>
      <c r="B24" s="48"/>
      <c r="C24" s="39"/>
      <c r="D24" s="39"/>
      <c r="E24" s="39"/>
      <c r="F24" s="50"/>
      <c r="G24" s="48"/>
      <c r="H24" s="30"/>
      <c r="I24" s="30"/>
      <c r="J24" s="30"/>
      <c r="K24" s="30"/>
    </row>
    <row r="25">
      <c r="A25" s="51"/>
      <c r="B25" s="49"/>
      <c r="C25" s="44"/>
      <c r="D25" s="44"/>
      <c r="E25" s="44"/>
      <c r="F25" s="51"/>
      <c r="G25" s="47"/>
      <c r="H25" s="30"/>
      <c r="I25" s="30"/>
      <c r="J25" s="30"/>
      <c r="K25" s="30"/>
    </row>
    <row r="26">
      <c r="A26" s="50"/>
      <c r="B26" s="48"/>
      <c r="C26" s="39"/>
      <c r="D26" s="39"/>
      <c r="E26" s="39"/>
      <c r="F26" s="52"/>
      <c r="G26" s="41"/>
      <c r="H26" s="30"/>
      <c r="I26" s="30"/>
      <c r="J26" s="30"/>
      <c r="K26" s="30"/>
    </row>
    <row r="27">
      <c r="A27" s="51"/>
      <c r="B27" s="49"/>
      <c r="C27" s="44"/>
      <c r="D27" s="44"/>
      <c r="E27" s="44"/>
      <c r="F27" s="51"/>
      <c r="G27" s="49"/>
      <c r="H27" s="30"/>
      <c r="I27" s="30"/>
      <c r="J27" s="30"/>
      <c r="K27" s="30"/>
    </row>
    <row r="28">
      <c r="A28" s="50"/>
      <c r="B28" s="48"/>
      <c r="C28" s="39"/>
      <c r="D28" s="39"/>
      <c r="E28" s="39"/>
      <c r="F28" s="50"/>
      <c r="G28" s="48"/>
      <c r="H28" s="30"/>
      <c r="I28" s="30"/>
      <c r="J28" s="30"/>
      <c r="K28" s="30"/>
    </row>
    <row r="29">
      <c r="A29" s="51"/>
      <c r="B29" s="49"/>
      <c r="C29" s="44"/>
      <c r="D29" s="44"/>
      <c r="E29" s="44"/>
      <c r="F29" s="51"/>
      <c r="G29" s="49"/>
      <c r="H29" s="30"/>
      <c r="I29" s="30"/>
      <c r="J29" s="30"/>
      <c r="K29" s="30"/>
    </row>
    <row r="30">
      <c r="A30" s="50"/>
      <c r="B30" s="48"/>
      <c r="C30" s="39"/>
      <c r="D30" s="39"/>
      <c r="E30" s="39"/>
      <c r="F30" s="50"/>
      <c r="G30" s="48"/>
      <c r="H30" s="30"/>
      <c r="I30" s="30"/>
      <c r="J30" s="30"/>
      <c r="K30" s="30"/>
    </row>
    <row r="31">
      <c r="A31" s="51"/>
      <c r="B31" s="49"/>
      <c r="C31" s="44"/>
      <c r="D31" s="44"/>
      <c r="E31" s="44"/>
      <c r="F31" s="46"/>
      <c r="G31" s="47"/>
      <c r="H31" s="30"/>
      <c r="I31" s="30"/>
      <c r="J31" s="30"/>
      <c r="K31" s="30"/>
    </row>
    <row r="32">
      <c r="A32" s="50"/>
      <c r="B32" s="48"/>
      <c r="C32" s="39"/>
      <c r="D32" s="39"/>
      <c r="E32" s="39"/>
      <c r="F32" s="50"/>
      <c r="G32" s="48"/>
      <c r="H32" s="30"/>
      <c r="I32" s="30"/>
      <c r="J32" s="30"/>
      <c r="K32" s="30"/>
    </row>
    <row r="33">
      <c r="A33" s="51"/>
      <c r="B33" s="49"/>
      <c r="C33" s="44"/>
      <c r="D33" s="44"/>
      <c r="E33" s="44"/>
      <c r="F33" s="51"/>
      <c r="G33" s="49"/>
      <c r="H33" s="30"/>
      <c r="I33" s="30"/>
      <c r="J33" s="30"/>
      <c r="K33" s="30"/>
    </row>
    <row r="34">
      <c r="A34" s="50"/>
      <c r="B34" s="48"/>
      <c r="C34" s="39"/>
      <c r="D34" s="39"/>
      <c r="E34" s="39"/>
      <c r="F34" s="50"/>
      <c r="G34" s="48"/>
      <c r="H34" s="30"/>
      <c r="I34" s="30"/>
      <c r="J34" s="30"/>
      <c r="K34" s="30"/>
    </row>
    <row r="35">
      <c r="A35" s="51"/>
      <c r="B35" s="49"/>
      <c r="C35" s="44"/>
      <c r="D35" s="44"/>
      <c r="E35" s="44"/>
      <c r="F35" s="51"/>
      <c r="G35" s="49"/>
      <c r="H35" s="30"/>
      <c r="I35" s="30"/>
      <c r="J35" s="30"/>
      <c r="K35" s="30"/>
    </row>
    <row r="36">
      <c r="A36" s="50"/>
      <c r="B36" s="48"/>
      <c r="C36" s="39"/>
      <c r="D36" s="39"/>
      <c r="E36" s="39"/>
      <c r="F36" s="50"/>
      <c r="G36" s="48"/>
      <c r="H36" s="30"/>
      <c r="I36" s="30"/>
      <c r="J36" s="30"/>
      <c r="K36" s="30"/>
    </row>
    <row r="37">
      <c r="A37" s="51"/>
      <c r="B37" s="49"/>
      <c r="C37" s="44"/>
      <c r="D37" s="44"/>
      <c r="E37" s="44"/>
      <c r="F37" s="51"/>
      <c r="G37" s="47"/>
      <c r="H37" s="30"/>
      <c r="I37" s="30"/>
      <c r="J37" s="30"/>
      <c r="K37" s="30"/>
    </row>
    <row r="38">
      <c r="A38" s="50"/>
      <c r="B38" s="48"/>
      <c r="C38" s="39"/>
      <c r="D38" s="39"/>
      <c r="E38" s="39"/>
      <c r="F38" s="50"/>
      <c r="G38" s="48"/>
      <c r="H38" s="30"/>
      <c r="I38" s="30"/>
      <c r="J38" s="30"/>
      <c r="K38" s="30"/>
    </row>
    <row r="39">
      <c r="A39" s="51"/>
      <c r="B39" s="49"/>
      <c r="C39" s="44"/>
      <c r="D39" s="44"/>
      <c r="E39" s="44"/>
      <c r="F39" s="51"/>
      <c r="G39" s="47"/>
      <c r="H39" s="30"/>
      <c r="I39" s="30"/>
      <c r="J39" s="30"/>
      <c r="K39" s="30"/>
    </row>
    <row r="40">
      <c r="A40" s="50"/>
      <c r="B40" s="48"/>
      <c r="C40" s="39"/>
      <c r="D40" s="39"/>
      <c r="E40" s="39"/>
      <c r="F40" s="50"/>
      <c r="G40" s="48"/>
      <c r="H40" s="30"/>
      <c r="I40" s="30"/>
      <c r="J40" s="30"/>
      <c r="K40" s="30"/>
    </row>
    <row r="41">
      <c r="A41" s="51"/>
      <c r="B41" s="49"/>
      <c r="C41" s="44"/>
      <c r="D41" s="44"/>
      <c r="E41" s="44"/>
      <c r="F41" s="51"/>
      <c r="G41" s="47"/>
      <c r="H41" s="30"/>
      <c r="I41" s="30"/>
      <c r="J41" s="30"/>
      <c r="K41" s="30"/>
    </row>
    <row r="42">
      <c r="A42" s="50"/>
      <c r="B42" s="48"/>
      <c r="C42" s="39"/>
      <c r="D42" s="39"/>
      <c r="E42" s="39"/>
      <c r="F42" s="52"/>
      <c r="G42" s="41"/>
      <c r="H42" s="30"/>
      <c r="I42" s="30"/>
      <c r="J42" s="30"/>
      <c r="K42" s="30"/>
    </row>
    <row r="43">
      <c r="A43" s="51"/>
      <c r="B43" s="49"/>
      <c r="C43" s="44"/>
      <c r="D43" s="44"/>
      <c r="E43" s="44"/>
      <c r="F43" s="51"/>
      <c r="G43" s="47"/>
      <c r="H43" s="30"/>
      <c r="I43" s="30"/>
      <c r="J43" s="30"/>
      <c r="K43" s="30"/>
    </row>
    <row r="44">
      <c r="A44" s="50"/>
      <c r="B44" s="48"/>
      <c r="C44" s="39"/>
      <c r="D44" s="39"/>
      <c r="E44" s="39"/>
      <c r="F44" s="50"/>
      <c r="G44" s="48"/>
      <c r="H44" s="30"/>
      <c r="I44" s="30"/>
      <c r="J44" s="30"/>
      <c r="K44" s="30"/>
    </row>
    <row r="45">
      <c r="A45" s="51"/>
      <c r="B45" s="49"/>
      <c r="C45" s="44"/>
      <c r="D45" s="44"/>
      <c r="E45" s="44"/>
      <c r="F45" s="51"/>
      <c r="G45" s="49"/>
      <c r="H45" s="30"/>
      <c r="I45" s="30"/>
      <c r="J45" s="30"/>
      <c r="K45" s="30"/>
    </row>
    <row r="46">
      <c r="A46" s="50"/>
      <c r="B46" s="48"/>
      <c r="C46" s="39"/>
      <c r="D46" s="39"/>
      <c r="E46" s="39"/>
      <c r="F46" s="50"/>
      <c r="G46" s="41"/>
      <c r="H46" s="30"/>
      <c r="I46" s="30"/>
      <c r="J46" s="30"/>
      <c r="K46" s="30"/>
    </row>
    <row r="47">
      <c r="A47" s="51"/>
      <c r="B47" s="49"/>
      <c r="C47" s="44"/>
      <c r="D47" s="44"/>
      <c r="E47" s="44"/>
      <c r="F47" s="51"/>
      <c r="G47" s="47"/>
      <c r="H47" s="30"/>
      <c r="I47" s="30"/>
      <c r="J47" s="30"/>
      <c r="K47" s="30"/>
    </row>
    <row r="48">
      <c r="A48" s="50"/>
      <c r="B48" s="48"/>
      <c r="C48" s="39"/>
      <c r="D48" s="39"/>
      <c r="E48" s="39"/>
      <c r="F48" s="50"/>
      <c r="G48" s="48"/>
      <c r="H48" s="30"/>
      <c r="I48" s="30"/>
      <c r="J48" s="30"/>
      <c r="K48" s="30"/>
    </row>
    <row r="49">
      <c r="A49" s="51"/>
      <c r="B49" s="49"/>
      <c r="C49" s="44"/>
      <c r="D49" s="44"/>
      <c r="E49" s="44"/>
      <c r="F49" s="51"/>
      <c r="G49" s="47"/>
      <c r="H49" s="30"/>
      <c r="I49" s="30"/>
      <c r="J49" s="30"/>
      <c r="K49" s="30"/>
    </row>
    <row r="50">
      <c r="A50" s="50"/>
      <c r="B50" s="48"/>
      <c r="C50" s="41"/>
      <c r="D50" s="41"/>
      <c r="E50" s="41"/>
      <c r="F50" s="50"/>
      <c r="G50" s="41"/>
      <c r="H50" s="30"/>
      <c r="I50" s="30"/>
      <c r="J50" s="30"/>
      <c r="K50" s="30"/>
    </row>
    <row r="51">
      <c r="A51" s="51"/>
      <c r="B51" s="49"/>
      <c r="C51" s="44"/>
      <c r="D51" s="44"/>
      <c r="E51" s="44"/>
      <c r="F51" s="51"/>
      <c r="G51" s="49"/>
      <c r="H51" s="30"/>
      <c r="I51" s="30"/>
      <c r="J51" s="30"/>
      <c r="K51" s="30"/>
    </row>
    <row r="52">
      <c r="A52" s="50"/>
      <c r="B52" s="48"/>
      <c r="C52" s="39"/>
      <c r="D52" s="39"/>
      <c r="E52" s="39"/>
      <c r="F52" s="50"/>
      <c r="G52" s="41"/>
      <c r="H52" s="30"/>
      <c r="I52" s="30"/>
      <c r="J52" s="30"/>
      <c r="K52" s="30"/>
    </row>
    <row r="53">
      <c r="A53" s="51"/>
      <c r="B53" s="49"/>
      <c r="C53" s="44"/>
      <c r="D53" s="44"/>
      <c r="E53" s="44"/>
      <c r="F53" s="51"/>
      <c r="G53" s="47"/>
      <c r="H53" s="30"/>
      <c r="I53" s="30"/>
      <c r="J53" s="30"/>
      <c r="K53" s="30"/>
    </row>
    <row r="54">
      <c r="A54" s="50"/>
      <c r="B54" s="48"/>
      <c r="C54" s="39"/>
      <c r="D54" s="39"/>
      <c r="E54" s="39"/>
      <c r="F54" s="50"/>
      <c r="G54" s="48"/>
      <c r="H54" s="30"/>
      <c r="I54" s="30"/>
      <c r="J54" s="30"/>
      <c r="K54" s="30"/>
    </row>
    <row r="55">
      <c r="A55" s="51"/>
      <c r="B55" s="49"/>
      <c r="C55" s="44"/>
      <c r="D55" s="44"/>
      <c r="E55" s="44"/>
      <c r="F55" s="51"/>
      <c r="G55" s="49"/>
      <c r="H55" s="30"/>
      <c r="I55" s="30"/>
      <c r="J55" s="30"/>
      <c r="K55" s="30"/>
    </row>
    <row r="56">
      <c r="A56" s="50"/>
      <c r="B56" s="48"/>
      <c r="C56" s="39"/>
      <c r="D56" s="39"/>
      <c r="E56" s="39"/>
      <c r="F56" s="50"/>
      <c r="G56" s="48"/>
      <c r="H56" s="30"/>
      <c r="I56" s="30"/>
      <c r="J56" s="30"/>
      <c r="K56" s="30"/>
    </row>
    <row r="57">
      <c r="A57" s="51"/>
      <c r="B57" s="49"/>
      <c r="C57" s="44"/>
      <c r="D57" s="44"/>
      <c r="E57" s="44"/>
      <c r="F57" s="51"/>
      <c r="G57" s="49"/>
      <c r="H57" s="30"/>
      <c r="I57" s="30"/>
      <c r="J57" s="30"/>
      <c r="K57" s="30"/>
    </row>
    <row r="58">
      <c r="A58" s="50"/>
      <c r="B58" s="48"/>
      <c r="C58" s="39"/>
      <c r="D58" s="39"/>
      <c r="E58" s="39"/>
      <c r="F58" s="50"/>
      <c r="G58" s="48"/>
      <c r="H58" s="30"/>
      <c r="I58" s="30"/>
      <c r="J58" s="30"/>
      <c r="K58" s="30"/>
    </row>
    <row r="59">
      <c r="A59" s="47"/>
      <c r="B59" s="47"/>
      <c r="C59" s="47"/>
      <c r="D59" s="47"/>
      <c r="E59" s="47"/>
      <c r="F59" s="47"/>
      <c r="G59" s="47"/>
      <c r="H59" s="30"/>
      <c r="I59" s="30"/>
      <c r="J59" s="30"/>
      <c r="K59" s="30"/>
    </row>
    <row r="60">
      <c r="A60" s="41"/>
      <c r="B60" s="41"/>
      <c r="C60" s="41"/>
      <c r="D60" s="41"/>
      <c r="E60" s="41"/>
      <c r="F60" s="41"/>
      <c r="G60" s="41"/>
      <c r="H60" s="30"/>
      <c r="I60" s="30"/>
      <c r="J60" s="30"/>
      <c r="K60" s="30"/>
    </row>
    <row r="61">
      <c r="A61" s="47"/>
      <c r="B61" s="47"/>
      <c r="C61" s="47"/>
      <c r="D61" s="47"/>
      <c r="E61" s="47"/>
      <c r="F61" s="47"/>
      <c r="G61" s="47"/>
      <c r="H61" s="30"/>
      <c r="I61" s="30"/>
      <c r="J61" s="30"/>
      <c r="K61" s="30"/>
    </row>
    <row r="62">
      <c r="A62" s="41"/>
      <c r="B62" s="41"/>
      <c r="C62" s="41"/>
      <c r="D62" s="41"/>
      <c r="E62" s="41"/>
      <c r="F62" s="41"/>
      <c r="G62" s="41"/>
      <c r="H62" s="30"/>
      <c r="I62" s="30"/>
      <c r="J62" s="30"/>
      <c r="K62" s="30"/>
    </row>
    <row r="63">
      <c r="A63" s="47"/>
      <c r="B63" s="47"/>
      <c r="C63" s="47"/>
      <c r="D63" s="47"/>
      <c r="E63" s="47"/>
      <c r="F63" s="47"/>
      <c r="G63" s="47"/>
      <c r="H63" s="30"/>
      <c r="I63" s="30"/>
      <c r="J63" s="30"/>
      <c r="K63" s="30"/>
    </row>
    <row r="64">
      <c r="A64" s="52"/>
      <c r="B64" s="41"/>
      <c r="C64" s="41"/>
      <c r="D64" s="41"/>
      <c r="E64" s="41"/>
      <c r="F64" s="52"/>
      <c r="G64" s="41"/>
      <c r="H64" s="30"/>
      <c r="I64" s="30"/>
      <c r="J64" s="30"/>
      <c r="K64" s="30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75"/>
  <sheetData>
    <row r="1">
      <c r="A1" s="53" t="s">
        <v>1</v>
      </c>
      <c r="B1" s="53" t="s">
        <v>17</v>
      </c>
      <c r="C1" s="53" t="s">
        <v>18</v>
      </c>
      <c r="D1" s="53" t="s">
        <v>19</v>
      </c>
      <c r="E1" s="53" t="s">
        <v>33</v>
      </c>
      <c r="F1" s="53" t="s">
        <v>34</v>
      </c>
      <c r="G1" s="53" t="s">
        <v>35</v>
      </c>
      <c r="H1" s="54" t="s">
        <v>0</v>
      </c>
    </row>
    <row r="2">
      <c r="A2" s="55" t="str">
        <f>IFERROR(VLOOKUP(H2,'רשימת אברכים ופרטי חשבון'!$A$2:$E$198, 2, 0),"")</f>
        <v/>
      </c>
      <c r="B2" s="56" t="str">
        <f>IFERROR(VLOOKUP(H2,'רשימת אברכים ופרטי חשבון'!$A$2:$E$198, 3, 0),"")</f>
        <v/>
      </c>
      <c r="C2" s="57" t="str">
        <f>IFERROR(VLOOKUP(H2,'רשימת אברכים ופרטי חשבון'!$A$2:$E$198, 4, 0),"")</f>
        <v/>
      </c>
      <c r="D2" s="57" t="str">
        <f>IFERROR(VLOOKUP(H2,'רשימת אברכים ופרטי חשבון'!$A$2:$E$198, 5, 0),"")</f>
        <v/>
      </c>
      <c r="E2" s="58" t="str">
        <f>IFERROR(VLOOKUP(H2,'אדר א'!$A$4:$P$201, 13, 0),"")</f>
        <v/>
      </c>
      <c r="F2" s="55"/>
      <c r="G2" s="55"/>
      <c r="H2" s="59"/>
    </row>
    <row r="3">
      <c r="A3" s="55" t="str">
        <f>IFERROR(VLOOKUP(H3,'רשימת אברכים ופרטי חשבון'!$A$2:$E$198, 2, 0),"")</f>
        <v/>
      </c>
      <c r="B3" s="56" t="str">
        <f>IFERROR(VLOOKUP(H3,'רשימת אברכים ופרטי חשבון'!$A$2:$E$198, 3, 0),"")</f>
        <v/>
      </c>
      <c r="C3" s="57" t="str">
        <f>IFERROR(VLOOKUP(H3,'רשימת אברכים ופרטי חשבון'!$A$2:$E$198, 4, 0),"")</f>
        <v/>
      </c>
      <c r="D3" s="57" t="str">
        <f>IFERROR(VLOOKUP(H3,'רשימת אברכים ופרטי חשבון'!$A$2:$E$198, 5, 0),"")</f>
        <v/>
      </c>
      <c r="E3" s="58" t="str">
        <f>IFERROR(VLOOKUP(H3,'אדר א'!$A$4:$P$201, 13, 0),"")</f>
        <v/>
      </c>
      <c r="F3" s="55"/>
      <c r="G3" s="55"/>
      <c r="H3" s="59"/>
    </row>
    <row r="4">
      <c r="A4" s="55" t="str">
        <f>IFERROR(VLOOKUP(H4,'רשימת אברכים ופרטי חשבון'!$A$2:$E$198, 2, 0),"")</f>
        <v/>
      </c>
      <c r="B4" s="56" t="str">
        <f>IFERROR(VLOOKUP(H4,'רשימת אברכים ופרטי חשבון'!$A$2:$E$198, 3, 0),"")</f>
        <v/>
      </c>
      <c r="C4" s="57" t="str">
        <f>IFERROR(VLOOKUP(H4,'רשימת אברכים ופרטי חשבון'!$A$2:$E$198, 4, 0),"")</f>
        <v/>
      </c>
      <c r="D4" s="57" t="str">
        <f>IFERROR(VLOOKUP(H4,'רשימת אברכים ופרטי חשבון'!$A$2:$E$198, 5, 0),"")</f>
        <v/>
      </c>
      <c r="E4" s="58" t="str">
        <f>IFERROR(VLOOKUP(H4,'אדר א'!$A$4:$P$201, 13, 0),"")</f>
        <v/>
      </c>
      <c r="F4" s="55"/>
      <c r="G4" s="55"/>
      <c r="H4" s="59"/>
    </row>
    <row r="5">
      <c r="A5" s="55" t="str">
        <f>IFERROR(VLOOKUP(H5,'רשימת אברכים ופרטי חשבון'!$A$2:$E$198, 2, 0),"")</f>
        <v/>
      </c>
      <c r="B5" s="56" t="str">
        <f>IFERROR(VLOOKUP(H5,'רשימת אברכים ופרטי חשבון'!$A$2:$E$198, 3, 0),"")</f>
        <v/>
      </c>
      <c r="C5" s="57" t="str">
        <f>IFERROR(VLOOKUP(H5,'רשימת אברכים ופרטי חשבון'!$A$2:$E$198, 4, 0),"")</f>
        <v/>
      </c>
      <c r="D5" s="57" t="str">
        <f>IFERROR(VLOOKUP(H5,'רשימת אברכים ופרטי חשבון'!$A$2:$E$198, 5, 0),"")</f>
        <v/>
      </c>
      <c r="E5" s="58" t="str">
        <f>IFERROR(VLOOKUP(H5,'אדר א'!$A$4:$P$201, 13, 0),"")</f>
        <v/>
      </c>
      <c r="F5" s="55"/>
      <c r="G5" s="55"/>
      <c r="H5" s="59"/>
    </row>
    <row r="6">
      <c r="A6" s="55" t="str">
        <f>IFERROR(VLOOKUP(H6,'רשימת אברכים ופרטי חשבון'!$A$2:$E$198, 2, 0),"")</f>
        <v/>
      </c>
      <c r="B6" s="56" t="str">
        <f>IFERROR(VLOOKUP(H6,'רשימת אברכים ופרטי חשבון'!$A$2:$E$198, 3, 0),"")</f>
        <v/>
      </c>
      <c r="C6" s="57" t="str">
        <f>IFERROR(VLOOKUP(H6,'רשימת אברכים ופרטי חשבון'!$A$2:$E$198, 4, 0),"")</f>
        <v/>
      </c>
      <c r="D6" s="57" t="str">
        <f>IFERROR(VLOOKUP(H6,'רשימת אברכים ופרטי חשבון'!$A$2:$E$198, 5, 0),"")</f>
        <v/>
      </c>
      <c r="E6" s="58" t="str">
        <f>IFERROR(VLOOKUP(H6,'אדר א'!$A$4:$P$201, 13, 0),"")</f>
        <v/>
      </c>
      <c r="F6" s="55"/>
      <c r="G6" s="55"/>
      <c r="H6" s="59"/>
    </row>
    <row r="7">
      <c r="A7" s="55" t="str">
        <f>IFERROR(VLOOKUP(H7,'רשימת אברכים ופרטי חשבון'!$A$2:$E$198, 2, 0),"")</f>
        <v/>
      </c>
      <c r="B7" s="56" t="str">
        <f>IFERROR(VLOOKUP(H7,'רשימת אברכים ופרטי חשבון'!$A$2:$E$198, 3, 0),"")</f>
        <v/>
      </c>
      <c r="C7" s="57" t="str">
        <f>IFERROR(VLOOKUP(H7,'רשימת אברכים ופרטי חשבון'!$A$2:$E$198, 4, 0),"")</f>
        <v/>
      </c>
      <c r="D7" s="57" t="str">
        <f>IFERROR(VLOOKUP(H7,'רשימת אברכים ופרטי חשבון'!$A$2:$E$198, 5, 0),"")</f>
        <v/>
      </c>
      <c r="E7" s="58" t="str">
        <f>IFERROR(VLOOKUP(H7,'אדר א'!$A$4:$P$201, 13, 0),"")</f>
        <v/>
      </c>
      <c r="F7" s="55"/>
      <c r="G7" s="55"/>
      <c r="H7" s="59"/>
    </row>
    <row r="8">
      <c r="A8" s="55" t="str">
        <f>IFERROR(VLOOKUP(H8,'רשימת אברכים ופרטי חשבון'!$A$2:$E$198, 2, 0),"")</f>
        <v/>
      </c>
      <c r="B8" s="56" t="str">
        <f>IFERROR(VLOOKUP(H8,'רשימת אברכים ופרטי חשבון'!$A$2:$E$198, 3, 0),"")</f>
        <v/>
      </c>
      <c r="C8" s="57" t="str">
        <f>IFERROR(VLOOKUP(H8,'רשימת אברכים ופרטי חשבון'!$A$2:$E$198, 4, 0),"")</f>
        <v/>
      </c>
      <c r="D8" s="57" t="str">
        <f>IFERROR(VLOOKUP(H8,'רשימת אברכים ופרטי חשבון'!$A$2:$E$198, 5, 0),"")</f>
        <v/>
      </c>
      <c r="E8" s="58" t="str">
        <f>IFERROR(VLOOKUP(H8,'אדר א'!$A$4:$P$201, 13, 0),"")</f>
        <v/>
      </c>
      <c r="F8" s="55"/>
      <c r="G8" s="55"/>
      <c r="H8" s="59"/>
    </row>
    <row r="9">
      <c r="A9" s="55" t="str">
        <f>IFERROR(VLOOKUP(H9,'רשימת אברכים ופרטי חשבון'!$A$2:$E$198, 2, 0),"")</f>
        <v/>
      </c>
      <c r="B9" s="56" t="str">
        <f>IFERROR(VLOOKUP(H9,'רשימת אברכים ופרטי חשבון'!$A$2:$E$198, 3, 0),"")</f>
        <v/>
      </c>
      <c r="C9" s="57" t="str">
        <f>IFERROR(VLOOKUP(H9,'רשימת אברכים ופרטי חשבון'!$A$2:$E$198, 4, 0),"")</f>
        <v/>
      </c>
      <c r="D9" s="57" t="str">
        <f>IFERROR(VLOOKUP(H9,'רשימת אברכים ופרטי חשבון'!$A$2:$E$198, 5, 0),"")</f>
        <v/>
      </c>
      <c r="E9" s="58" t="str">
        <f>IFERROR(VLOOKUP(H9,'אדר א'!$A$4:$P$201, 13, 0),"")</f>
        <v/>
      </c>
      <c r="F9" s="55"/>
      <c r="G9" s="55"/>
      <c r="H9" s="59"/>
    </row>
    <row r="10">
      <c r="A10" s="55" t="str">
        <f>IFERROR(VLOOKUP(H10,'רשימת אברכים ופרטי חשבון'!$A$2:$E$198, 2, 0),"")</f>
        <v/>
      </c>
      <c r="B10" s="56" t="str">
        <f>IFERROR(VLOOKUP(H10,'רשימת אברכים ופרטי חשבון'!$A$2:$E$198, 3, 0),"")</f>
        <v/>
      </c>
      <c r="C10" s="57" t="str">
        <f>IFERROR(VLOOKUP(H10,'רשימת אברכים ופרטי חשבון'!$A$2:$E$198, 4, 0),"")</f>
        <v/>
      </c>
      <c r="D10" s="57" t="str">
        <f>IFERROR(VLOOKUP(H10,'רשימת אברכים ופרטי חשבון'!$A$2:$E$198, 5, 0),"")</f>
        <v/>
      </c>
      <c r="E10" s="58" t="str">
        <f>IFERROR(VLOOKUP(H10,'אדר א'!$A$4:$P$201, 13, 0),"")</f>
        <v/>
      </c>
      <c r="F10" s="55"/>
      <c r="G10" s="55"/>
      <c r="H10" s="59"/>
    </row>
    <row r="11">
      <c r="A11" s="55" t="str">
        <f>IFERROR(VLOOKUP(H11,'רשימת אברכים ופרטי חשבון'!$A$2:$E$198, 2, 0),"")</f>
        <v/>
      </c>
      <c r="B11" s="56" t="str">
        <f>IFERROR(VLOOKUP(H11,'רשימת אברכים ופרטי חשבון'!$A$2:$E$198, 3, 0),"")</f>
        <v/>
      </c>
      <c r="C11" s="57" t="str">
        <f>IFERROR(VLOOKUP(H11,'רשימת אברכים ופרטי חשבון'!$A$2:$E$198, 4, 0),"")</f>
        <v/>
      </c>
      <c r="D11" s="57" t="str">
        <f>IFERROR(VLOOKUP(H11,'רשימת אברכים ופרטי חשבון'!$A$2:$E$198, 5, 0),"")</f>
        <v/>
      </c>
      <c r="E11" s="58" t="str">
        <f>IFERROR(VLOOKUP(H11,'אדר א'!$A$4:$P$201, 13, 0),"")</f>
        <v/>
      </c>
      <c r="F11" s="55"/>
      <c r="G11" s="55"/>
      <c r="H11" s="59"/>
    </row>
    <row r="12">
      <c r="A12" s="55" t="str">
        <f>IFERROR(VLOOKUP(H12,'רשימת אברכים ופרטי חשבון'!$A$2:$E$198, 2, 0),"")</f>
        <v/>
      </c>
      <c r="B12" s="56" t="str">
        <f>IFERROR(VLOOKUP(H12,'רשימת אברכים ופרטי חשבון'!$A$2:$E$198, 3, 0),"")</f>
        <v/>
      </c>
      <c r="C12" s="57" t="str">
        <f>IFERROR(VLOOKUP(H12,'רשימת אברכים ופרטי חשבון'!$A$2:$E$198, 4, 0),"")</f>
        <v/>
      </c>
      <c r="D12" s="57" t="str">
        <f>IFERROR(VLOOKUP(H12,'רשימת אברכים ופרטי חשבון'!$A$2:$E$198, 5, 0),"")</f>
        <v/>
      </c>
      <c r="E12" s="58" t="str">
        <f>IFERROR(VLOOKUP(H12,'אדר א'!$A$4:$P$201, 13, 0),"")</f>
        <v/>
      </c>
      <c r="F12" s="55"/>
      <c r="G12" s="55"/>
      <c r="H12" s="59"/>
    </row>
    <row r="13">
      <c r="A13" s="55" t="str">
        <f>IFERROR(VLOOKUP(H13,'רשימת אברכים ופרטי חשבון'!$A$2:$E$198, 2, 0),"")</f>
        <v/>
      </c>
      <c r="B13" s="56" t="str">
        <f>IFERROR(VLOOKUP(H13,'רשימת אברכים ופרטי חשבון'!$A$2:$E$198, 3, 0),"")</f>
        <v/>
      </c>
      <c r="C13" s="57" t="str">
        <f>IFERROR(VLOOKUP(H13,'רשימת אברכים ופרטי חשבון'!$A$2:$E$198, 4, 0),"")</f>
        <v/>
      </c>
      <c r="D13" s="57" t="str">
        <f>IFERROR(VLOOKUP(H13,'רשימת אברכים ופרטי חשבון'!$A$2:$E$198, 5, 0),"")</f>
        <v/>
      </c>
      <c r="E13" s="58" t="str">
        <f>IFERROR(VLOOKUP(H13,'אדר א'!$A$4:$P$201, 13, 0),"")</f>
        <v/>
      </c>
      <c r="F13" s="55"/>
      <c r="G13" s="55"/>
      <c r="H13" s="59"/>
    </row>
    <row r="14">
      <c r="A14" s="55" t="str">
        <f>IFERROR(VLOOKUP(H14,'רשימת אברכים ופרטי חשבון'!$A$2:$E$198, 2, 0),"")</f>
        <v/>
      </c>
      <c r="B14" s="56" t="str">
        <f>IFERROR(VLOOKUP(H14,'רשימת אברכים ופרטי חשבון'!$A$2:$E$198, 3, 0),"")</f>
        <v/>
      </c>
      <c r="C14" s="57" t="str">
        <f>IFERROR(VLOOKUP(H14,'רשימת אברכים ופרטי חשבון'!$A$2:$E$198, 4, 0),"")</f>
        <v/>
      </c>
      <c r="D14" s="57" t="str">
        <f>IFERROR(VLOOKUP(H14,'רשימת אברכים ופרטי חשבון'!$A$2:$E$198, 5, 0),"")</f>
        <v/>
      </c>
      <c r="E14" s="58" t="str">
        <f>IFERROR(VLOOKUP(H14,'אדר א'!$A$4:$P$201, 13, 0),"")</f>
        <v/>
      </c>
      <c r="F14" s="55"/>
      <c r="G14" s="55"/>
      <c r="H14" s="59"/>
    </row>
    <row r="15">
      <c r="A15" s="55" t="str">
        <f>IFERROR(VLOOKUP(H15,'רשימת אברכים ופרטי חשבון'!$A$2:$E$198, 2, 0),"")</f>
        <v/>
      </c>
      <c r="B15" s="56" t="str">
        <f>IFERROR(VLOOKUP(H15,'רשימת אברכים ופרטי חשבון'!$A$2:$E$198, 3, 0),"")</f>
        <v/>
      </c>
      <c r="C15" s="57" t="str">
        <f>IFERROR(VLOOKUP(H15,'רשימת אברכים ופרטי חשבון'!$A$2:$E$198, 4, 0),"")</f>
        <v/>
      </c>
      <c r="D15" s="57" t="str">
        <f>IFERROR(VLOOKUP(H15,'רשימת אברכים ופרטי חשבון'!$A$2:$E$198, 5, 0),"")</f>
        <v/>
      </c>
      <c r="E15" s="58" t="str">
        <f>IFERROR(VLOOKUP(H15,'אדר א'!$A$4:$P$201, 13, 0),"")</f>
        <v/>
      </c>
      <c r="F15" s="55"/>
      <c r="G15" s="55"/>
      <c r="H15" s="59"/>
    </row>
  </sheetData>
  <drawing r:id="rId1"/>
</worksheet>
</file>