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13_ncr:1_{B87BD812-1805-4FCB-B787-5534782FC15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אדר א" sheetId="1" r:id="rId1"/>
    <sheet name="רשימת אברכים ופרטי חשבון" sheetId="2" r:id="rId2"/>
    <sheet name="הכנה למס&quot;ב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D15" i="3"/>
  <c r="C15" i="3"/>
  <c r="B15" i="3"/>
  <c r="A15" i="3"/>
  <c r="D14" i="3"/>
  <c r="C14" i="3"/>
  <c r="B14" i="3"/>
  <c r="A14" i="3"/>
  <c r="D13" i="3"/>
  <c r="C13" i="3"/>
  <c r="B13" i="3"/>
  <c r="A13" i="3"/>
  <c r="D12" i="3"/>
  <c r="C12" i="3"/>
  <c r="B12" i="3"/>
  <c r="A12" i="3"/>
  <c r="D11" i="3"/>
  <c r="C11" i="3"/>
  <c r="B11" i="3"/>
  <c r="A11" i="3"/>
  <c r="D10" i="3"/>
  <c r="C10" i="3"/>
  <c r="B10" i="3"/>
  <c r="A10" i="3"/>
  <c r="D9" i="3"/>
  <c r="C9" i="3"/>
  <c r="B9" i="3"/>
  <c r="A9" i="3"/>
  <c r="D8" i="3"/>
  <c r="C8" i="3"/>
  <c r="B8" i="3"/>
  <c r="A8" i="3"/>
  <c r="D7" i="3"/>
  <c r="C7" i="3"/>
  <c r="B7" i="3"/>
  <c r="A7" i="3"/>
  <c r="D6" i="3"/>
  <c r="C6" i="3"/>
  <c r="B6" i="3"/>
  <c r="A6" i="3"/>
  <c r="D5" i="3"/>
  <c r="C5" i="3"/>
  <c r="B5" i="3"/>
  <c r="A5" i="3"/>
  <c r="D4" i="3"/>
  <c r="C4" i="3"/>
  <c r="B4" i="3"/>
  <c r="A4" i="3"/>
  <c r="D3" i="3"/>
  <c r="C3" i="3"/>
  <c r="B3" i="3"/>
  <c r="A3" i="3"/>
  <c r="D2" i="3"/>
  <c r="C2" i="3"/>
  <c r="B2" i="3"/>
  <c r="A2" i="3"/>
  <c r="L21" i="1"/>
  <c r="M21" i="1" s="1"/>
  <c r="L20" i="1"/>
  <c r="M20" i="1" s="1"/>
  <c r="L19" i="1"/>
  <c r="M19" i="1" s="1"/>
  <c r="L18" i="1"/>
  <c r="M18" i="1" s="1"/>
  <c r="L17" i="1"/>
  <c r="M17" i="1" s="1"/>
  <c r="L16" i="1"/>
  <c r="M16" i="1" s="1"/>
  <c r="M15" i="1"/>
  <c r="L15" i="1"/>
  <c r="L14" i="1"/>
  <c r="M14" i="1" s="1"/>
  <c r="L13" i="1"/>
  <c r="M13" i="1" s="1"/>
  <c r="O12" i="1"/>
  <c r="L12" i="1"/>
  <c r="M12" i="1" s="1"/>
  <c r="L11" i="1"/>
  <c r="M11" i="1" s="1"/>
  <c r="O10" i="1"/>
  <c r="P10" i="1" s="1"/>
  <c r="L10" i="1"/>
  <c r="M10" i="1" s="1"/>
  <c r="L9" i="1"/>
  <c r="M9" i="1" s="1"/>
  <c r="O8" i="1"/>
  <c r="P8" i="1" s="1"/>
  <c r="L8" i="1"/>
  <c r="M8" i="1" s="1"/>
  <c r="L7" i="1"/>
  <c r="M7" i="1" s="1"/>
  <c r="O6" i="1"/>
  <c r="P6" i="1" s="1"/>
  <c r="L6" i="1"/>
  <c r="M6" i="1" s="1"/>
  <c r="L5" i="1"/>
  <c r="M5" i="1" s="1"/>
  <c r="O4" i="1"/>
  <c r="P4" i="1" s="1"/>
  <c r="M4" i="1"/>
  <c r="L4" i="1"/>
  <c r="E13" i="3" l="1"/>
  <c r="E9" i="3"/>
  <c r="E5" i="3"/>
  <c r="E12" i="3"/>
  <c r="E8" i="3"/>
  <c r="E4" i="3"/>
  <c r="E14" i="3"/>
  <c r="E10" i="3"/>
  <c r="E6" i="3"/>
  <c r="E2" i="3"/>
  <c r="E15" i="3"/>
  <c r="E11" i="3"/>
  <c r="E7" i="3"/>
  <c r="E3" i="3"/>
  <c r="P12" i="1"/>
</calcChain>
</file>

<file path=xl/sharedStrings.xml><?xml version="1.0" encoding="utf-8"?>
<sst xmlns="http://schemas.openxmlformats.org/spreadsheetml/2006/main" count="52" uniqueCount="32">
  <si>
    <t>מספר זהות</t>
  </si>
  <si>
    <t>שם</t>
  </si>
  <si>
    <t>תרומה</t>
  </si>
  <si>
    <t>תצוה</t>
  </si>
  <si>
    <t>כי תשא</t>
  </si>
  <si>
    <t>ויקהל</t>
  </si>
  <si>
    <t>משך הזמן</t>
  </si>
  <si>
    <t>תוספת 3 שעות</t>
  </si>
  <si>
    <t>סך מלגה</t>
  </si>
  <si>
    <t>סיכום נתונים</t>
  </si>
  <si>
    <t>סך שעות לימוד</t>
  </si>
  <si>
    <t>סך המלגות</t>
  </si>
  <si>
    <t>כניסה</t>
  </si>
  <si>
    <t>יציאה</t>
  </si>
  <si>
    <t>תצווה</t>
  </si>
  <si>
    <t>סך הכל*</t>
  </si>
  <si>
    <t>*סך מלגות סופי כולל עלות תוספת 3 שעות</t>
  </si>
  <si>
    <t>בנק</t>
  </si>
  <si>
    <t>סניף</t>
  </si>
  <si>
    <t>חשבון</t>
  </si>
  <si>
    <t>מספר טלפון</t>
  </si>
  <si>
    <t>כתובת</t>
  </si>
  <si>
    <t>ישראל משה</t>
  </si>
  <si>
    <t>0504112345</t>
  </si>
  <si>
    <t>חיים כהן</t>
  </si>
  <si>
    <t>יעקב אברהם</t>
  </si>
  <si>
    <t>0504245678</t>
  </si>
  <si>
    <t>שמעון שמעוני</t>
  </si>
  <si>
    <t>0521478563</t>
  </si>
  <si>
    <t>סכום</t>
  </si>
  <si>
    <t>שם מוסד</t>
  </si>
  <si>
    <t>קוד מוסד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</si>
</sst>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h&quot;:&quot;mm"/>
    <numFmt numFmtId="165" formatCode="[h]&quot;:&quot;mm"/>
    <numFmt numFmtId="166" formatCode="[$₪-40D]#,##0"/>
    <numFmt numFmtId="167" formatCode="[$₪-40D]#,##0.00"/>
  </numFmts>
  <fonts count="17" x14ac:knownFonts="1">
    <font>
      <sz val="10"/>
      <color rgb="FF000000"/>
      <name val="Arial"/>
    </font>
    <font>
      <b/>
      <sz val="12"/>
      <color theme="1"/>
      <name val="Calibri"/>
    </font>
    <font>
      <b/>
      <sz val="11"/>
      <color theme="1"/>
      <name val="Calibri"/>
    </font>
    <font>
      <sz val="10"/>
      <name val="Arial"/>
    </font>
    <font>
      <sz val="10"/>
      <color theme="1"/>
      <name val="Arial"/>
    </font>
    <font>
      <b/>
      <sz val="11"/>
      <color rgb="FF783F04"/>
      <name val="Calibri"/>
    </font>
    <font>
      <sz val="11"/>
      <color theme="1"/>
      <name val="Calibri"/>
    </font>
    <font>
      <sz val="10"/>
      <color theme="1"/>
      <name val="Calibri"/>
    </font>
    <font>
      <sz val="10"/>
      <color theme="1"/>
      <name val="Alef"/>
    </font>
    <font>
      <sz val="12"/>
      <color theme="1"/>
      <name val="Calibri"/>
    </font>
    <font>
      <i/>
      <sz val="11"/>
      <color theme="1"/>
      <name val="Calibri"/>
    </font>
    <font>
      <b/>
      <sz val="12"/>
      <color rgb="FF980000"/>
      <name val="Alef"/>
    </font>
    <font>
      <b/>
      <sz val="11"/>
      <color theme="1"/>
      <name val="Alef"/>
    </font>
    <font>
      <b/>
      <sz val="8"/>
      <color rgb="FF980000"/>
      <name val="Arial"/>
    </font>
    <font>
      <b/>
      <sz val="11"/>
      <color theme="1"/>
      <name val="Inconsolata"/>
    </font>
    <font>
      <sz val="11"/>
      <color theme="1"/>
      <name val="Inconsolata"/>
    </font>
    <font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F2F6F9"/>
        <bgColor rgb="FFF2F6F9"/>
      </patternFill>
    </fill>
    <fill>
      <patternFill patternType="solid">
        <fgColor rgb="FFEFEFEF"/>
        <bgColor rgb="FFEFEFEF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7CB4D"/>
        <bgColor rgb="FFF7CB4D"/>
      </patternFill>
    </fill>
    <fill>
      <patternFill patternType="solid">
        <fgColor rgb="FFFEF8E3"/>
        <bgColor rgb="FFFEF8E3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4" fillId="0" borderId="4" xfId="0" applyFont="1" applyBorder="1" applyAlignment="1"/>
    <xf numFmtId="0" fontId="7" fillId="4" borderId="4" xfId="0" applyFont="1" applyFill="1" applyBorder="1" applyAlignment="1">
      <alignment horizontal="center"/>
    </xf>
    <xf numFmtId="49" fontId="4" fillId="0" borderId="0" xfId="0" applyNumberFormat="1" applyFont="1"/>
    <xf numFmtId="0" fontId="2" fillId="3" borderId="4" xfId="0" applyFont="1" applyFill="1" applyBorder="1" applyAlignment="1">
      <alignment horizontal="center"/>
    </xf>
    <xf numFmtId="49" fontId="2" fillId="0" borderId="0" xfId="0" applyNumberFormat="1" applyFont="1" applyAlignment="1">
      <alignment horizontal="right"/>
    </xf>
    <xf numFmtId="164" fontId="6" fillId="0" borderId="4" xfId="0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4" fillId="0" borderId="4" xfId="0" applyNumberFormat="1" applyFont="1" applyBorder="1" applyAlignment="1"/>
    <xf numFmtId="165" fontId="10" fillId="5" borderId="4" xfId="0" applyNumberFormat="1" applyFont="1" applyFill="1" applyBorder="1" applyAlignment="1">
      <alignment horizontal="center"/>
    </xf>
    <xf numFmtId="166" fontId="2" fillId="5" borderId="4" xfId="0" applyNumberFormat="1" applyFont="1" applyFill="1" applyBorder="1" applyAlignment="1">
      <alignment horizontal="center"/>
    </xf>
    <xf numFmtId="165" fontId="8" fillId="0" borderId="4" xfId="0" applyNumberFormat="1" applyFont="1" applyBorder="1" applyAlignment="1">
      <alignment horizontal="center"/>
    </xf>
    <xf numFmtId="166" fontId="8" fillId="0" borderId="4" xfId="0" applyNumberFormat="1" applyFont="1" applyBorder="1" applyAlignment="1">
      <alignment horizontal="center"/>
    </xf>
    <xf numFmtId="164" fontId="4" fillId="0" borderId="4" xfId="0" applyNumberFormat="1" applyFont="1" applyBorder="1" applyAlignment="1"/>
    <xf numFmtId="165" fontId="12" fillId="0" borderId="4" xfId="0" applyNumberFormat="1" applyFont="1" applyBorder="1" applyAlignment="1">
      <alignment horizontal="center"/>
    </xf>
    <xf numFmtId="166" fontId="12" fillId="0" borderId="4" xfId="0" applyNumberFormat="1" applyFont="1" applyBorder="1" applyAlignment="1">
      <alignment horizontal="center"/>
    </xf>
    <xf numFmtId="0" fontId="4" fillId="0" borderId="0" xfId="0" applyFont="1" applyAlignment="1"/>
    <xf numFmtId="164" fontId="4" fillId="0" borderId="0" xfId="0" applyNumberFormat="1" applyFont="1"/>
    <xf numFmtId="164" fontId="4" fillId="0" borderId="0" xfId="0" applyNumberFormat="1" applyFont="1"/>
    <xf numFmtId="165" fontId="4" fillId="0" borderId="0" xfId="0" applyNumberFormat="1" applyFont="1"/>
    <xf numFmtId="166" fontId="4" fillId="0" borderId="0" xfId="0" applyNumberFormat="1" applyFont="1"/>
    <xf numFmtId="49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center"/>
    </xf>
    <xf numFmtId="49" fontId="9" fillId="5" borderId="0" xfId="0" applyNumberFormat="1" applyFont="1" applyFill="1" applyAlignment="1">
      <alignment horizontal="center"/>
    </xf>
    <xf numFmtId="0" fontId="9" fillId="5" borderId="0" xfId="0" applyFont="1" applyFill="1" applyAlignment="1">
      <alignment horizontal="right"/>
    </xf>
    <xf numFmtId="0" fontId="9" fillId="5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4" fillId="5" borderId="0" xfId="0" applyFont="1" applyFill="1" applyAlignment="1"/>
    <xf numFmtId="49" fontId="9" fillId="7" borderId="0" xfId="0" applyNumberFormat="1" applyFont="1" applyFill="1" applyAlignment="1">
      <alignment horizontal="center"/>
    </xf>
    <xf numFmtId="0" fontId="9" fillId="7" borderId="0" xfId="0" applyFont="1" applyFill="1" applyAlignment="1">
      <alignment horizontal="right"/>
    </xf>
    <xf numFmtId="0" fontId="9" fillId="7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49" fontId="4" fillId="7" borderId="0" xfId="0" applyNumberFormat="1" applyFont="1" applyFill="1" applyAlignment="1"/>
    <xf numFmtId="0" fontId="4" fillId="7" borderId="0" xfId="0" applyFont="1" applyFill="1" applyAlignment="1"/>
    <xf numFmtId="0" fontId="9" fillId="5" borderId="0" xfId="0" applyFont="1" applyFill="1" applyAlignment="1">
      <alignment horizontal="right"/>
    </xf>
    <xf numFmtId="0" fontId="9" fillId="7" borderId="0" xfId="0" applyFont="1" applyFill="1" applyAlignment="1">
      <alignment horizontal="right"/>
    </xf>
    <xf numFmtId="49" fontId="9" fillId="5" borderId="0" xfId="0" applyNumberFormat="1" applyFont="1" applyFill="1" applyAlignment="1">
      <alignment horizontal="center"/>
    </xf>
    <xf numFmtId="49" fontId="9" fillId="7" borderId="0" xfId="0" applyNumberFormat="1" applyFont="1" applyFill="1" applyAlignment="1">
      <alignment horizontal="center"/>
    </xf>
    <xf numFmtId="49" fontId="4" fillId="5" borderId="0" xfId="0" applyNumberFormat="1" applyFont="1" applyFill="1" applyAlignment="1"/>
    <xf numFmtId="0" fontId="14" fillId="0" borderId="0" xfId="0" applyFont="1" applyAlignment="1">
      <alignment horizontal="center"/>
    </xf>
    <xf numFmtId="49" fontId="14" fillId="0" borderId="4" xfId="0" applyNumberFormat="1" applyFont="1" applyBorder="1" applyAlignment="1">
      <alignment horizontal="center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15" fillId="5" borderId="0" xfId="0" applyFont="1" applyFill="1" applyAlignment="1">
      <alignment horizontal="center"/>
    </xf>
    <xf numFmtId="167" fontId="15" fillId="0" borderId="0" xfId="0" applyNumberFormat="1" applyFont="1" applyAlignment="1">
      <alignment horizontal="center"/>
    </xf>
    <xf numFmtId="49" fontId="15" fillId="0" borderId="4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3" fillId="0" borderId="2" xfId="0" applyFont="1" applyBorder="1"/>
    <xf numFmtId="49" fontId="1" fillId="0" borderId="0" xfId="0" applyNumberFormat="1" applyFont="1" applyAlignment="1">
      <alignment horizontal="center"/>
    </xf>
    <xf numFmtId="0" fontId="0" fillId="0" borderId="0" xfId="0" applyFont="1" applyAlignment="1"/>
    <xf numFmtId="49" fontId="2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5" borderId="0" xfId="0" applyNumberFormat="1" applyFont="1" applyFill="1" applyAlignment="1">
      <alignment horizontal="center"/>
    </xf>
    <xf numFmtId="0" fontId="9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Q42"/>
  <sheetViews>
    <sheetView rightToLeft="1" tabSelected="1" workbookViewId="0">
      <selection activeCell="B6" sqref="B6"/>
    </sheetView>
  </sheetViews>
  <sheetFormatPr defaultColWidth="14.44140625" defaultRowHeight="15.75" customHeight="1" x14ac:dyDescent="0.25"/>
  <cols>
    <col min="1" max="1" width="11" bestFit="1" customWidth="1"/>
  </cols>
  <sheetData>
    <row r="1" spans="1:17" ht="15.75" customHeight="1" x14ac:dyDescent="0.3">
      <c r="A1" s="48" t="s">
        <v>0</v>
      </c>
      <c r="B1" s="50" t="s">
        <v>1</v>
      </c>
      <c r="C1" s="51" t="s">
        <v>2</v>
      </c>
      <c r="D1" s="47"/>
      <c r="E1" s="51" t="s">
        <v>3</v>
      </c>
      <c r="F1" s="47"/>
      <c r="G1" s="51" t="s">
        <v>4</v>
      </c>
      <c r="H1" s="47"/>
      <c r="I1" s="51" t="s">
        <v>5</v>
      </c>
      <c r="J1" s="47"/>
      <c r="K1" s="52" t="s">
        <v>6</v>
      </c>
      <c r="L1" s="52" t="s">
        <v>7</v>
      </c>
      <c r="M1" s="52" t="s">
        <v>8</v>
      </c>
      <c r="N1" s="1"/>
      <c r="O1" s="57" t="s">
        <v>9</v>
      </c>
      <c r="P1" s="47"/>
    </row>
    <row r="2" spans="1:17" ht="15.75" customHeight="1" x14ac:dyDescent="0.3">
      <c r="A2" s="49"/>
      <c r="B2" s="49"/>
      <c r="C2" s="46">
        <v>44597</v>
      </c>
      <c r="D2" s="47"/>
      <c r="E2" s="46">
        <v>44604</v>
      </c>
      <c r="F2" s="47"/>
      <c r="G2" s="46">
        <v>44611</v>
      </c>
      <c r="H2" s="47"/>
      <c r="I2" s="46">
        <v>44618</v>
      </c>
      <c r="J2" s="47"/>
      <c r="K2" s="53"/>
      <c r="L2" s="53"/>
      <c r="M2" s="53"/>
      <c r="N2" s="1"/>
      <c r="O2" s="2" t="s">
        <v>10</v>
      </c>
      <c r="P2" s="2" t="s">
        <v>11</v>
      </c>
      <c r="Q2" s="3"/>
    </row>
    <row r="3" spans="1:17" ht="15.75" customHeight="1" x14ac:dyDescent="0.35">
      <c r="A3" s="49"/>
      <c r="B3" s="49"/>
      <c r="C3" s="4" t="s">
        <v>12</v>
      </c>
      <c r="D3" s="4" t="s">
        <v>13</v>
      </c>
      <c r="E3" s="4" t="s">
        <v>12</v>
      </c>
      <c r="F3" s="4" t="s">
        <v>13</v>
      </c>
      <c r="G3" s="4" t="s">
        <v>12</v>
      </c>
      <c r="H3" s="4" t="s">
        <v>13</v>
      </c>
      <c r="I3" s="4" t="s">
        <v>12</v>
      </c>
      <c r="J3" s="4" t="s">
        <v>13</v>
      </c>
      <c r="K3" s="54"/>
      <c r="L3" s="54"/>
      <c r="M3" s="54"/>
      <c r="N3" s="1"/>
      <c r="O3" s="58" t="s">
        <v>2</v>
      </c>
      <c r="P3" s="47"/>
      <c r="Q3" s="3"/>
    </row>
    <row r="4" spans="1:17" ht="15.75" customHeight="1" x14ac:dyDescent="0.35">
      <c r="A4" s="60">
        <f>INDEX('רשימת אברכים ופרטי חשבון'!A:G,MATCH(B4,'רשימת אברכים ופרטי חשבון'!B:B,0),1)</f>
        <v>123456789</v>
      </c>
      <c r="B4" s="5" t="s">
        <v>22</v>
      </c>
      <c r="C4" s="6"/>
      <c r="D4" s="6"/>
      <c r="E4" s="7"/>
      <c r="F4" s="7"/>
      <c r="G4" s="6"/>
      <c r="H4" s="8"/>
      <c r="I4" s="6"/>
      <c r="J4" s="8"/>
      <c r="K4" s="9"/>
      <c r="L4" s="10">
        <f t="shared" ref="L4:L21" si="0">IF(((D4-C4)*24)&gt;=3,10,0)+IF(((F4-E4)*24)&gt;=3,10,0)+IF(((H4-G4)*24)&gt;=3,10,0)+IF(((J4-I4)*24)&gt;=3,10,0)</f>
        <v>0</v>
      </c>
      <c r="M4" s="10">
        <f t="shared" ref="M4:M21" si="1">_xlfn.CEILING.PRECISE((K4*(30*24)+L4))</f>
        <v>0</v>
      </c>
      <c r="N4" s="1"/>
      <c r="O4" s="11">
        <f>(SUM($D$4:$D$42))-(SUM($C$4:$C$42))</f>
        <v>0</v>
      </c>
      <c r="P4" s="12">
        <f>O4*(30*24)</f>
        <v>0</v>
      </c>
      <c r="Q4" s="3"/>
    </row>
    <row r="5" spans="1:17" ht="15.75" customHeight="1" x14ac:dyDescent="0.35">
      <c r="A5" s="60">
        <f>INDEX('רשימת אברכים ופרטי חשבון'!A:G,MATCH(B5,'רשימת אברכים ופרטי חשבון'!B:B,0),1)</f>
        <v>258436598</v>
      </c>
      <c r="B5" s="5" t="s">
        <v>24</v>
      </c>
      <c r="C5" s="6"/>
      <c r="D5" s="6"/>
      <c r="E5" s="7"/>
      <c r="F5" s="7"/>
      <c r="G5" s="6"/>
      <c r="H5" s="6"/>
      <c r="I5" s="6"/>
      <c r="J5" s="8"/>
      <c r="K5" s="9"/>
      <c r="L5" s="10">
        <f t="shared" si="0"/>
        <v>0</v>
      </c>
      <c r="M5" s="10">
        <f t="shared" si="1"/>
        <v>0</v>
      </c>
      <c r="N5" s="1"/>
      <c r="O5" s="58" t="s">
        <v>14</v>
      </c>
      <c r="P5" s="47"/>
      <c r="Q5" s="3"/>
    </row>
    <row r="6" spans="1:17" ht="15.75" customHeight="1" x14ac:dyDescent="0.35">
      <c r="A6" s="60">
        <f>INDEX('רשימת אברכים ופרטי חשבון'!A:G,MATCH(B6,'רשימת אברכים ופרטי חשבון'!B:B,0),1)</f>
        <v>393416407</v>
      </c>
      <c r="B6" s="5" t="s">
        <v>25</v>
      </c>
      <c r="C6" s="6"/>
      <c r="D6" s="6"/>
      <c r="E6" s="13"/>
      <c r="F6" s="13"/>
      <c r="G6" s="6"/>
      <c r="H6" s="6"/>
      <c r="I6" s="6"/>
      <c r="J6" s="6"/>
      <c r="K6" s="9"/>
      <c r="L6" s="10">
        <f t="shared" si="0"/>
        <v>0</v>
      </c>
      <c r="M6" s="10">
        <f t="shared" si="1"/>
        <v>0</v>
      </c>
      <c r="N6" s="1"/>
      <c r="O6" s="11">
        <f>(SUM($F$4:$F$42))-(SUM($E$4:$E$42))</f>
        <v>0</v>
      </c>
      <c r="P6" s="12">
        <f>O6*(30*24)</f>
        <v>0</v>
      </c>
      <c r="Q6" s="3"/>
    </row>
    <row r="7" spans="1:17" ht="15.75" customHeight="1" x14ac:dyDescent="0.35">
      <c r="A7" s="60">
        <f>INDEX('רשימת אברכים ופרטי חשבון'!A:G,MATCH(B7,'רשימת אברכים ופרטי חשבון'!B:B,0),1)</f>
        <v>528396216</v>
      </c>
      <c r="B7" s="5" t="s">
        <v>27</v>
      </c>
      <c r="C7" s="8"/>
      <c r="D7" s="8"/>
      <c r="E7" s="7"/>
      <c r="F7" s="7"/>
      <c r="G7" s="6"/>
      <c r="H7" s="6"/>
      <c r="I7" s="8"/>
      <c r="J7" s="8"/>
      <c r="K7" s="9"/>
      <c r="L7" s="10">
        <f t="shared" si="0"/>
        <v>0</v>
      </c>
      <c r="M7" s="10">
        <f t="shared" si="1"/>
        <v>0</v>
      </c>
      <c r="N7" s="1"/>
      <c r="O7" s="58" t="s">
        <v>4</v>
      </c>
      <c r="P7" s="47"/>
      <c r="Q7" s="3"/>
    </row>
    <row r="8" spans="1:17" ht="15.75" customHeight="1" x14ac:dyDescent="0.35">
      <c r="A8" s="60"/>
      <c r="B8" s="5"/>
      <c r="C8" s="6"/>
      <c r="D8" s="6"/>
      <c r="E8" s="7"/>
      <c r="F8" s="7"/>
      <c r="G8" s="6"/>
      <c r="H8" s="6"/>
      <c r="I8" s="6"/>
      <c r="J8" s="6"/>
      <c r="K8" s="9"/>
      <c r="L8" s="10">
        <f t="shared" si="0"/>
        <v>0</v>
      </c>
      <c r="M8" s="10">
        <f t="shared" si="1"/>
        <v>0</v>
      </c>
      <c r="N8" s="1"/>
      <c r="O8" s="11">
        <f>(SUM($H$4:$H$42))-(SUM($G$4:$G$42))</f>
        <v>0</v>
      </c>
      <c r="P8" s="12">
        <f>O8*(30*24)</f>
        <v>0</v>
      </c>
      <c r="Q8" s="3"/>
    </row>
    <row r="9" spans="1:17" ht="15.75" customHeight="1" x14ac:dyDescent="0.35">
      <c r="A9" s="60"/>
      <c r="B9" s="5"/>
      <c r="C9" s="6"/>
      <c r="D9" s="6"/>
      <c r="E9" s="7"/>
      <c r="F9" s="7"/>
      <c r="G9" s="6"/>
      <c r="H9" s="6"/>
      <c r="I9" s="6"/>
      <c r="J9" s="6"/>
      <c r="K9" s="9"/>
      <c r="L9" s="10">
        <f t="shared" si="0"/>
        <v>0</v>
      </c>
      <c r="M9" s="10">
        <f t="shared" si="1"/>
        <v>0</v>
      </c>
      <c r="N9" s="1"/>
      <c r="O9" s="58" t="s">
        <v>5</v>
      </c>
      <c r="P9" s="47"/>
      <c r="Q9" s="3"/>
    </row>
    <row r="10" spans="1:17" ht="15.75" customHeight="1" x14ac:dyDescent="0.35">
      <c r="A10" s="60"/>
      <c r="B10" s="5"/>
      <c r="C10" s="6"/>
      <c r="D10" s="6"/>
      <c r="E10" s="7"/>
      <c r="F10" s="7"/>
      <c r="G10" s="6"/>
      <c r="H10" s="6"/>
      <c r="I10" s="6"/>
      <c r="J10" s="6"/>
      <c r="K10" s="9"/>
      <c r="L10" s="10">
        <f t="shared" si="0"/>
        <v>0</v>
      </c>
      <c r="M10" s="10">
        <f t="shared" si="1"/>
        <v>0</v>
      </c>
      <c r="N10" s="1"/>
      <c r="O10" s="11">
        <f>(SUM($J$4:$J$42))-(SUM($I$4:$I$42))</f>
        <v>0</v>
      </c>
      <c r="P10" s="12">
        <f>O10*(30*24)</f>
        <v>0</v>
      </c>
      <c r="Q10" s="3"/>
    </row>
    <row r="11" spans="1:17" ht="15.75" customHeight="1" x14ac:dyDescent="0.4">
      <c r="A11" s="60"/>
      <c r="B11" s="5"/>
      <c r="C11" s="8"/>
      <c r="D11" s="8"/>
      <c r="E11" s="7"/>
      <c r="F11" s="7"/>
      <c r="G11" s="6"/>
      <c r="H11" s="6"/>
      <c r="I11" s="8"/>
      <c r="J11" s="8"/>
      <c r="K11" s="9"/>
      <c r="L11" s="10">
        <f t="shared" si="0"/>
        <v>0</v>
      </c>
      <c r="M11" s="10">
        <f t="shared" si="1"/>
        <v>0</v>
      </c>
      <c r="N11" s="1"/>
      <c r="O11" s="55" t="s">
        <v>15</v>
      </c>
      <c r="P11" s="47"/>
      <c r="Q11" s="3"/>
    </row>
    <row r="12" spans="1:17" ht="15.75" customHeight="1" x14ac:dyDescent="0.35">
      <c r="A12" s="60"/>
      <c r="B12" s="5"/>
      <c r="C12" s="6"/>
      <c r="D12" s="6"/>
      <c r="E12" s="7"/>
      <c r="F12" s="7"/>
      <c r="G12" s="6"/>
      <c r="H12" s="6"/>
      <c r="I12" s="8"/>
      <c r="J12" s="8"/>
      <c r="K12" s="9"/>
      <c r="L12" s="10">
        <f t="shared" si="0"/>
        <v>0</v>
      </c>
      <c r="M12" s="10">
        <f t="shared" si="1"/>
        <v>0</v>
      </c>
      <c r="N12" s="1"/>
      <c r="O12" s="14">
        <f>SUM(K4:K42)</f>
        <v>0</v>
      </c>
      <c r="P12" s="15">
        <f>SUM(M4:M42)</f>
        <v>0</v>
      </c>
      <c r="Q12" s="3"/>
    </row>
    <row r="13" spans="1:17" ht="15.75" customHeight="1" x14ac:dyDescent="0.3">
      <c r="A13" s="60"/>
      <c r="B13" s="5"/>
      <c r="C13" s="8"/>
      <c r="D13" s="8"/>
      <c r="E13" s="13"/>
      <c r="F13" s="13"/>
      <c r="G13" s="6"/>
      <c r="H13" s="6"/>
      <c r="I13" s="6"/>
      <c r="J13" s="6"/>
      <c r="K13" s="9"/>
      <c r="L13" s="10">
        <f t="shared" si="0"/>
        <v>0</v>
      </c>
      <c r="M13" s="10">
        <f t="shared" si="1"/>
        <v>0</v>
      </c>
      <c r="N13" s="1"/>
      <c r="O13" s="56" t="s">
        <v>16</v>
      </c>
      <c r="P13" s="47"/>
      <c r="Q13" s="3"/>
    </row>
    <row r="14" spans="1:17" ht="15.75" customHeight="1" x14ac:dyDescent="0.3">
      <c r="A14" s="60"/>
      <c r="B14" s="5"/>
      <c r="C14" s="6"/>
      <c r="D14" s="6"/>
      <c r="E14" s="13"/>
      <c r="F14" s="13"/>
      <c r="G14" s="6"/>
      <c r="H14" s="6"/>
      <c r="I14" s="8"/>
      <c r="J14" s="8"/>
      <c r="K14" s="9"/>
      <c r="L14" s="10">
        <f t="shared" si="0"/>
        <v>0</v>
      </c>
      <c r="M14" s="10">
        <f t="shared" si="1"/>
        <v>0</v>
      </c>
      <c r="N14" s="16"/>
      <c r="O14" s="16"/>
      <c r="P14" s="16"/>
      <c r="Q14" s="3"/>
    </row>
    <row r="15" spans="1:17" ht="15.75" customHeight="1" x14ac:dyDescent="0.3">
      <c r="A15" s="60"/>
      <c r="B15" s="5"/>
      <c r="C15" s="8"/>
      <c r="D15" s="8"/>
      <c r="E15" s="13"/>
      <c r="F15" s="13"/>
      <c r="G15" s="6"/>
      <c r="H15" s="6"/>
      <c r="I15" s="6"/>
      <c r="J15" s="6"/>
      <c r="K15" s="9"/>
      <c r="L15" s="10">
        <f t="shared" si="0"/>
        <v>0</v>
      </c>
      <c r="M15" s="10">
        <f t="shared" si="1"/>
        <v>0</v>
      </c>
      <c r="N15" s="16"/>
      <c r="O15" s="16"/>
      <c r="P15" s="16"/>
      <c r="Q15" s="3"/>
    </row>
    <row r="16" spans="1:17" ht="15.75" customHeight="1" x14ac:dyDescent="0.3">
      <c r="A16" s="60"/>
      <c r="B16" s="5"/>
      <c r="C16" s="8"/>
      <c r="D16" s="8"/>
      <c r="E16" s="7"/>
      <c r="F16" s="7"/>
      <c r="G16" s="6"/>
      <c r="H16" s="6"/>
      <c r="I16" s="6"/>
      <c r="J16" s="6"/>
      <c r="K16" s="9"/>
      <c r="L16" s="10">
        <f t="shared" si="0"/>
        <v>0</v>
      </c>
      <c r="M16" s="10">
        <f t="shared" si="1"/>
        <v>0</v>
      </c>
      <c r="N16" s="16"/>
      <c r="O16" s="16"/>
      <c r="P16" s="16"/>
      <c r="Q16" s="3"/>
    </row>
    <row r="17" spans="1:17" ht="15.75" customHeight="1" x14ac:dyDescent="0.3">
      <c r="A17" s="60"/>
      <c r="B17" s="5"/>
      <c r="C17" s="6"/>
      <c r="D17" s="6"/>
      <c r="E17" s="7"/>
      <c r="F17" s="7"/>
      <c r="G17" s="8"/>
      <c r="H17" s="8"/>
      <c r="I17" s="8"/>
      <c r="J17" s="8"/>
      <c r="K17" s="9"/>
      <c r="L17" s="10">
        <f t="shared" si="0"/>
        <v>0</v>
      </c>
      <c r="M17" s="10">
        <f t="shared" si="1"/>
        <v>0</v>
      </c>
      <c r="N17" s="16"/>
      <c r="O17" s="16"/>
      <c r="P17" s="16"/>
      <c r="Q17" s="3"/>
    </row>
    <row r="18" spans="1:17" ht="15.75" customHeight="1" x14ac:dyDescent="0.3">
      <c r="A18" s="60"/>
      <c r="B18" s="5"/>
      <c r="C18" s="8"/>
      <c r="D18" s="8"/>
      <c r="E18" s="7"/>
      <c r="F18" s="7"/>
      <c r="G18" s="6"/>
      <c r="H18" s="6"/>
      <c r="I18" s="8"/>
      <c r="J18" s="8"/>
      <c r="K18" s="9"/>
      <c r="L18" s="10">
        <f t="shared" si="0"/>
        <v>0</v>
      </c>
      <c r="M18" s="10">
        <f t="shared" si="1"/>
        <v>0</v>
      </c>
      <c r="N18" s="16"/>
      <c r="O18" s="16"/>
      <c r="P18" s="16"/>
      <c r="Q18" s="3"/>
    </row>
    <row r="19" spans="1:17" ht="15.75" customHeight="1" x14ac:dyDescent="0.3">
      <c r="A19" s="60"/>
      <c r="B19" s="5"/>
      <c r="C19" s="6"/>
      <c r="D19" s="6"/>
      <c r="E19" s="7"/>
      <c r="F19" s="7"/>
      <c r="G19" s="8"/>
      <c r="H19" s="8"/>
      <c r="I19" s="8"/>
      <c r="J19" s="8"/>
      <c r="K19" s="9"/>
      <c r="L19" s="10">
        <f t="shared" si="0"/>
        <v>0</v>
      </c>
      <c r="M19" s="10">
        <f t="shared" si="1"/>
        <v>0</v>
      </c>
      <c r="N19" s="16"/>
      <c r="O19" s="16"/>
      <c r="P19" s="16"/>
      <c r="Q19" s="3"/>
    </row>
    <row r="20" spans="1:17" ht="15.75" customHeight="1" x14ac:dyDescent="0.3">
      <c r="A20" s="60"/>
      <c r="B20" s="5"/>
      <c r="C20" s="6"/>
      <c r="D20" s="6"/>
      <c r="E20" s="7"/>
      <c r="F20" s="7"/>
      <c r="G20" s="8"/>
      <c r="H20" s="8"/>
      <c r="I20" s="8"/>
      <c r="J20" s="8"/>
      <c r="K20" s="9"/>
      <c r="L20" s="10">
        <f t="shared" si="0"/>
        <v>0</v>
      </c>
      <c r="M20" s="10">
        <f t="shared" si="1"/>
        <v>0</v>
      </c>
      <c r="N20" s="16"/>
      <c r="O20" s="16"/>
      <c r="P20" s="16"/>
      <c r="Q20" s="3"/>
    </row>
    <row r="21" spans="1:17" ht="15.75" customHeight="1" x14ac:dyDescent="0.3">
      <c r="A21" s="60"/>
      <c r="B21" s="5"/>
      <c r="C21" s="6"/>
      <c r="D21" s="6"/>
      <c r="E21" s="13"/>
      <c r="F21" s="13"/>
      <c r="G21" s="6"/>
      <c r="H21" s="6"/>
      <c r="I21" s="6"/>
      <c r="J21" s="6"/>
      <c r="K21" s="9"/>
      <c r="L21" s="10">
        <f t="shared" si="0"/>
        <v>0</v>
      </c>
      <c r="M21" s="10">
        <f t="shared" si="1"/>
        <v>0</v>
      </c>
      <c r="N21" s="16"/>
      <c r="O21" s="16"/>
      <c r="P21" s="16"/>
      <c r="Q21" s="3"/>
    </row>
    <row r="22" spans="1:17" ht="13.2" x14ac:dyDescent="0.25">
      <c r="A22" s="3"/>
      <c r="B22" s="3"/>
      <c r="C22" s="17"/>
      <c r="D22" s="17"/>
      <c r="E22" s="18"/>
      <c r="F22" s="18"/>
      <c r="G22" s="17"/>
      <c r="H22" s="17"/>
      <c r="I22" s="17"/>
      <c r="J22" s="17"/>
      <c r="K22" s="19"/>
      <c r="L22" s="20"/>
      <c r="M22" s="20"/>
      <c r="Q22" s="3"/>
    </row>
    <row r="23" spans="1:17" ht="13.2" x14ac:dyDescent="0.25">
      <c r="A23" s="3"/>
      <c r="B23" s="3"/>
      <c r="C23" s="17"/>
      <c r="D23" s="17"/>
      <c r="E23" s="18"/>
      <c r="F23" s="18"/>
      <c r="G23" s="17"/>
      <c r="H23" s="17"/>
      <c r="I23" s="17"/>
      <c r="J23" s="17"/>
      <c r="K23" s="19"/>
      <c r="L23" s="20"/>
      <c r="M23" s="20"/>
      <c r="Q23" s="3"/>
    </row>
    <row r="24" spans="1:17" ht="13.2" x14ac:dyDescent="0.25">
      <c r="A24" s="3"/>
      <c r="B24" s="3"/>
      <c r="C24" s="17"/>
      <c r="D24" s="17"/>
      <c r="E24" s="18"/>
      <c r="F24" s="18"/>
      <c r="G24" s="17"/>
      <c r="H24" s="17"/>
      <c r="I24" s="17"/>
      <c r="J24" s="17"/>
      <c r="K24" s="19"/>
      <c r="L24" s="20"/>
      <c r="M24" s="20"/>
      <c r="Q24" s="3"/>
    </row>
    <row r="25" spans="1:17" ht="13.2" x14ac:dyDescent="0.25">
      <c r="A25" s="3"/>
      <c r="B25" s="3"/>
      <c r="C25" s="17"/>
      <c r="D25" s="17"/>
      <c r="E25" s="18"/>
      <c r="F25" s="18"/>
      <c r="G25" s="17"/>
      <c r="H25" s="17"/>
      <c r="I25" s="17"/>
      <c r="J25" s="17"/>
      <c r="K25" s="19"/>
      <c r="L25" s="20"/>
      <c r="M25" s="20"/>
      <c r="Q25" s="3"/>
    </row>
    <row r="26" spans="1:17" ht="13.2" x14ac:dyDescent="0.25">
      <c r="A26" s="3"/>
      <c r="B26" s="3"/>
      <c r="C26" s="17"/>
      <c r="D26" s="17"/>
      <c r="E26" s="18"/>
      <c r="F26" s="18"/>
      <c r="G26" s="17"/>
      <c r="H26" s="17"/>
      <c r="I26" s="17"/>
      <c r="J26" s="17"/>
      <c r="K26" s="19"/>
      <c r="L26" s="20"/>
      <c r="M26" s="20"/>
      <c r="Q26" s="3"/>
    </row>
    <row r="27" spans="1:17" ht="13.2" x14ac:dyDescent="0.25">
      <c r="A27" s="3"/>
      <c r="B27" s="3"/>
      <c r="C27" s="17"/>
      <c r="D27" s="17"/>
      <c r="E27" s="18"/>
      <c r="F27" s="18"/>
      <c r="G27" s="17"/>
      <c r="H27" s="17"/>
      <c r="I27" s="17"/>
      <c r="J27" s="17"/>
      <c r="K27" s="19"/>
      <c r="L27" s="20"/>
      <c r="M27" s="20"/>
      <c r="Q27" s="3"/>
    </row>
    <row r="28" spans="1:17" ht="13.2" x14ac:dyDescent="0.25">
      <c r="A28" s="3"/>
      <c r="B28" s="3"/>
      <c r="C28" s="17"/>
      <c r="D28" s="17"/>
      <c r="E28" s="18"/>
      <c r="F28" s="18"/>
      <c r="G28" s="17"/>
      <c r="H28" s="17"/>
      <c r="I28" s="17"/>
      <c r="J28" s="17"/>
      <c r="K28" s="19"/>
      <c r="L28" s="20"/>
      <c r="M28" s="20"/>
      <c r="Q28" s="3"/>
    </row>
    <row r="29" spans="1:17" ht="13.2" x14ac:dyDescent="0.25">
      <c r="A29" s="3"/>
      <c r="B29" s="3"/>
      <c r="C29" s="17"/>
      <c r="D29" s="17"/>
      <c r="E29" s="18"/>
      <c r="F29" s="18"/>
      <c r="G29" s="17"/>
      <c r="H29" s="17"/>
      <c r="I29" s="17"/>
      <c r="J29" s="17"/>
      <c r="K29" s="19"/>
      <c r="L29" s="20"/>
      <c r="M29" s="20"/>
      <c r="Q29" s="3"/>
    </row>
    <row r="30" spans="1:17" ht="13.2" x14ac:dyDescent="0.25">
      <c r="A30" s="3"/>
      <c r="B30" s="3"/>
      <c r="C30" s="17"/>
      <c r="D30" s="17"/>
      <c r="E30" s="18"/>
      <c r="F30" s="18"/>
      <c r="G30" s="17"/>
      <c r="H30" s="17"/>
      <c r="I30" s="17"/>
      <c r="J30" s="17"/>
      <c r="K30" s="19"/>
      <c r="L30" s="20"/>
      <c r="M30" s="20"/>
      <c r="Q30" s="3"/>
    </row>
    <row r="31" spans="1:17" ht="13.2" x14ac:dyDescent="0.25">
      <c r="A31" s="3"/>
      <c r="B31" s="3"/>
      <c r="C31" s="17"/>
      <c r="D31" s="17"/>
      <c r="E31" s="18"/>
      <c r="F31" s="18"/>
      <c r="G31" s="17"/>
      <c r="H31" s="17"/>
      <c r="I31" s="17"/>
      <c r="J31" s="17"/>
      <c r="K31" s="19"/>
      <c r="L31" s="20"/>
      <c r="M31" s="20"/>
      <c r="Q31" s="3"/>
    </row>
    <row r="32" spans="1:17" ht="13.2" x14ac:dyDescent="0.25">
      <c r="A32" s="3"/>
      <c r="B32" s="3"/>
      <c r="C32" s="17"/>
      <c r="D32" s="17"/>
      <c r="E32" s="18"/>
      <c r="F32" s="18"/>
      <c r="G32" s="17"/>
      <c r="H32" s="17"/>
      <c r="I32" s="17"/>
      <c r="J32" s="17"/>
      <c r="K32" s="19"/>
      <c r="L32" s="20"/>
      <c r="M32" s="20"/>
      <c r="Q32" s="3"/>
    </row>
    <row r="33" spans="1:17" ht="13.2" x14ac:dyDescent="0.25">
      <c r="A33" s="3"/>
      <c r="B33" s="3"/>
      <c r="C33" s="17"/>
      <c r="D33" s="17"/>
      <c r="E33" s="18"/>
      <c r="F33" s="18"/>
      <c r="G33" s="17"/>
      <c r="H33" s="17"/>
      <c r="I33" s="17"/>
      <c r="J33" s="17"/>
      <c r="K33" s="19"/>
      <c r="L33" s="20"/>
      <c r="M33" s="20"/>
      <c r="Q33" s="3"/>
    </row>
    <row r="34" spans="1:17" ht="13.2" x14ac:dyDescent="0.25">
      <c r="A34" s="3"/>
      <c r="B34" s="3"/>
      <c r="C34" s="17"/>
      <c r="D34" s="17"/>
      <c r="E34" s="18"/>
      <c r="F34" s="18"/>
      <c r="G34" s="17"/>
      <c r="H34" s="17"/>
      <c r="I34" s="17"/>
      <c r="J34" s="17"/>
      <c r="K34" s="19"/>
      <c r="L34" s="20"/>
      <c r="M34" s="20"/>
      <c r="Q34" s="3"/>
    </row>
    <row r="35" spans="1:17" ht="13.2" x14ac:dyDescent="0.25">
      <c r="A35" s="3"/>
      <c r="B35" s="3"/>
      <c r="C35" s="17"/>
      <c r="D35" s="17"/>
      <c r="E35" s="18"/>
      <c r="F35" s="18"/>
      <c r="G35" s="17"/>
      <c r="H35" s="17"/>
      <c r="I35" s="17"/>
      <c r="J35" s="17"/>
      <c r="K35" s="19"/>
      <c r="L35" s="20"/>
      <c r="M35" s="20"/>
      <c r="Q35" s="3"/>
    </row>
    <row r="36" spans="1:17" ht="13.2" x14ac:dyDescent="0.25">
      <c r="A36" s="3"/>
      <c r="B36" s="3"/>
      <c r="C36" s="17"/>
      <c r="D36" s="17"/>
      <c r="E36" s="18"/>
      <c r="F36" s="18"/>
      <c r="G36" s="17"/>
      <c r="H36" s="17"/>
      <c r="I36" s="17"/>
      <c r="J36" s="17"/>
      <c r="K36" s="19"/>
      <c r="L36" s="20"/>
      <c r="M36" s="20"/>
      <c r="Q36" s="3"/>
    </row>
    <row r="37" spans="1:17" ht="13.2" x14ac:dyDescent="0.25">
      <c r="A37" s="3"/>
      <c r="B37" s="3"/>
      <c r="C37" s="17"/>
      <c r="D37" s="17"/>
      <c r="E37" s="18"/>
      <c r="F37" s="18"/>
      <c r="G37" s="17"/>
      <c r="H37" s="17"/>
      <c r="I37" s="17"/>
      <c r="J37" s="17"/>
      <c r="K37" s="19"/>
      <c r="L37" s="20"/>
      <c r="M37" s="20"/>
      <c r="Q37" s="3"/>
    </row>
    <row r="38" spans="1:17" ht="13.2" x14ac:dyDescent="0.25">
      <c r="A38" s="3"/>
      <c r="B38" s="3"/>
      <c r="C38" s="17"/>
      <c r="D38" s="17"/>
      <c r="E38" s="18"/>
      <c r="F38" s="18"/>
      <c r="G38" s="17"/>
      <c r="H38" s="17"/>
      <c r="I38" s="17"/>
      <c r="J38" s="17"/>
      <c r="K38" s="19"/>
      <c r="L38" s="20"/>
      <c r="M38" s="20"/>
      <c r="Q38" s="3"/>
    </row>
    <row r="39" spans="1:17" ht="13.2" x14ac:dyDescent="0.25">
      <c r="A39" s="3"/>
      <c r="B39" s="3"/>
      <c r="C39" s="17"/>
      <c r="D39" s="17"/>
      <c r="E39" s="18"/>
      <c r="F39" s="18"/>
      <c r="G39" s="17"/>
      <c r="H39" s="17"/>
      <c r="I39" s="17"/>
      <c r="J39" s="17"/>
      <c r="K39" s="19"/>
      <c r="L39" s="20"/>
      <c r="M39" s="20"/>
      <c r="Q39" s="3"/>
    </row>
    <row r="40" spans="1:17" ht="13.2" x14ac:dyDescent="0.25">
      <c r="A40" s="3"/>
      <c r="B40" s="3"/>
      <c r="C40" s="17"/>
      <c r="D40" s="17"/>
      <c r="E40" s="18"/>
      <c r="F40" s="18"/>
      <c r="G40" s="17"/>
      <c r="H40" s="17"/>
      <c r="I40" s="17"/>
      <c r="J40" s="17"/>
      <c r="K40" s="19"/>
      <c r="L40" s="20"/>
      <c r="M40" s="20"/>
      <c r="Q40" s="3"/>
    </row>
    <row r="41" spans="1:17" ht="13.2" x14ac:dyDescent="0.25">
      <c r="A41" s="3"/>
      <c r="B41" s="3"/>
      <c r="C41" s="17"/>
      <c r="D41" s="17"/>
      <c r="E41" s="18"/>
      <c r="F41" s="18"/>
      <c r="G41" s="17"/>
      <c r="H41" s="17"/>
      <c r="I41" s="17"/>
      <c r="J41" s="17"/>
      <c r="K41" s="19"/>
      <c r="L41" s="20"/>
      <c r="M41" s="20"/>
      <c r="Q41" s="3"/>
    </row>
    <row r="42" spans="1:17" ht="13.2" x14ac:dyDescent="0.25">
      <c r="A42" s="3"/>
      <c r="B42" s="3"/>
      <c r="C42" s="17"/>
      <c r="D42" s="17"/>
      <c r="E42" s="18"/>
      <c r="F42" s="18"/>
      <c r="G42" s="17"/>
      <c r="H42" s="17"/>
      <c r="I42" s="17"/>
      <c r="J42" s="17"/>
      <c r="K42" s="19"/>
      <c r="L42" s="20"/>
      <c r="M42" s="20"/>
      <c r="Q42" s="3"/>
    </row>
  </sheetData>
  <mergeCells count="20">
    <mergeCell ref="K1:K3"/>
    <mergeCell ref="O11:P11"/>
    <mergeCell ref="O13:P13"/>
    <mergeCell ref="L1:L3"/>
    <mergeCell ref="M1:M3"/>
    <mergeCell ref="O1:P1"/>
    <mergeCell ref="O3:P3"/>
    <mergeCell ref="O5:P5"/>
    <mergeCell ref="O7:P7"/>
    <mergeCell ref="O9:P9"/>
    <mergeCell ref="C2:D2"/>
    <mergeCell ref="E2:F2"/>
    <mergeCell ref="G2:H2"/>
    <mergeCell ref="I2:J2"/>
    <mergeCell ref="A1:A3"/>
    <mergeCell ref="B1:B3"/>
    <mergeCell ref="C1:D1"/>
    <mergeCell ref="E1:F1"/>
    <mergeCell ref="G1:H1"/>
    <mergeCell ref="I1:J1"/>
  </mergeCells>
  <phoneticPr fontId="16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D1CB3CAD-29DC-484A-A093-12D1E76583B0}">
          <x14:formula1>
            <xm:f>'רשימת אברכים ופרטי חשבון'!$B$2:$B$5</xm:f>
          </x14:formula1>
          <xm:sqref>B4:B21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K64"/>
  <sheetViews>
    <sheetView rightToLeft="1" workbookViewId="0">
      <selection activeCell="A2" sqref="A2:A5"/>
    </sheetView>
  </sheetViews>
  <sheetFormatPr defaultColWidth="14.44140625" defaultRowHeight="15.75" customHeight="1" x14ac:dyDescent="0.25"/>
  <sheetData>
    <row r="1" spans="1:7" ht="15.75" customHeight="1" x14ac:dyDescent="0.3">
      <c r="A1" s="21" t="s">
        <v>0</v>
      </c>
      <c r="B1" s="22" t="s">
        <v>1</v>
      </c>
      <c r="C1" s="22" t="s">
        <v>17</v>
      </c>
      <c r="D1" s="22" t="s">
        <v>18</v>
      </c>
      <c r="E1" s="22" t="s">
        <v>19</v>
      </c>
      <c r="F1" s="21" t="s">
        <v>20</v>
      </c>
      <c r="G1" s="22" t="s">
        <v>21</v>
      </c>
    </row>
    <row r="2" spans="1:7" ht="15.75" customHeight="1" x14ac:dyDescent="0.3">
      <c r="A2" s="59">
        <v>123456789</v>
      </c>
      <c r="B2" s="24" t="s">
        <v>22</v>
      </c>
      <c r="C2" s="25">
        <v>12</v>
      </c>
      <c r="D2" s="26">
        <v>50</v>
      </c>
      <c r="E2" s="26">
        <v>5852</v>
      </c>
      <c r="F2" s="23" t="s">
        <v>23</v>
      </c>
      <c r="G2" s="27"/>
    </row>
    <row r="3" spans="1:7" ht="15.75" customHeight="1" x14ac:dyDescent="0.3">
      <c r="A3" s="59">
        <v>258436598</v>
      </c>
      <c r="B3" s="29" t="s">
        <v>24</v>
      </c>
      <c r="C3" s="30">
        <v>17</v>
      </c>
      <c r="D3" s="31">
        <v>60</v>
      </c>
      <c r="E3" s="31">
        <v>25544</v>
      </c>
      <c r="F3" s="32"/>
      <c r="G3" s="33"/>
    </row>
    <row r="4" spans="1:7" ht="15.75" customHeight="1" x14ac:dyDescent="0.3">
      <c r="A4" s="59">
        <v>393416407</v>
      </c>
      <c r="B4" s="24" t="s">
        <v>25</v>
      </c>
      <c r="C4" s="25">
        <v>52</v>
      </c>
      <c r="D4" s="26">
        <v>15</v>
      </c>
      <c r="E4" s="26">
        <v>120212</v>
      </c>
      <c r="F4" s="23" t="s">
        <v>26</v>
      </c>
      <c r="G4" s="34"/>
    </row>
    <row r="5" spans="1:7" ht="15.75" customHeight="1" x14ac:dyDescent="0.3">
      <c r="A5" s="59">
        <v>528396216</v>
      </c>
      <c r="B5" s="29" t="s">
        <v>27</v>
      </c>
      <c r="C5" s="30">
        <v>12</v>
      </c>
      <c r="D5" s="31">
        <v>22</v>
      </c>
      <c r="E5" s="31">
        <v>874211</v>
      </c>
      <c r="F5" s="28" t="s">
        <v>28</v>
      </c>
      <c r="G5" s="35"/>
    </row>
    <row r="6" spans="1:7" ht="15.75" customHeight="1" x14ac:dyDescent="0.3">
      <c r="A6" s="36"/>
      <c r="B6" s="34"/>
      <c r="C6" s="25"/>
      <c r="D6" s="25"/>
      <c r="E6" s="25"/>
      <c r="F6" s="36"/>
      <c r="G6" s="34"/>
    </row>
    <row r="7" spans="1:7" ht="15.75" customHeight="1" x14ac:dyDescent="0.3">
      <c r="A7" s="37"/>
      <c r="B7" s="35"/>
      <c r="C7" s="30"/>
      <c r="D7" s="30"/>
      <c r="E7" s="30"/>
      <c r="F7" s="37"/>
      <c r="G7" s="33"/>
    </row>
    <row r="8" spans="1:7" ht="15.75" customHeight="1" x14ac:dyDescent="0.3">
      <c r="A8" s="36"/>
      <c r="B8" s="34"/>
      <c r="C8" s="25"/>
      <c r="D8" s="25"/>
      <c r="E8" s="25"/>
      <c r="F8" s="36"/>
      <c r="G8" s="34"/>
    </row>
    <row r="9" spans="1:7" ht="15.75" customHeight="1" x14ac:dyDescent="0.3">
      <c r="A9" s="37"/>
      <c r="B9" s="35"/>
      <c r="C9" s="30"/>
      <c r="D9" s="30"/>
      <c r="E9" s="30"/>
      <c r="F9" s="37"/>
      <c r="G9" s="35"/>
    </row>
    <row r="10" spans="1:7" ht="15.75" customHeight="1" x14ac:dyDescent="0.3">
      <c r="A10" s="36"/>
      <c r="B10" s="34"/>
      <c r="C10" s="25"/>
      <c r="D10" s="25"/>
      <c r="E10" s="25"/>
      <c r="F10" s="36"/>
      <c r="G10" s="27"/>
    </row>
    <row r="11" spans="1:7" ht="15.75" customHeight="1" x14ac:dyDescent="0.3">
      <c r="A11" s="37"/>
      <c r="B11" s="35"/>
      <c r="C11" s="30"/>
      <c r="D11" s="30"/>
      <c r="E11" s="30"/>
      <c r="F11" s="37"/>
      <c r="G11" s="33"/>
    </row>
    <row r="12" spans="1:7" ht="15.75" customHeight="1" x14ac:dyDescent="0.3">
      <c r="A12" s="36"/>
      <c r="B12" s="34"/>
      <c r="C12" s="25"/>
      <c r="D12" s="25"/>
      <c r="E12" s="25"/>
      <c r="F12" s="36"/>
      <c r="G12" s="34"/>
    </row>
    <row r="13" spans="1:7" ht="15.75" customHeight="1" x14ac:dyDescent="0.3">
      <c r="A13" s="37"/>
      <c r="B13" s="35"/>
      <c r="C13" s="30"/>
      <c r="D13" s="30"/>
      <c r="E13" s="30"/>
      <c r="F13" s="37"/>
      <c r="G13" s="35"/>
    </row>
    <row r="14" spans="1:7" ht="15.75" customHeight="1" x14ac:dyDescent="0.3">
      <c r="A14" s="36"/>
      <c r="B14" s="34"/>
      <c r="C14" s="25"/>
      <c r="D14" s="25"/>
      <c r="E14" s="25"/>
      <c r="F14" s="36"/>
      <c r="G14" s="34"/>
    </row>
    <row r="15" spans="1:7" ht="15.75" customHeight="1" x14ac:dyDescent="0.3">
      <c r="A15" s="37"/>
      <c r="B15" s="35"/>
      <c r="C15" s="30"/>
      <c r="D15" s="30"/>
      <c r="E15" s="30"/>
      <c r="F15" s="32"/>
      <c r="G15" s="35"/>
    </row>
    <row r="16" spans="1:7" ht="15.75" customHeight="1" x14ac:dyDescent="0.3">
      <c r="A16" s="36"/>
      <c r="B16" s="34"/>
      <c r="C16" s="25"/>
      <c r="D16" s="25"/>
      <c r="E16" s="25"/>
      <c r="F16" s="38"/>
      <c r="G16" s="27"/>
    </row>
    <row r="17" spans="1:11" ht="15.75" customHeight="1" x14ac:dyDescent="0.3">
      <c r="A17" s="37"/>
      <c r="B17" s="35"/>
      <c r="C17" s="30"/>
      <c r="D17" s="30"/>
      <c r="E17" s="30"/>
      <c r="F17" s="37"/>
      <c r="G17" s="35"/>
    </row>
    <row r="18" spans="1:11" ht="15.75" customHeight="1" x14ac:dyDescent="0.3">
      <c r="A18" s="36"/>
      <c r="B18" s="34"/>
      <c r="C18" s="25"/>
      <c r="D18" s="25"/>
      <c r="E18" s="25"/>
      <c r="F18" s="38"/>
      <c r="G18" s="27"/>
      <c r="H18" s="16"/>
      <c r="I18" s="16"/>
      <c r="J18" s="16"/>
      <c r="K18" s="16"/>
    </row>
    <row r="19" spans="1:11" ht="15.75" customHeight="1" x14ac:dyDescent="0.3">
      <c r="A19" s="37"/>
      <c r="B19" s="35"/>
      <c r="C19" s="30"/>
      <c r="D19" s="30"/>
      <c r="E19" s="30"/>
      <c r="F19" s="37"/>
      <c r="G19" s="35"/>
      <c r="H19" s="16"/>
      <c r="I19" s="16"/>
      <c r="J19" s="16"/>
      <c r="K19" s="16"/>
    </row>
    <row r="20" spans="1:11" ht="15.75" customHeight="1" x14ac:dyDescent="0.3">
      <c r="A20" s="36"/>
      <c r="B20" s="34"/>
      <c r="C20" s="25"/>
      <c r="D20" s="25"/>
      <c r="E20" s="25"/>
      <c r="F20" s="36"/>
      <c r="G20" s="34"/>
      <c r="H20" s="16"/>
      <c r="I20" s="16"/>
      <c r="J20" s="16"/>
      <c r="K20" s="16"/>
    </row>
    <row r="21" spans="1:11" ht="15.75" customHeight="1" x14ac:dyDescent="0.3">
      <c r="A21" s="37"/>
      <c r="B21" s="35"/>
      <c r="C21" s="30"/>
      <c r="D21" s="30"/>
      <c r="E21" s="30"/>
      <c r="F21" s="37"/>
      <c r="G21" s="35"/>
      <c r="H21" s="16"/>
      <c r="I21" s="16"/>
      <c r="J21" s="16"/>
      <c r="K21" s="16"/>
    </row>
    <row r="22" spans="1:11" ht="15.75" customHeight="1" x14ac:dyDescent="0.3">
      <c r="A22" s="36"/>
      <c r="B22" s="34"/>
      <c r="C22" s="25"/>
      <c r="D22" s="25"/>
      <c r="E22" s="25"/>
      <c r="F22" s="38"/>
      <c r="G22" s="34"/>
      <c r="H22" s="16"/>
      <c r="I22" s="16"/>
      <c r="J22" s="16"/>
      <c r="K22" s="16"/>
    </row>
    <row r="23" spans="1:11" ht="15.75" customHeight="1" x14ac:dyDescent="0.3">
      <c r="A23" s="37"/>
      <c r="B23" s="35"/>
      <c r="C23" s="30"/>
      <c r="D23" s="30"/>
      <c r="E23" s="30"/>
      <c r="F23" s="37"/>
      <c r="G23" s="33"/>
      <c r="H23" s="16"/>
      <c r="I23" s="16"/>
      <c r="J23" s="16"/>
      <c r="K23" s="16"/>
    </row>
    <row r="24" spans="1:11" ht="15.75" customHeight="1" x14ac:dyDescent="0.3">
      <c r="A24" s="36"/>
      <c r="B24" s="34"/>
      <c r="C24" s="25"/>
      <c r="D24" s="25"/>
      <c r="E24" s="25"/>
      <c r="F24" s="36"/>
      <c r="G24" s="34"/>
      <c r="H24" s="16"/>
      <c r="I24" s="16"/>
      <c r="J24" s="16"/>
      <c r="K24" s="16"/>
    </row>
    <row r="25" spans="1:11" ht="15.75" customHeight="1" x14ac:dyDescent="0.3">
      <c r="A25" s="37"/>
      <c r="B25" s="35"/>
      <c r="C25" s="30"/>
      <c r="D25" s="30"/>
      <c r="E25" s="30"/>
      <c r="F25" s="37"/>
      <c r="G25" s="33"/>
      <c r="H25" s="16"/>
      <c r="I25" s="16"/>
      <c r="J25" s="16"/>
      <c r="K25" s="16"/>
    </row>
    <row r="26" spans="1:11" ht="15.75" customHeight="1" x14ac:dyDescent="0.3">
      <c r="A26" s="36"/>
      <c r="B26" s="34"/>
      <c r="C26" s="25"/>
      <c r="D26" s="25"/>
      <c r="E26" s="25"/>
      <c r="F26" s="38"/>
      <c r="G26" s="27"/>
      <c r="H26" s="16"/>
      <c r="I26" s="16"/>
      <c r="J26" s="16"/>
      <c r="K26" s="16"/>
    </row>
    <row r="27" spans="1:11" ht="15.75" customHeight="1" x14ac:dyDescent="0.3">
      <c r="A27" s="37"/>
      <c r="B27" s="35"/>
      <c r="C27" s="30"/>
      <c r="D27" s="30"/>
      <c r="E27" s="30"/>
      <c r="F27" s="37"/>
      <c r="G27" s="35"/>
      <c r="H27" s="16"/>
      <c r="I27" s="16"/>
      <c r="J27" s="16"/>
      <c r="K27" s="16"/>
    </row>
    <row r="28" spans="1:11" ht="15.6" x14ac:dyDescent="0.3">
      <c r="A28" s="36"/>
      <c r="B28" s="34"/>
      <c r="C28" s="25"/>
      <c r="D28" s="25"/>
      <c r="E28" s="25"/>
      <c r="F28" s="36"/>
      <c r="G28" s="34"/>
      <c r="H28" s="16"/>
      <c r="I28" s="16"/>
      <c r="J28" s="16"/>
      <c r="K28" s="16"/>
    </row>
    <row r="29" spans="1:11" ht="15.6" x14ac:dyDescent="0.3">
      <c r="A29" s="37"/>
      <c r="B29" s="35"/>
      <c r="C29" s="30"/>
      <c r="D29" s="30"/>
      <c r="E29" s="30"/>
      <c r="F29" s="37"/>
      <c r="G29" s="35"/>
      <c r="H29" s="16"/>
      <c r="I29" s="16"/>
      <c r="J29" s="16"/>
      <c r="K29" s="16"/>
    </row>
    <row r="30" spans="1:11" ht="15.6" x14ac:dyDescent="0.3">
      <c r="A30" s="36"/>
      <c r="B30" s="34"/>
      <c r="C30" s="25"/>
      <c r="D30" s="25"/>
      <c r="E30" s="25"/>
      <c r="F30" s="36"/>
      <c r="G30" s="34"/>
      <c r="H30" s="16"/>
      <c r="I30" s="16"/>
      <c r="J30" s="16"/>
      <c r="K30" s="16"/>
    </row>
    <row r="31" spans="1:11" ht="15.6" x14ac:dyDescent="0.3">
      <c r="A31" s="37"/>
      <c r="B31" s="35"/>
      <c r="C31" s="30"/>
      <c r="D31" s="30"/>
      <c r="E31" s="30"/>
      <c r="F31" s="32"/>
      <c r="G31" s="33"/>
      <c r="H31" s="16"/>
      <c r="I31" s="16"/>
      <c r="J31" s="16"/>
      <c r="K31" s="16"/>
    </row>
    <row r="32" spans="1:11" ht="15.6" x14ac:dyDescent="0.3">
      <c r="A32" s="36"/>
      <c r="B32" s="34"/>
      <c r="C32" s="25"/>
      <c r="D32" s="25"/>
      <c r="E32" s="25"/>
      <c r="F32" s="36"/>
      <c r="G32" s="34"/>
      <c r="H32" s="16"/>
      <c r="I32" s="16"/>
      <c r="J32" s="16"/>
      <c r="K32" s="16"/>
    </row>
    <row r="33" spans="1:11" ht="15.6" x14ac:dyDescent="0.3">
      <c r="A33" s="37"/>
      <c r="B33" s="35"/>
      <c r="C33" s="30"/>
      <c r="D33" s="30"/>
      <c r="E33" s="30"/>
      <c r="F33" s="37"/>
      <c r="G33" s="35"/>
      <c r="H33" s="16"/>
      <c r="I33" s="16"/>
      <c r="J33" s="16"/>
      <c r="K33" s="16"/>
    </row>
    <row r="34" spans="1:11" ht="15.6" x14ac:dyDescent="0.3">
      <c r="A34" s="36"/>
      <c r="B34" s="34"/>
      <c r="C34" s="25"/>
      <c r="D34" s="25"/>
      <c r="E34" s="25"/>
      <c r="F34" s="36"/>
      <c r="G34" s="34"/>
      <c r="H34" s="16"/>
      <c r="I34" s="16"/>
      <c r="J34" s="16"/>
      <c r="K34" s="16"/>
    </row>
    <row r="35" spans="1:11" ht="15.6" x14ac:dyDescent="0.3">
      <c r="A35" s="37"/>
      <c r="B35" s="35"/>
      <c r="C35" s="30"/>
      <c r="D35" s="30"/>
      <c r="E35" s="30"/>
      <c r="F35" s="37"/>
      <c r="G35" s="35"/>
      <c r="H35" s="16"/>
      <c r="I35" s="16"/>
      <c r="J35" s="16"/>
      <c r="K35" s="16"/>
    </row>
    <row r="36" spans="1:11" ht="15.6" x14ac:dyDescent="0.3">
      <c r="A36" s="36"/>
      <c r="B36" s="34"/>
      <c r="C36" s="25"/>
      <c r="D36" s="25"/>
      <c r="E36" s="25"/>
      <c r="F36" s="36"/>
      <c r="G36" s="34"/>
      <c r="H36" s="16"/>
      <c r="I36" s="16"/>
      <c r="J36" s="16"/>
      <c r="K36" s="16"/>
    </row>
    <row r="37" spans="1:11" ht="15.6" x14ac:dyDescent="0.3">
      <c r="A37" s="37"/>
      <c r="B37" s="35"/>
      <c r="C37" s="30"/>
      <c r="D37" s="30"/>
      <c r="E37" s="30"/>
      <c r="F37" s="37"/>
      <c r="G37" s="33"/>
      <c r="H37" s="16"/>
      <c r="I37" s="16"/>
      <c r="J37" s="16"/>
      <c r="K37" s="16"/>
    </row>
    <row r="38" spans="1:11" ht="15.6" x14ac:dyDescent="0.3">
      <c r="A38" s="36"/>
      <c r="B38" s="34"/>
      <c r="C38" s="25"/>
      <c r="D38" s="25"/>
      <c r="E38" s="25"/>
      <c r="F38" s="36"/>
      <c r="G38" s="34"/>
      <c r="H38" s="16"/>
      <c r="I38" s="16"/>
      <c r="J38" s="16"/>
      <c r="K38" s="16"/>
    </row>
    <row r="39" spans="1:11" ht="15.6" x14ac:dyDescent="0.3">
      <c r="A39" s="37"/>
      <c r="B39" s="35"/>
      <c r="C39" s="30"/>
      <c r="D39" s="30"/>
      <c r="E39" s="30"/>
      <c r="F39" s="37"/>
      <c r="G39" s="33"/>
      <c r="H39" s="16"/>
      <c r="I39" s="16"/>
      <c r="J39" s="16"/>
      <c r="K39" s="16"/>
    </row>
    <row r="40" spans="1:11" ht="15.6" x14ac:dyDescent="0.3">
      <c r="A40" s="36"/>
      <c r="B40" s="34"/>
      <c r="C40" s="25"/>
      <c r="D40" s="25"/>
      <c r="E40" s="25"/>
      <c r="F40" s="36"/>
      <c r="G40" s="34"/>
      <c r="H40" s="16"/>
      <c r="I40" s="16"/>
      <c r="J40" s="16"/>
      <c r="K40" s="16"/>
    </row>
    <row r="41" spans="1:11" ht="15.6" x14ac:dyDescent="0.3">
      <c r="A41" s="37"/>
      <c r="B41" s="35"/>
      <c r="C41" s="30"/>
      <c r="D41" s="30"/>
      <c r="E41" s="30"/>
      <c r="F41" s="37"/>
      <c r="G41" s="33"/>
      <c r="H41" s="16"/>
      <c r="I41" s="16"/>
      <c r="J41" s="16"/>
      <c r="K41" s="16"/>
    </row>
    <row r="42" spans="1:11" ht="15.6" x14ac:dyDescent="0.3">
      <c r="A42" s="36"/>
      <c r="B42" s="34"/>
      <c r="C42" s="25"/>
      <c r="D42" s="25"/>
      <c r="E42" s="25"/>
      <c r="F42" s="38"/>
      <c r="G42" s="27"/>
      <c r="H42" s="16"/>
      <c r="I42" s="16"/>
      <c r="J42" s="16"/>
      <c r="K42" s="16"/>
    </row>
    <row r="43" spans="1:11" ht="15.6" x14ac:dyDescent="0.3">
      <c r="A43" s="37"/>
      <c r="B43" s="35"/>
      <c r="C43" s="30"/>
      <c r="D43" s="30"/>
      <c r="E43" s="30"/>
      <c r="F43" s="37"/>
      <c r="G43" s="33"/>
      <c r="H43" s="16"/>
      <c r="I43" s="16"/>
      <c r="J43" s="16"/>
      <c r="K43" s="16"/>
    </row>
    <row r="44" spans="1:11" ht="15.6" x14ac:dyDescent="0.3">
      <c r="A44" s="36"/>
      <c r="B44" s="34"/>
      <c r="C44" s="25"/>
      <c r="D44" s="25"/>
      <c r="E44" s="25"/>
      <c r="F44" s="36"/>
      <c r="G44" s="34"/>
      <c r="H44" s="16"/>
      <c r="I44" s="16"/>
      <c r="J44" s="16"/>
      <c r="K44" s="16"/>
    </row>
    <row r="45" spans="1:11" ht="15.6" x14ac:dyDescent="0.3">
      <c r="A45" s="37"/>
      <c r="B45" s="35"/>
      <c r="C45" s="30"/>
      <c r="D45" s="30"/>
      <c r="E45" s="30"/>
      <c r="F45" s="37"/>
      <c r="G45" s="35"/>
      <c r="H45" s="16"/>
      <c r="I45" s="16"/>
      <c r="J45" s="16"/>
      <c r="K45" s="16"/>
    </row>
    <row r="46" spans="1:11" ht="15.6" x14ac:dyDescent="0.3">
      <c r="A46" s="36"/>
      <c r="B46" s="34"/>
      <c r="C46" s="25"/>
      <c r="D46" s="25"/>
      <c r="E46" s="25"/>
      <c r="F46" s="36"/>
      <c r="G46" s="27"/>
      <c r="H46" s="16"/>
      <c r="I46" s="16"/>
      <c r="J46" s="16"/>
      <c r="K46" s="16"/>
    </row>
    <row r="47" spans="1:11" ht="15.6" x14ac:dyDescent="0.3">
      <c r="A47" s="37"/>
      <c r="B47" s="35"/>
      <c r="C47" s="30"/>
      <c r="D47" s="30"/>
      <c r="E47" s="30"/>
      <c r="F47" s="37"/>
      <c r="G47" s="33"/>
      <c r="H47" s="16"/>
      <c r="I47" s="16"/>
      <c r="J47" s="16"/>
      <c r="K47" s="16"/>
    </row>
    <row r="48" spans="1:11" ht="15.6" x14ac:dyDescent="0.3">
      <c r="A48" s="36"/>
      <c r="B48" s="34"/>
      <c r="C48" s="25"/>
      <c r="D48" s="25"/>
      <c r="E48" s="25"/>
      <c r="F48" s="36"/>
      <c r="G48" s="34"/>
      <c r="H48" s="16"/>
      <c r="I48" s="16"/>
      <c r="J48" s="16"/>
      <c r="K48" s="16"/>
    </row>
    <row r="49" spans="1:11" ht="15.6" x14ac:dyDescent="0.3">
      <c r="A49" s="37"/>
      <c r="B49" s="35"/>
      <c r="C49" s="30"/>
      <c r="D49" s="30"/>
      <c r="E49" s="30"/>
      <c r="F49" s="37"/>
      <c r="G49" s="33"/>
      <c r="H49" s="16"/>
      <c r="I49" s="16"/>
      <c r="J49" s="16"/>
      <c r="K49" s="16"/>
    </row>
    <row r="50" spans="1:11" ht="15.6" x14ac:dyDescent="0.3">
      <c r="A50" s="36"/>
      <c r="B50" s="34"/>
      <c r="C50" s="27"/>
      <c r="D50" s="27"/>
      <c r="E50" s="27"/>
      <c r="F50" s="36"/>
      <c r="G50" s="27"/>
      <c r="H50" s="16"/>
      <c r="I50" s="16"/>
      <c r="J50" s="16"/>
      <c r="K50" s="16"/>
    </row>
    <row r="51" spans="1:11" ht="15.6" x14ac:dyDescent="0.3">
      <c r="A51" s="37"/>
      <c r="B51" s="35"/>
      <c r="C51" s="30"/>
      <c r="D51" s="30"/>
      <c r="E51" s="30"/>
      <c r="F51" s="37"/>
      <c r="G51" s="35"/>
      <c r="H51" s="16"/>
      <c r="I51" s="16"/>
      <c r="J51" s="16"/>
      <c r="K51" s="16"/>
    </row>
    <row r="52" spans="1:11" ht="15.6" x14ac:dyDescent="0.3">
      <c r="A52" s="36"/>
      <c r="B52" s="34"/>
      <c r="C52" s="25"/>
      <c r="D52" s="25"/>
      <c r="E52" s="25"/>
      <c r="F52" s="36"/>
      <c r="G52" s="27"/>
      <c r="H52" s="16"/>
      <c r="I52" s="16"/>
      <c r="J52" s="16"/>
      <c r="K52" s="16"/>
    </row>
    <row r="53" spans="1:11" ht="15.6" x14ac:dyDescent="0.3">
      <c r="A53" s="37"/>
      <c r="B53" s="35"/>
      <c r="C53" s="30"/>
      <c r="D53" s="30"/>
      <c r="E53" s="30"/>
      <c r="F53" s="37"/>
      <c r="G53" s="33"/>
      <c r="H53" s="16"/>
      <c r="I53" s="16"/>
      <c r="J53" s="16"/>
      <c r="K53" s="16"/>
    </row>
    <row r="54" spans="1:11" ht="15.6" x14ac:dyDescent="0.3">
      <c r="A54" s="36"/>
      <c r="B54" s="34"/>
      <c r="C54" s="25"/>
      <c r="D54" s="25"/>
      <c r="E54" s="25"/>
      <c r="F54" s="36"/>
      <c r="G54" s="34"/>
      <c r="H54" s="16"/>
      <c r="I54" s="16"/>
      <c r="J54" s="16"/>
      <c r="K54" s="16"/>
    </row>
    <row r="55" spans="1:11" ht="15.6" x14ac:dyDescent="0.3">
      <c r="A55" s="37"/>
      <c r="B55" s="35"/>
      <c r="C55" s="30"/>
      <c r="D55" s="30"/>
      <c r="E55" s="30"/>
      <c r="F55" s="37"/>
      <c r="G55" s="35"/>
      <c r="H55" s="16"/>
      <c r="I55" s="16"/>
      <c r="J55" s="16"/>
      <c r="K55" s="16"/>
    </row>
    <row r="56" spans="1:11" ht="15.6" x14ac:dyDescent="0.3">
      <c r="A56" s="36"/>
      <c r="B56" s="34"/>
      <c r="C56" s="25"/>
      <c r="D56" s="25"/>
      <c r="E56" s="25"/>
      <c r="F56" s="36"/>
      <c r="G56" s="34"/>
      <c r="H56" s="16"/>
      <c r="I56" s="16"/>
      <c r="J56" s="16"/>
      <c r="K56" s="16"/>
    </row>
    <row r="57" spans="1:11" ht="15.6" x14ac:dyDescent="0.3">
      <c r="A57" s="37"/>
      <c r="B57" s="35"/>
      <c r="C57" s="30"/>
      <c r="D57" s="30"/>
      <c r="E57" s="30"/>
      <c r="F57" s="37"/>
      <c r="G57" s="35"/>
      <c r="H57" s="16"/>
      <c r="I57" s="16"/>
      <c r="J57" s="16"/>
      <c r="K57" s="16"/>
    </row>
    <row r="58" spans="1:11" ht="15.6" x14ac:dyDescent="0.3">
      <c r="A58" s="36"/>
      <c r="B58" s="34"/>
      <c r="C58" s="25"/>
      <c r="D58" s="25"/>
      <c r="E58" s="25"/>
      <c r="F58" s="36"/>
      <c r="G58" s="34"/>
      <c r="H58" s="16"/>
      <c r="I58" s="16"/>
      <c r="J58" s="16"/>
      <c r="K58" s="16"/>
    </row>
    <row r="59" spans="1:11" ht="13.2" x14ac:dyDescent="0.25">
      <c r="A59" s="33"/>
      <c r="B59" s="33"/>
      <c r="C59" s="33"/>
      <c r="D59" s="33"/>
      <c r="E59" s="33"/>
      <c r="F59" s="33"/>
      <c r="G59" s="33"/>
      <c r="H59" s="16"/>
      <c r="I59" s="16"/>
      <c r="J59" s="16"/>
      <c r="K59" s="16"/>
    </row>
    <row r="60" spans="1:11" ht="13.2" x14ac:dyDescent="0.25">
      <c r="A60" s="27"/>
      <c r="B60" s="27"/>
      <c r="C60" s="27"/>
      <c r="D60" s="27"/>
      <c r="E60" s="27"/>
      <c r="F60" s="27"/>
      <c r="G60" s="27"/>
      <c r="H60" s="16"/>
      <c r="I60" s="16"/>
      <c r="J60" s="16"/>
      <c r="K60" s="16"/>
    </row>
    <row r="61" spans="1:11" ht="13.2" x14ac:dyDescent="0.25">
      <c r="A61" s="33"/>
      <c r="B61" s="33"/>
      <c r="C61" s="33"/>
      <c r="D61" s="33"/>
      <c r="E61" s="33"/>
      <c r="F61" s="33"/>
      <c r="G61" s="33"/>
      <c r="H61" s="16"/>
      <c r="I61" s="16"/>
      <c r="J61" s="16"/>
      <c r="K61" s="16"/>
    </row>
    <row r="62" spans="1:11" ht="13.2" x14ac:dyDescent="0.25">
      <c r="A62" s="27"/>
      <c r="B62" s="27"/>
      <c r="C62" s="27"/>
      <c r="D62" s="27"/>
      <c r="E62" s="27"/>
      <c r="F62" s="27"/>
      <c r="G62" s="27"/>
      <c r="H62" s="16"/>
      <c r="I62" s="16"/>
      <c r="J62" s="16"/>
      <c r="K62" s="16"/>
    </row>
    <row r="63" spans="1:11" ht="13.2" x14ac:dyDescent="0.25">
      <c r="A63" s="33"/>
      <c r="B63" s="33"/>
      <c r="C63" s="33"/>
      <c r="D63" s="33"/>
      <c r="E63" s="33"/>
      <c r="F63" s="33"/>
      <c r="G63" s="33"/>
      <c r="H63" s="16"/>
      <c r="I63" s="16"/>
      <c r="J63" s="16"/>
      <c r="K63" s="16"/>
    </row>
    <row r="64" spans="1:11" ht="13.2" x14ac:dyDescent="0.25">
      <c r="A64" s="38"/>
      <c r="B64" s="27"/>
      <c r="C64" s="27"/>
      <c r="D64" s="27"/>
      <c r="E64" s="27"/>
      <c r="F64" s="38"/>
      <c r="G64" s="27"/>
      <c r="H64" s="16"/>
      <c r="I64" s="16"/>
      <c r="J64" s="16"/>
      <c r="K64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H15"/>
  <sheetViews>
    <sheetView rightToLeft="1" workbookViewId="0"/>
  </sheetViews>
  <sheetFormatPr defaultColWidth="14.44140625" defaultRowHeight="15.75" customHeight="1" x14ac:dyDescent="0.25"/>
  <sheetData>
    <row r="1" spans="1:8" x14ac:dyDescent="0.25">
      <c r="A1" s="39" t="s">
        <v>1</v>
      </c>
      <c r="B1" s="39" t="s">
        <v>17</v>
      </c>
      <c r="C1" s="39" t="s">
        <v>18</v>
      </c>
      <c r="D1" s="39" t="s">
        <v>19</v>
      </c>
      <c r="E1" s="39" t="s">
        <v>29</v>
      </c>
      <c r="F1" s="39" t="s">
        <v>30</v>
      </c>
      <c r="G1" s="39" t="s">
        <v>31</v>
      </c>
      <c r="H1" s="40" t="s">
        <v>0</v>
      </c>
    </row>
    <row r="2" spans="1:8" x14ac:dyDescent="0.25">
      <c r="A2" s="41" t="str">
        <f>IFERROR(VLOOKUP(H2,'רשימת אברכים ופרטי חשבון'!$A$2:$E$198, 2, 0),"")</f>
        <v/>
      </c>
      <c r="B2" s="42" t="str">
        <f>IFERROR(VLOOKUP(H2,'רשימת אברכים ופרטי חשבון'!$A$2:$E$198, 3, 0),"")</f>
        <v/>
      </c>
      <c r="C2" s="43" t="str">
        <f>IFERROR(VLOOKUP(H2,'רשימת אברכים ופרטי חשבון'!$A$2:$E$198, 4, 0),"")</f>
        <v/>
      </c>
      <c r="D2" s="43" t="str">
        <f>IFERROR(VLOOKUP(H2,'רשימת אברכים ופרטי חשבון'!$A$2:$E$198, 5, 0),"")</f>
        <v/>
      </c>
      <c r="E2" s="44" t="str">
        <f>IFERROR(VLOOKUP(H2,'אדר א'!$A$4:$P$201, 13, 0),"")</f>
        <v/>
      </c>
      <c r="F2" s="41"/>
      <c r="G2" s="41"/>
      <c r="H2" s="45"/>
    </row>
    <row r="3" spans="1:8" x14ac:dyDescent="0.25">
      <c r="A3" s="41" t="str">
        <f>IFERROR(VLOOKUP(H3,'רשימת אברכים ופרטי חשבון'!$A$2:$E$198, 2, 0),"")</f>
        <v/>
      </c>
      <c r="B3" s="42" t="str">
        <f>IFERROR(VLOOKUP(H3,'רשימת אברכים ופרטי חשבון'!$A$2:$E$198, 3, 0),"")</f>
        <v/>
      </c>
      <c r="C3" s="43" t="str">
        <f>IFERROR(VLOOKUP(H3,'רשימת אברכים ופרטי חשבון'!$A$2:$E$198, 4, 0),"")</f>
        <v/>
      </c>
      <c r="D3" s="43" t="str">
        <f>IFERROR(VLOOKUP(H3,'רשימת אברכים ופרטי חשבון'!$A$2:$E$198, 5, 0),"")</f>
        <v/>
      </c>
      <c r="E3" s="44" t="str">
        <f>IFERROR(VLOOKUP(H3,'אדר א'!$A$4:$P$201, 13, 0),"")</f>
        <v/>
      </c>
      <c r="F3" s="41"/>
      <c r="G3" s="41"/>
      <c r="H3" s="45"/>
    </row>
    <row r="4" spans="1:8" x14ac:dyDescent="0.25">
      <c r="A4" s="41" t="str">
        <f>IFERROR(VLOOKUP(H4,'רשימת אברכים ופרטי חשבון'!$A$2:$E$198, 2, 0),"")</f>
        <v/>
      </c>
      <c r="B4" s="42" t="str">
        <f>IFERROR(VLOOKUP(H4,'רשימת אברכים ופרטי חשבון'!$A$2:$E$198, 3, 0),"")</f>
        <v/>
      </c>
      <c r="C4" s="43" t="str">
        <f>IFERROR(VLOOKUP(H4,'רשימת אברכים ופרטי חשבון'!$A$2:$E$198, 4, 0),"")</f>
        <v/>
      </c>
      <c r="D4" s="43" t="str">
        <f>IFERROR(VLOOKUP(H4,'רשימת אברכים ופרטי חשבון'!$A$2:$E$198, 5, 0),"")</f>
        <v/>
      </c>
      <c r="E4" s="44" t="str">
        <f>IFERROR(VLOOKUP(H4,'אדר א'!$A$4:$P$201, 13, 0),"")</f>
        <v/>
      </c>
      <c r="F4" s="41"/>
      <c r="G4" s="41"/>
      <c r="H4" s="45"/>
    </row>
    <row r="5" spans="1:8" x14ac:dyDescent="0.25">
      <c r="A5" s="41" t="str">
        <f>IFERROR(VLOOKUP(H5,'רשימת אברכים ופרטי חשבון'!$A$2:$E$198, 2, 0),"")</f>
        <v/>
      </c>
      <c r="B5" s="42" t="str">
        <f>IFERROR(VLOOKUP(H5,'רשימת אברכים ופרטי חשבון'!$A$2:$E$198, 3, 0),"")</f>
        <v/>
      </c>
      <c r="C5" s="43" t="str">
        <f>IFERROR(VLOOKUP(H5,'רשימת אברכים ופרטי חשבון'!$A$2:$E$198, 4, 0),"")</f>
        <v/>
      </c>
      <c r="D5" s="43" t="str">
        <f>IFERROR(VLOOKUP(H5,'רשימת אברכים ופרטי חשבון'!$A$2:$E$198, 5, 0),"")</f>
        <v/>
      </c>
      <c r="E5" s="44" t="str">
        <f>IFERROR(VLOOKUP(H5,'אדר א'!$A$4:$P$201, 13, 0),"")</f>
        <v/>
      </c>
      <c r="F5" s="41"/>
      <c r="G5" s="41"/>
      <c r="H5" s="45"/>
    </row>
    <row r="6" spans="1:8" x14ac:dyDescent="0.25">
      <c r="A6" s="41" t="str">
        <f>IFERROR(VLOOKUP(H6,'רשימת אברכים ופרטי חשבון'!$A$2:$E$198, 2, 0),"")</f>
        <v/>
      </c>
      <c r="B6" s="42" t="str">
        <f>IFERROR(VLOOKUP(H6,'רשימת אברכים ופרטי חשבון'!$A$2:$E$198, 3, 0),"")</f>
        <v/>
      </c>
      <c r="C6" s="43" t="str">
        <f>IFERROR(VLOOKUP(H6,'רשימת אברכים ופרטי חשבון'!$A$2:$E$198, 4, 0),"")</f>
        <v/>
      </c>
      <c r="D6" s="43" t="str">
        <f>IFERROR(VLOOKUP(H6,'רשימת אברכים ופרטי חשבון'!$A$2:$E$198, 5, 0),"")</f>
        <v/>
      </c>
      <c r="E6" s="44" t="str">
        <f>IFERROR(VLOOKUP(H6,'אדר א'!$A$4:$P$201, 13, 0),"")</f>
        <v/>
      </c>
      <c r="F6" s="41"/>
      <c r="G6" s="41"/>
      <c r="H6" s="45"/>
    </row>
    <row r="7" spans="1:8" x14ac:dyDescent="0.25">
      <c r="A7" s="41" t="str">
        <f>IFERROR(VLOOKUP(H7,'רשימת אברכים ופרטי חשבון'!$A$2:$E$198, 2, 0),"")</f>
        <v/>
      </c>
      <c r="B7" s="42" t="str">
        <f>IFERROR(VLOOKUP(H7,'רשימת אברכים ופרטי חשבון'!$A$2:$E$198, 3, 0),"")</f>
        <v/>
      </c>
      <c r="C7" s="43" t="str">
        <f>IFERROR(VLOOKUP(H7,'רשימת אברכים ופרטי חשבון'!$A$2:$E$198, 4, 0),"")</f>
        <v/>
      </c>
      <c r="D7" s="43" t="str">
        <f>IFERROR(VLOOKUP(H7,'רשימת אברכים ופרטי חשבון'!$A$2:$E$198, 5, 0),"")</f>
        <v/>
      </c>
      <c r="E7" s="44" t="str">
        <f>IFERROR(VLOOKUP(H7,'אדר א'!$A$4:$P$201, 13, 0),"")</f>
        <v/>
      </c>
      <c r="F7" s="41"/>
      <c r="G7" s="41"/>
      <c r="H7" s="45"/>
    </row>
    <row r="8" spans="1:8" x14ac:dyDescent="0.25">
      <c r="A8" s="41" t="str">
        <f>IFERROR(VLOOKUP(H8,'רשימת אברכים ופרטי חשבון'!$A$2:$E$198, 2, 0),"")</f>
        <v/>
      </c>
      <c r="B8" s="42" t="str">
        <f>IFERROR(VLOOKUP(H8,'רשימת אברכים ופרטי חשבון'!$A$2:$E$198, 3, 0),"")</f>
        <v/>
      </c>
      <c r="C8" s="43" t="str">
        <f>IFERROR(VLOOKUP(H8,'רשימת אברכים ופרטי חשבון'!$A$2:$E$198, 4, 0),"")</f>
        <v/>
      </c>
      <c r="D8" s="43" t="str">
        <f>IFERROR(VLOOKUP(H8,'רשימת אברכים ופרטי חשבון'!$A$2:$E$198, 5, 0),"")</f>
        <v/>
      </c>
      <c r="E8" s="44" t="str">
        <f>IFERROR(VLOOKUP(H8,'אדר א'!$A$4:$P$201, 13, 0),"")</f>
        <v/>
      </c>
      <c r="F8" s="41"/>
      <c r="G8" s="41"/>
      <c r="H8" s="45"/>
    </row>
    <row r="9" spans="1:8" x14ac:dyDescent="0.25">
      <c r="A9" s="41" t="str">
        <f>IFERROR(VLOOKUP(H9,'רשימת אברכים ופרטי חשבון'!$A$2:$E$198, 2, 0),"")</f>
        <v/>
      </c>
      <c r="B9" s="42" t="str">
        <f>IFERROR(VLOOKUP(H9,'רשימת אברכים ופרטי חשבון'!$A$2:$E$198, 3, 0),"")</f>
        <v/>
      </c>
      <c r="C9" s="43" t="str">
        <f>IFERROR(VLOOKUP(H9,'רשימת אברכים ופרטי חשבון'!$A$2:$E$198, 4, 0),"")</f>
        <v/>
      </c>
      <c r="D9" s="43" t="str">
        <f>IFERROR(VLOOKUP(H9,'רשימת אברכים ופרטי חשבון'!$A$2:$E$198, 5, 0),"")</f>
        <v/>
      </c>
      <c r="E9" s="44" t="str">
        <f>IFERROR(VLOOKUP(H9,'אדר א'!$A$4:$P$201, 13, 0),"")</f>
        <v/>
      </c>
      <c r="F9" s="41"/>
      <c r="G9" s="41"/>
      <c r="H9" s="45"/>
    </row>
    <row r="10" spans="1:8" x14ac:dyDescent="0.25">
      <c r="A10" s="41" t="str">
        <f>IFERROR(VLOOKUP(H10,'רשימת אברכים ופרטי חשבון'!$A$2:$E$198, 2, 0),"")</f>
        <v/>
      </c>
      <c r="B10" s="42" t="str">
        <f>IFERROR(VLOOKUP(H10,'רשימת אברכים ופרטי חשבון'!$A$2:$E$198, 3, 0),"")</f>
        <v/>
      </c>
      <c r="C10" s="43" t="str">
        <f>IFERROR(VLOOKUP(H10,'רשימת אברכים ופרטי חשבון'!$A$2:$E$198, 4, 0),"")</f>
        <v/>
      </c>
      <c r="D10" s="43" t="str">
        <f>IFERROR(VLOOKUP(H10,'רשימת אברכים ופרטי חשבון'!$A$2:$E$198, 5, 0),"")</f>
        <v/>
      </c>
      <c r="E10" s="44" t="str">
        <f>IFERROR(VLOOKUP(H10,'אדר א'!$A$4:$P$201, 13, 0),"")</f>
        <v/>
      </c>
      <c r="F10" s="41"/>
      <c r="G10" s="41"/>
      <c r="H10" s="45"/>
    </row>
    <row r="11" spans="1:8" x14ac:dyDescent="0.25">
      <c r="A11" s="41" t="str">
        <f>IFERROR(VLOOKUP(H11,'רשימת אברכים ופרטי חשבון'!$A$2:$E$198, 2, 0),"")</f>
        <v/>
      </c>
      <c r="B11" s="42" t="str">
        <f>IFERROR(VLOOKUP(H11,'רשימת אברכים ופרטי חשבון'!$A$2:$E$198, 3, 0),"")</f>
        <v/>
      </c>
      <c r="C11" s="43" t="str">
        <f>IFERROR(VLOOKUP(H11,'רשימת אברכים ופרטי חשבון'!$A$2:$E$198, 4, 0),"")</f>
        <v/>
      </c>
      <c r="D11" s="43" t="str">
        <f>IFERROR(VLOOKUP(H11,'רשימת אברכים ופרטי חשבון'!$A$2:$E$198, 5, 0),"")</f>
        <v/>
      </c>
      <c r="E11" s="44" t="str">
        <f>IFERROR(VLOOKUP(H11,'אדר א'!$A$4:$P$201, 13, 0),"")</f>
        <v/>
      </c>
      <c r="F11" s="41"/>
      <c r="G11" s="41"/>
      <c r="H11" s="45"/>
    </row>
    <row r="12" spans="1:8" x14ac:dyDescent="0.25">
      <c r="A12" s="41" t="str">
        <f>IFERROR(VLOOKUP(H12,'רשימת אברכים ופרטי חשבון'!$A$2:$E$198, 2, 0),"")</f>
        <v/>
      </c>
      <c r="B12" s="42" t="str">
        <f>IFERROR(VLOOKUP(H12,'רשימת אברכים ופרטי חשבון'!$A$2:$E$198, 3, 0),"")</f>
        <v/>
      </c>
      <c r="C12" s="43" t="str">
        <f>IFERROR(VLOOKUP(H12,'רשימת אברכים ופרטי חשבון'!$A$2:$E$198, 4, 0),"")</f>
        <v/>
      </c>
      <c r="D12" s="43" t="str">
        <f>IFERROR(VLOOKUP(H12,'רשימת אברכים ופרטי חשבון'!$A$2:$E$198, 5, 0),"")</f>
        <v/>
      </c>
      <c r="E12" s="44" t="str">
        <f>IFERROR(VLOOKUP(H12,'אדר א'!$A$4:$P$201, 13, 0),"")</f>
        <v/>
      </c>
      <c r="F12" s="41"/>
      <c r="G12" s="41"/>
      <c r="H12" s="45"/>
    </row>
    <row r="13" spans="1:8" x14ac:dyDescent="0.25">
      <c r="A13" s="41" t="str">
        <f>IFERROR(VLOOKUP(H13,'רשימת אברכים ופרטי חשבון'!$A$2:$E$198, 2, 0),"")</f>
        <v/>
      </c>
      <c r="B13" s="42" t="str">
        <f>IFERROR(VLOOKUP(H13,'רשימת אברכים ופרטי חשבון'!$A$2:$E$198, 3, 0),"")</f>
        <v/>
      </c>
      <c r="C13" s="43" t="str">
        <f>IFERROR(VLOOKUP(H13,'רשימת אברכים ופרטי חשבון'!$A$2:$E$198, 4, 0),"")</f>
        <v/>
      </c>
      <c r="D13" s="43" t="str">
        <f>IFERROR(VLOOKUP(H13,'רשימת אברכים ופרטי חשבון'!$A$2:$E$198, 5, 0),"")</f>
        <v/>
      </c>
      <c r="E13" s="44" t="str">
        <f>IFERROR(VLOOKUP(H13,'אדר א'!$A$4:$P$201, 13, 0),"")</f>
        <v/>
      </c>
      <c r="F13" s="41"/>
      <c r="G13" s="41"/>
      <c r="H13" s="45"/>
    </row>
    <row r="14" spans="1:8" x14ac:dyDescent="0.25">
      <c r="A14" s="41" t="str">
        <f>IFERROR(VLOOKUP(H14,'רשימת אברכים ופרטי חשבון'!$A$2:$E$198, 2, 0),"")</f>
        <v/>
      </c>
      <c r="B14" s="42" t="str">
        <f>IFERROR(VLOOKUP(H14,'רשימת אברכים ופרטי חשבון'!$A$2:$E$198, 3, 0),"")</f>
        <v/>
      </c>
      <c r="C14" s="43" t="str">
        <f>IFERROR(VLOOKUP(H14,'רשימת אברכים ופרטי חשבון'!$A$2:$E$198, 4, 0),"")</f>
        <v/>
      </c>
      <c r="D14" s="43" t="str">
        <f>IFERROR(VLOOKUP(H14,'רשימת אברכים ופרטי חשבון'!$A$2:$E$198, 5, 0),"")</f>
        <v/>
      </c>
      <c r="E14" s="44" t="str">
        <f>IFERROR(VLOOKUP(H14,'אדר א'!$A$4:$P$201, 13, 0),"")</f>
        <v/>
      </c>
      <c r="F14" s="41"/>
      <c r="G14" s="41"/>
      <c r="H14" s="45"/>
    </row>
    <row r="15" spans="1:8" x14ac:dyDescent="0.25">
      <c r="A15" s="41" t="str">
        <f>IFERROR(VLOOKUP(H15,'רשימת אברכים ופרטי חשבון'!$A$2:$E$198, 2, 0),"")</f>
        <v/>
      </c>
      <c r="B15" s="42" t="str">
        <f>IFERROR(VLOOKUP(H15,'רשימת אברכים ופרטי חשבון'!$A$2:$E$198, 3, 0),"")</f>
        <v/>
      </c>
      <c r="C15" s="43" t="str">
        <f>IFERROR(VLOOKUP(H15,'רשימת אברכים ופרטי חשבון'!$A$2:$E$198, 4, 0),"")</f>
        <v/>
      </c>
      <c r="D15" s="43" t="str">
        <f>IFERROR(VLOOKUP(H15,'רשימת אברכים ופרטי חשבון'!$A$2:$E$198, 5, 0),"")</f>
        <v/>
      </c>
      <c r="E15" s="44" t="str">
        <f>IFERROR(VLOOKUP(H15,'אדר א'!$A$4:$P$201, 13, 0),"")</f>
        <v/>
      </c>
      <c r="F15" s="41"/>
      <c r="G15" s="41"/>
      <c r="H15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אדר א</vt:lpstr>
      <vt:lpstr>רשימת אברכים ופרטי חשבון</vt:lpstr>
      <vt:lpstr>הכנה למס"ב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יצחק לאנדא</cp:lastModifiedBy>
  <dcterms:modified xsi:type="dcterms:W3CDTF">2022-03-06T10:31:02Z</dcterms:modified>
</cp:coreProperties>
</file>