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<sst xmlns="http://schemas.openxmlformats.org/spreadsheetml/2006/main" count="14" uniqueCount="14">
  <si>
    <t>טבלת מקור</t>
  </si>
  <si>
    <t>פיתרון-שלב 1</t>
  </si>
  <si>
    <t>פיתרון -שלב 2</t>
  </si>
  <si>
    <t>לחם</t>
  </si>
  <si>
    <t>חלב</t>
  </si>
  <si>
    <t>פירות</t>
  </si>
  <si>
    <t>ירקות</t>
  </si>
  <si>
    <t>אברהם</t>
  </si>
  <si>
    <t>יצחק</t>
  </si>
  <si>
    <t>יעקב</t>
  </si>
  <si>
    <t>משה</t>
  </si>
  <si>
    <t>אהרן</t>
  </si>
  <si>
    <t>יוסף</t>
  </si>
  <si>
    <t>דוד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</si>
</sst>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b/>
      <sz val="28.0"/>
      <color theme="1"/>
      <name val="Arial"/>
    </font>
    <font/>
    <font>
      <b/>
      <sz val="28.0"/>
      <color theme="1"/>
      <name val="Arial"/>
      <scheme val="minor"/>
    </font>
    <font>
      <sz val="11.0"/>
      <color theme="1"/>
      <name val="Arial"/>
    </font>
    <font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D9D2E9"/>
        <bgColor rgb="FFD9D2E9"/>
      </patternFill>
    </fill>
    <fill>
      <patternFill patternType="solid">
        <fgColor rgb="FFFF9900"/>
        <bgColor rgb="FFFF9900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5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shrinkToFit="0" vertical="center" wrapText="1"/>
    </xf>
    <xf borderId="1" fillId="3" fontId="3" numFmtId="0" xfId="0" applyAlignment="1" applyBorder="1" applyFill="1" applyFont="1">
      <alignment horizontal="center" readingOrder="0" shrinkToFit="0" vertical="center" wrapText="1"/>
    </xf>
    <xf borderId="1" fillId="4" fontId="3" numFmtId="0" xfId="0" applyAlignment="1" applyBorder="1" applyFill="1" applyFont="1">
      <alignment horizontal="center" readingOrder="0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4" fillId="5" fontId="4" numFmtId="0" xfId="0" applyAlignment="1" applyBorder="1" applyFill="1" applyFont="1">
      <alignment horizontal="center" readingOrder="0" shrinkToFit="0" vertical="center" wrapText="1"/>
    </xf>
    <xf borderId="4" fillId="6" fontId="4" numFmtId="0" xfId="0" applyAlignment="1" applyBorder="1" applyFill="1" applyFont="1">
      <alignment horizontal="center" readingOrder="0" shrinkToFit="0" vertical="center" wrapText="1"/>
    </xf>
    <xf borderId="4" fillId="7" fontId="4" numFmtId="0" xfId="0" applyAlignment="1" applyBorder="1" applyFill="1" applyFont="1">
      <alignment horizontal="center" shrinkToFit="0" vertical="center" wrapText="1"/>
    </xf>
    <xf borderId="4" fillId="4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1" width="8.75"/>
    <col customWidth="1" min="22" max="22" width="13.25"/>
    <col customWidth="1" min="23" max="28" width="8.75"/>
  </cols>
  <sheetData>
    <row r="1" ht="78.0" customHeight="1">
      <c r="A1" s="1" t="s">
        <v>0</v>
      </c>
      <c r="B1" s="2"/>
      <c r="C1" s="2"/>
      <c r="D1" s="2"/>
      <c r="E1" s="3"/>
      <c r="F1" s="4"/>
      <c r="G1" s="4"/>
      <c r="H1" s="5" t="s">
        <v>1</v>
      </c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4"/>
      <c r="U1" s="4"/>
      <c r="V1" s="6" t="s">
        <v>2</v>
      </c>
      <c r="W1" s="2"/>
      <c r="X1" s="3"/>
      <c r="Y1" s="4"/>
      <c r="Z1" s="4"/>
      <c r="AA1" s="4"/>
      <c r="AB1" s="4"/>
    </row>
    <row r="2" ht="14.25" customHeight="1">
      <c r="A2" s="7"/>
      <c r="B2" s="7" t="s">
        <v>3</v>
      </c>
      <c r="C2" s="7" t="s">
        <v>4</v>
      </c>
      <c r="D2" s="7" t="s">
        <v>5</v>
      </c>
      <c r="E2" s="7" t="s">
        <v>6</v>
      </c>
      <c r="F2" s="8"/>
      <c r="G2" s="8"/>
      <c r="H2" s="9" t="str">
        <f t="shared" ref="H2:H8" si="1">IF(COUNTA(J2)=1,A3,"")</f>
        <v>אברהם</v>
      </c>
      <c r="I2" s="10" t="str">
        <f t="shared" ref="I2:I7" si="2">IF(COUNTA(J2)=1,$B$2,"")</f>
        <v>לחם</v>
      </c>
      <c r="J2" s="11">
        <v>5.0</v>
      </c>
      <c r="K2" s="9" t="str">
        <f t="shared" ref="K2:K8" si="3">IF(COUNTA(M2)=1,A3,"")</f>
        <v/>
      </c>
      <c r="L2" s="10" t="str">
        <f t="shared" ref="L2:L8" si="4">IF(COUNTA(M2)=1,$C$2,"")</f>
        <v/>
      </c>
      <c r="M2" s="11"/>
      <c r="N2" s="9" t="str">
        <f t="shared" ref="N2:N8" si="5">IF(COUNTA(P2)=1,A3,"")</f>
        <v>אברהם</v>
      </c>
      <c r="O2" s="10" t="str">
        <f t="shared" ref="O2:O8" si="6">IF(COUNTA(P2)=1,$D$2,"")</f>
        <v>פירות</v>
      </c>
      <c r="P2" s="11">
        <v>3.0</v>
      </c>
      <c r="Q2" s="9" t="str">
        <f t="shared" ref="Q2:Q8" si="7">IF(COUNTA(S2)=1,A3,"")</f>
        <v>אברהם</v>
      </c>
      <c r="R2" s="10" t="str">
        <f t="shared" ref="R2:R8" si="8">IF(COUNTA(S2)=1,$E$2,"")</f>
        <v>ירקות</v>
      </c>
      <c r="S2" s="11">
        <v>3.0</v>
      </c>
      <c r="T2" s="8"/>
      <c r="U2" s="8"/>
      <c r="V2" s="12" t="str">
        <f>IFERROR(__xludf.DUMMYFUNCTION("WRAPROWS(FILTER(TOCOL(H2:S8),TOCOL(H2:S8)&lt;&gt;""""),3)"),"אברהם")</f>
        <v>אברהם</v>
      </c>
      <c r="W2" s="13" t="str">
        <f>IFERROR(__xludf.DUMMYFUNCTION("""COMPUTED_VALUE"""),"לחם")</f>
        <v>לחם</v>
      </c>
      <c r="X2" s="13">
        <f>IFERROR(__xludf.DUMMYFUNCTION("""COMPUTED_VALUE"""),5.0)</f>
        <v>5</v>
      </c>
      <c r="Y2" s="8"/>
      <c r="Z2" s="8"/>
      <c r="AA2" s="8"/>
      <c r="AB2" s="8"/>
    </row>
    <row r="3" ht="14.25" customHeight="1">
      <c r="A3" s="7" t="s">
        <v>7</v>
      </c>
      <c r="B3" s="7">
        <v>5.0</v>
      </c>
      <c r="C3" s="7"/>
      <c r="D3" s="7">
        <v>3.0</v>
      </c>
      <c r="E3" s="7">
        <v>3.0</v>
      </c>
      <c r="F3" s="8"/>
      <c r="G3" s="8"/>
      <c r="H3" s="9" t="str">
        <f t="shared" si="1"/>
        <v/>
      </c>
      <c r="I3" s="10" t="str">
        <f t="shared" si="2"/>
        <v/>
      </c>
      <c r="J3" s="11"/>
      <c r="K3" s="9" t="str">
        <f t="shared" si="3"/>
        <v>יצחק</v>
      </c>
      <c r="L3" s="10" t="str">
        <f t="shared" si="4"/>
        <v>חלב</v>
      </c>
      <c r="M3" s="11">
        <v>7.0</v>
      </c>
      <c r="N3" s="9" t="str">
        <f t="shared" si="5"/>
        <v>יצחק</v>
      </c>
      <c r="O3" s="10" t="str">
        <f t="shared" si="6"/>
        <v>פירות</v>
      </c>
      <c r="P3" s="11">
        <v>7.0</v>
      </c>
      <c r="Q3" s="9" t="str">
        <f t="shared" si="7"/>
        <v>יצחק</v>
      </c>
      <c r="R3" s="10" t="str">
        <f t="shared" si="8"/>
        <v>ירקות</v>
      </c>
      <c r="S3" s="11">
        <v>2.0</v>
      </c>
      <c r="T3" s="8"/>
      <c r="U3" s="8"/>
      <c r="V3" s="13" t="str">
        <f>IFERROR(__xludf.DUMMYFUNCTION("""COMPUTED_VALUE"""),"אברהם")</f>
        <v>אברהם</v>
      </c>
      <c r="W3" s="13" t="str">
        <f>IFERROR(__xludf.DUMMYFUNCTION("""COMPUTED_VALUE"""),"פירות")</f>
        <v>פירות</v>
      </c>
      <c r="X3" s="13">
        <f>IFERROR(__xludf.DUMMYFUNCTION("""COMPUTED_VALUE"""),3.0)</f>
        <v>3</v>
      </c>
      <c r="Y3" s="8"/>
      <c r="Z3" s="8"/>
      <c r="AA3" s="8"/>
      <c r="AB3" s="8"/>
    </row>
    <row r="4" ht="14.25" customHeight="1">
      <c r="A4" s="7" t="s">
        <v>8</v>
      </c>
      <c r="B4" s="7"/>
      <c r="C4" s="7">
        <v>7.0</v>
      </c>
      <c r="D4" s="7">
        <v>7.0</v>
      </c>
      <c r="E4" s="7">
        <v>2.0</v>
      </c>
      <c r="F4" s="8"/>
      <c r="G4" s="8"/>
      <c r="H4" s="9" t="str">
        <f t="shared" si="1"/>
        <v>יעקב</v>
      </c>
      <c r="I4" s="10" t="str">
        <f t="shared" si="2"/>
        <v>לחם</v>
      </c>
      <c r="J4" s="11">
        <v>1.0</v>
      </c>
      <c r="K4" s="9" t="str">
        <f t="shared" si="3"/>
        <v>יעקב</v>
      </c>
      <c r="L4" s="10" t="str">
        <f t="shared" si="4"/>
        <v>חלב</v>
      </c>
      <c r="M4" s="11">
        <v>5.0</v>
      </c>
      <c r="N4" s="9" t="str">
        <f t="shared" si="5"/>
        <v>יעקב</v>
      </c>
      <c r="O4" s="10" t="str">
        <f t="shared" si="6"/>
        <v>פירות</v>
      </c>
      <c r="P4" s="11">
        <v>1.0</v>
      </c>
      <c r="Q4" s="9" t="str">
        <f t="shared" si="7"/>
        <v>יעקב</v>
      </c>
      <c r="R4" s="10" t="str">
        <f t="shared" si="8"/>
        <v>ירקות</v>
      </c>
      <c r="S4" s="11">
        <v>1.0</v>
      </c>
      <c r="T4" s="8"/>
      <c r="U4" s="8"/>
      <c r="V4" s="13" t="str">
        <f>IFERROR(__xludf.DUMMYFUNCTION("""COMPUTED_VALUE"""),"אברהם")</f>
        <v>אברהם</v>
      </c>
      <c r="W4" s="13" t="str">
        <f>IFERROR(__xludf.DUMMYFUNCTION("""COMPUTED_VALUE"""),"ירקות")</f>
        <v>ירקות</v>
      </c>
      <c r="X4" s="13">
        <f>IFERROR(__xludf.DUMMYFUNCTION("""COMPUTED_VALUE"""),3.0)</f>
        <v>3</v>
      </c>
      <c r="Y4" s="8"/>
      <c r="Z4" s="8"/>
      <c r="AA4" s="8"/>
      <c r="AB4" s="8"/>
    </row>
    <row r="5" ht="14.25" customHeight="1">
      <c r="A5" s="7" t="s">
        <v>9</v>
      </c>
      <c r="B5" s="7">
        <v>1.0</v>
      </c>
      <c r="C5" s="7">
        <v>5.0</v>
      </c>
      <c r="D5" s="7">
        <v>1.0</v>
      </c>
      <c r="E5" s="7">
        <v>1.0</v>
      </c>
      <c r="F5" s="8"/>
      <c r="G5" s="8"/>
      <c r="H5" s="9" t="str">
        <f t="shared" si="1"/>
        <v/>
      </c>
      <c r="I5" s="10" t="str">
        <f t="shared" si="2"/>
        <v/>
      </c>
      <c r="J5" s="11"/>
      <c r="K5" s="9" t="str">
        <f t="shared" si="3"/>
        <v/>
      </c>
      <c r="L5" s="10" t="str">
        <f t="shared" si="4"/>
        <v/>
      </c>
      <c r="M5" s="11"/>
      <c r="N5" s="9" t="str">
        <f t="shared" si="5"/>
        <v/>
      </c>
      <c r="O5" s="10" t="str">
        <f t="shared" si="6"/>
        <v/>
      </c>
      <c r="P5" s="11"/>
      <c r="Q5" s="9" t="str">
        <f t="shared" si="7"/>
        <v/>
      </c>
      <c r="R5" s="10" t="str">
        <f t="shared" si="8"/>
        <v/>
      </c>
      <c r="S5" s="11"/>
      <c r="T5" s="8"/>
      <c r="U5" s="8"/>
      <c r="V5" s="13" t="str">
        <f>IFERROR(__xludf.DUMMYFUNCTION("""COMPUTED_VALUE"""),"יצחק")</f>
        <v>יצחק</v>
      </c>
      <c r="W5" s="13" t="str">
        <f>IFERROR(__xludf.DUMMYFUNCTION("""COMPUTED_VALUE"""),"חלב")</f>
        <v>חלב</v>
      </c>
      <c r="X5" s="13">
        <f>IFERROR(__xludf.DUMMYFUNCTION("""COMPUTED_VALUE"""),7.0)</f>
        <v>7</v>
      </c>
      <c r="Y5" s="8"/>
      <c r="Z5" s="8"/>
      <c r="AA5" s="8"/>
      <c r="AB5" s="8"/>
    </row>
    <row r="6" ht="14.25" customHeight="1">
      <c r="A6" s="7" t="s">
        <v>10</v>
      </c>
      <c r="B6" s="7"/>
      <c r="C6" s="7"/>
      <c r="D6" s="7"/>
      <c r="E6" s="7"/>
      <c r="F6" s="8"/>
      <c r="G6" s="8"/>
      <c r="H6" s="9" t="str">
        <f t="shared" si="1"/>
        <v>אהרן</v>
      </c>
      <c r="I6" s="10" t="str">
        <f t="shared" si="2"/>
        <v>לחם</v>
      </c>
      <c r="J6" s="11">
        <v>3.0</v>
      </c>
      <c r="K6" s="9" t="str">
        <f t="shared" si="3"/>
        <v/>
      </c>
      <c r="L6" s="10" t="str">
        <f t="shared" si="4"/>
        <v/>
      </c>
      <c r="M6" s="11"/>
      <c r="N6" s="9" t="str">
        <f t="shared" si="5"/>
        <v/>
      </c>
      <c r="O6" s="10" t="str">
        <f t="shared" si="6"/>
        <v/>
      </c>
      <c r="P6" s="11"/>
      <c r="Q6" s="9" t="str">
        <f t="shared" si="7"/>
        <v/>
      </c>
      <c r="R6" s="10" t="str">
        <f t="shared" si="8"/>
        <v/>
      </c>
      <c r="S6" s="11"/>
      <c r="T6" s="8"/>
      <c r="U6" s="8"/>
      <c r="V6" s="13" t="str">
        <f>IFERROR(__xludf.DUMMYFUNCTION("""COMPUTED_VALUE"""),"יצחק")</f>
        <v>יצחק</v>
      </c>
      <c r="W6" s="13" t="str">
        <f>IFERROR(__xludf.DUMMYFUNCTION("""COMPUTED_VALUE"""),"פירות")</f>
        <v>פירות</v>
      </c>
      <c r="X6" s="13">
        <f>IFERROR(__xludf.DUMMYFUNCTION("""COMPUTED_VALUE"""),7.0)</f>
        <v>7</v>
      </c>
      <c r="Y6" s="8"/>
      <c r="Z6" s="8"/>
      <c r="AA6" s="8"/>
      <c r="AB6" s="8"/>
    </row>
    <row r="7" ht="14.25" customHeight="1">
      <c r="A7" s="7" t="s">
        <v>11</v>
      </c>
      <c r="B7" s="7">
        <v>3.0</v>
      </c>
      <c r="C7" s="7"/>
      <c r="D7" s="7"/>
      <c r="E7" s="7"/>
      <c r="F7" s="8"/>
      <c r="G7" s="8"/>
      <c r="H7" s="9" t="str">
        <f t="shared" si="1"/>
        <v>יוסף</v>
      </c>
      <c r="I7" s="10" t="str">
        <f t="shared" si="2"/>
        <v>לחם</v>
      </c>
      <c r="J7" s="11">
        <v>3.0</v>
      </c>
      <c r="K7" s="9" t="str">
        <f t="shared" si="3"/>
        <v>יוסף</v>
      </c>
      <c r="L7" s="10" t="str">
        <f t="shared" si="4"/>
        <v>חלב</v>
      </c>
      <c r="M7" s="11">
        <v>3.0</v>
      </c>
      <c r="N7" s="9" t="str">
        <f t="shared" si="5"/>
        <v>יוסף</v>
      </c>
      <c r="O7" s="10" t="str">
        <f t="shared" si="6"/>
        <v>פירות</v>
      </c>
      <c r="P7" s="11">
        <v>5.0</v>
      </c>
      <c r="Q7" s="9" t="str">
        <f t="shared" si="7"/>
        <v/>
      </c>
      <c r="R7" s="10" t="str">
        <f t="shared" si="8"/>
        <v/>
      </c>
      <c r="S7" s="11"/>
      <c r="T7" s="8"/>
      <c r="U7" s="8"/>
      <c r="V7" s="13" t="str">
        <f>IFERROR(__xludf.DUMMYFUNCTION("""COMPUTED_VALUE"""),"יצחק")</f>
        <v>יצחק</v>
      </c>
      <c r="W7" s="13" t="str">
        <f>IFERROR(__xludf.DUMMYFUNCTION("""COMPUTED_VALUE"""),"ירקות")</f>
        <v>ירקות</v>
      </c>
      <c r="X7" s="13">
        <f>IFERROR(__xludf.DUMMYFUNCTION("""COMPUTED_VALUE"""),2.0)</f>
        <v>2</v>
      </c>
      <c r="Y7" s="8"/>
      <c r="Z7" s="8"/>
      <c r="AA7" s="8"/>
      <c r="AB7" s="8"/>
    </row>
    <row r="8" ht="14.25" customHeight="1">
      <c r="A8" s="7" t="s">
        <v>12</v>
      </c>
      <c r="B8" s="7">
        <v>3.0</v>
      </c>
      <c r="C8" s="7">
        <v>3.0</v>
      </c>
      <c r="D8" s="7">
        <v>5.0</v>
      </c>
      <c r="E8" s="7"/>
      <c r="F8" s="8"/>
      <c r="G8" s="8"/>
      <c r="H8" s="9" t="str">
        <f t="shared" si="1"/>
        <v/>
      </c>
      <c r="I8" s="10" t="str">
        <f>IF(COUNTA(J8)=1,#REF!,"")</f>
        <v/>
      </c>
      <c r="J8" s="11"/>
      <c r="K8" s="9" t="str">
        <f t="shared" si="3"/>
        <v/>
      </c>
      <c r="L8" s="10" t="str">
        <f t="shared" si="4"/>
        <v/>
      </c>
      <c r="M8" s="11"/>
      <c r="N8" s="9" t="str">
        <f t="shared" si="5"/>
        <v>דוד</v>
      </c>
      <c r="O8" s="10" t="str">
        <f t="shared" si="6"/>
        <v>פירות</v>
      </c>
      <c r="P8" s="11">
        <v>2.0</v>
      </c>
      <c r="Q8" s="9" t="str">
        <f t="shared" si="7"/>
        <v>דוד</v>
      </c>
      <c r="R8" s="10" t="str">
        <f t="shared" si="8"/>
        <v>ירקות</v>
      </c>
      <c r="S8" s="11">
        <v>7.0</v>
      </c>
      <c r="T8" s="8"/>
      <c r="U8" s="8"/>
      <c r="V8" s="13" t="str">
        <f>IFERROR(__xludf.DUMMYFUNCTION("""COMPUTED_VALUE"""),"יעקב")</f>
        <v>יעקב</v>
      </c>
      <c r="W8" s="13" t="str">
        <f>IFERROR(__xludf.DUMMYFUNCTION("""COMPUTED_VALUE"""),"לחם")</f>
        <v>לחם</v>
      </c>
      <c r="X8" s="13">
        <f>IFERROR(__xludf.DUMMYFUNCTION("""COMPUTED_VALUE"""),1.0)</f>
        <v>1</v>
      </c>
      <c r="Y8" s="8"/>
      <c r="Z8" s="8"/>
      <c r="AA8" s="8"/>
      <c r="AB8" s="8"/>
    </row>
    <row r="9" ht="14.25" customHeight="1">
      <c r="A9" s="7" t="s">
        <v>13</v>
      </c>
      <c r="B9" s="7"/>
      <c r="C9" s="7"/>
      <c r="D9" s="7">
        <v>2.0</v>
      </c>
      <c r="E9" s="7">
        <v>7.0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3" t="str">
        <f>IFERROR(__xludf.DUMMYFUNCTION("""COMPUTED_VALUE"""),"יעקב")</f>
        <v>יעקב</v>
      </c>
      <c r="W9" s="13" t="str">
        <f>IFERROR(__xludf.DUMMYFUNCTION("""COMPUTED_VALUE"""),"חלב")</f>
        <v>חלב</v>
      </c>
      <c r="X9" s="13">
        <f>IFERROR(__xludf.DUMMYFUNCTION("""COMPUTED_VALUE"""),5.0)</f>
        <v>5</v>
      </c>
      <c r="Y9" s="8"/>
      <c r="Z9" s="8"/>
      <c r="AA9" s="8"/>
      <c r="AB9" s="8"/>
    </row>
    <row r="10" ht="14.25" customHeight="1">
      <c r="A10" s="14"/>
      <c r="B10" s="14"/>
      <c r="C10" s="14"/>
      <c r="D10" s="14"/>
      <c r="E10" s="14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13" t="str">
        <f>IFERROR(__xludf.DUMMYFUNCTION("""COMPUTED_VALUE"""),"יעקב")</f>
        <v>יעקב</v>
      </c>
      <c r="W10" s="13" t="str">
        <f>IFERROR(__xludf.DUMMYFUNCTION("""COMPUTED_VALUE"""),"פירות")</f>
        <v>פירות</v>
      </c>
      <c r="X10" s="13">
        <f>IFERROR(__xludf.DUMMYFUNCTION("""COMPUTED_VALUE"""),1.0)</f>
        <v>1</v>
      </c>
      <c r="Y10" s="8"/>
      <c r="Z10" s="8"/>
      <c r="AA10" s="8"/>
      <c r="AB10" s="8"/>
    </row>
    <row r="11" ht="14.25" customHeight="1">
      <c r="A11" s="14"/>
      <c r="B11" s="14"/>
      <c r="C11" s="14"/>
      <c r="D11" s="14"/>
      <c r="E11" s="14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13" t="str">
        <f>IFERROR(__xludf.DUMMYFUNCTION("""COMPUTED_VALUE"""),"יעקב")</f>
        <v>יעקב</v>
      </c>
      <c r="W11" s="13" t="str">
        <f>IFERROR(__xludf.DUMMYFUNCTION("""COMPUTED_VALUE"""),"ירקות")</f>
        <v>ירקות</v>
      </c>
      <c r="X11" s="13">
        <f>IFERROR(__xludf.DUMMYFUNCTION("""COMPUTED_VALUE"""),1.0)</f>
        <v>1</v>
      </c>
      <c r="Y11" s="8"/>
      <c r="Z11" s="8"/>
      <c r="AA11" s="8"/>
      <c r="AB11" s="8"/>
    </row>
    <row r="12" ht="14.25" customHeight="1">
      <c r="A12" s="14"/>
      <c r="B12" s="14"/>
      <c r="C12" s="14"/>
      <c r="D12" s="14"/>
      <c r="E12" s="14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13" t="str">
        <f>IFERROR(__xludf.DUMMYFUNCTION("""COMPUTED_VALUE"""),"אהרן")</f>
        <v>אהרן</v>
      </c>
      <c r="W12" s="13" t="str">
        <f>IFERROR(__xludf.DUMMYFUNCTION("""COMPUTED_VALUE"""),"לחם")</f>
        <v>לחם</v>
      </c>
      <c r="X12" s="13">
        <f>IFERROR(__xludf.DUMMYFUNCTION("""COMPUTED_VALUE"""),3.0)</f>
        <v>3</v>
      </c>
      <c r="Y12" s="8"/>
      <c r="Z12" s="8"/>
      <c r="AA12" s="8"/>
      <c r="AB12" s="8"/>
    </row>
    <row r="13" ht="14.25" customHeight="1">
      <c r="A13" s="14"/>
      <c r="B13" s="14"/>
      <c r="C13" s="14"/>
      <c r="D13" s="14"/>
      <c r="E13" s="14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3" t="str">
        <f>IFERROR(__xludf.DUMMYFUNCTION("""COMPUTED_VALUE"""),"יוסף")</f>
        <v>יוסף</v>
      </c>
      <c r="W13" s="13" t="str">
        <f>IFERROR(__xludf.DUMMYFUNCTION("""COMPUTED_VALUE"""),"לחם")</f>
        <v>לחם</v>
      </c>
      <c r="X13" s="13">
        <f>IFERROR(__xludf.DUMMYFUNCTION("""COMPUTED_VALUE"""),3.0)</f>
        <v>3</v>
      </c>
      <c r="Y13" s="8"/>
      <c r="Z13" s="8"/>
      <c r="AA13" s="8"/>
      <c r="AB13" s="8"/>
    </row>
    <row r="14" ht="14.25" customHeight="1">
      <c r="A14" s="14"/>
      <c r="B14" s="14"/>
      <c r="C14" s="14"/>
      <c r="D14" s="14"/>
      <c r="E14" s="14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13" t="str">
        <f>IFERROR(__xludf.DUMMYFUNCTION("""COMPUTED_VALUE"""),"יוסף")</f>
        <v>יוסף</v>
      </c>
      <c r="W14" s="13" t="str">
        <f>IFERROR(__xludf.DUMMYFUNCTION("""COMPUTED_VALUE"""),"חלב")</f>
        <v>חלב</v>
      </c>
      <c r="X14" s="13">
        <f>IFERROR(__xludf.DUMMYFUNCTION("""COMPUTED_VALUE"""),3.0)</f>
        <v>3</v>
      </c>
      <c r="Y14" s="8"/>
      <c r="Z14" s="8"/>
      <c r="AA14" s="8"/>
      <c r="AB14" s="8"/>
    </row>
    <row r="15" ht="14.25" customHeight="1">
      <c r="A15" s="14"/>
      <c r="B15" s="14"/>
      <c r="C15" s="14"/>
      <c r="D15" s="14"/>
      <c r="E15" s="14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13" t="str">
        <f>IFERROR(__xludf.DUMMYFUNCTION("""COMPUTED_VALUE"""),"יוסף")</f>
        <v>יוסף</v>
      </c>
      <c r="W15" s="13" t="str">
        <f>IFERROR(__xludf.DUMMYFUNCTION("""COMPUTED_VALUE"""),"פירות")</f>
        <v>פירות</v>
      </c>
      <c r="X15" s="13">
        <f>IFERROR(__xludf.DUMMYFUNCTION("""COMPUTED_VALUE"""),5.0)</f>
        <v>5</v>
      </c>
      <c r="Y15" s="8"/>
      <c r="Z15" s="8"/>
      <c r="AA15" s="8"/>
      <c r="AB15" s="8"/>
    </row>
    <row r="16" ht="14.25" customHeight="1">
      <c r="A16" s="14"/>
      <c r="B16" s="14"/>
      <c r="C16" s="14"/>
      <c r="D16" s="14"/>
      <c r="E16" s="14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13" t="str">
        <f>IFERROR(__xludf.DUMMYFUNCTION("""COMPUTED_VALUE"""),"דוד")</f>
        <v>דוד</v>
      </c>
      <c r="W16" s="13" t="str">
        <f>IFERROR(__xludf.DUMMYFUNCTION("""COMPUTED_VALUE"""),"פירות")</f>
        <v>פירות</v>
      </c>
      <c r="X16" s="13">
        <f>IFERROR(__xludf.DUMMYFUNCTION("""COMPUTED_VALUE"""),2.0)</f>
        <v>2</v>
      </c>
      <c r="Y16" s="8"/>
      <c r="Z16" s="8"/>
      <c r="AA16" s="8"/>
      <c r="AB16" s="8"/>
    </row>
    <row r="17" ht="14.25" customHeight="1">
      <c r="A17" s="14"/>
      <c r="B17" s="14"/>
      <c r="C17" s="14"/>
      <c r="D17" s="14"/>
      <c r="E17" s="14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13" t="str">
        <f>IFERROR(__xludf.DUMMYFUNCTION("""COMPUTED_VALUE"""),"דוד")</f>
        <v>דוד</v>
      </c>
      <c r="W17" s="13" t="str">
        <f>IFERROR(__xludf.DUMMYFUNCTION("""COMPUTED_VALUE"""),"ירקות")</f>
        <v>ירקות</v>
      </c>
      <c r="X17" s="13">
        <f>IFERROR(__xludf.DUMMYFUNCTION("""COMPUTED_VALUE"""),7.0)</f>
        <v>7</v>
      </c>
      <c r="Y17" s="8"/>
      <c r="Z17" s="8"/>
      <c r="AA17" s="8"/>
      <c r="AB17" s="8"/>
    </row>
    <row r="18" ht="14.25" customHeight="1">
      <c r="A18" s="14"/>
      <c r="B18" s="14"/>
      <c r="C18" s="14"/>
      <c r="D18" s="14"/>
      <c r="E18" s="14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ht="14.25" customHeight="1">
      <c r="A19" s="14"/>
      <c r="B19" s="14"/>
      <c r="C19" s="14"/>
      <c r="D19" s="14"/>
      <c r="E19" s="14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ht="14.25" customHeight="1">
      <c r="A20" s="14"/>
      <c r="B20" s="14"/>
      <c r="C20" s="14"/>
      <c r="D20" s="14"/>
      <c r="E20" s="14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ht="14.25" customHeight="1">
      <c r="A21" s="14"/>
      <c r="B21" s="14"/>
      <c r="C21" s="14"/>
      <c r="D21" s="14"/>
      <c r="E21" s="14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ht="14.25" customHeight="1">
      <c r="A22" s="14"/>
      <c r="B22" s="14"/>
      <c r="C22" s="14"/>
      <c r="D22" s="14"/>
      <c r="E22" s="14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ht="14.25" customHeight="1">
      <c r="A23" s="14"/>
      <c r="B23" s="14"/>
      <c r="C23" s="14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ht="14.25" customHeight="1">
      <c r="A24" s="14"/>
      <c r="B24" s="14"/>
      <c r="C24" s="14"/>
      <c r="D24" s="14"/>
      <c r="E24" s="14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ht="14.25" customHeight="1">
      <c r="A25" s="14"/>
      <c r="B25" s="14"/>
      <c r="C25" s="14"/>
      <c r="D25" s="14"/>
      <c r="E25" s="14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ht="14.25" customHeight="1">
      <c r="A26" s="14"/>
      <c r="B26" s="14"/>
      <c r="C26" s="14"/>
      <c r="D26" s="14"/>
      <c r="E26" s="14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ht="14.25" customHeight="1">
      <c r="A27" s="14"/>
      <c r="B27" s="14"/>
      <c r="C27" s="14"/>
      <c r="D27" s="14"/>
      <c r="E27" s="14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ht="14.25" customHeight="1">
      <c r="A28" s="14"/>
      <c r="B28" s="14"/>
      <c r="C28" s="14"/>
      <c r="D28" s="14"/>
      <c r="E28" s="14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ht="14.25" customHeight="1">
      <c r="A29" s="14"/>
      <c r="B29" s="14"/>
      <c r="C29" s="14"/>
      <c r="D29" s="14"/>
      <c r="E29" s="14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ht="14.25" customHeight="1">
      <c r="A30" s="14"/>
      <c r="B30" s="14"/>
      <c r="C30" s="14"/>
      <c r="D30" s="14"/>
      <c r="E30" s="14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ht="14.25" customHeight="1">
      <c r="A31" s="14"/>
      <c r="B31" s="14"/>
      <c r="C31" s="14"/>
      <c r="D31" s="14"/>
      <c r="E31" s="14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ht="14.25" customHeight="1">
      <c r="A32" s="14"/>
      <c r="B32" s="14"/>
      <c r="C32" s="14"/>
      <c r="D32" s="14"/>
      <c r="E32" s="14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ht="14.25" customHeight="1">
      <c r="A33" s="14"/>
      <c r="B33" s="14"/>
      <c r="C33" s="14"/>
      <c r="D33" s="14"/>
      <c r="E33" s="14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ht="14.25" customHeight="1">
      <c r="A34" s="14"/>
      <c r="B34" s="14"/>
      <c r="C34" s="14"/>
      <c r="D34" s="14"/>
      <c r="E34" s="14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ht="14.25" customHeight="1">
      <c r="A35" s="14"/>
      <c r="B35" s="14"/>
      <c r="C35" s="14"/>
      <c r="D35" s="14"/>
      <c r="E35" s="14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ht="14.25" customHeight="1">
      <c r="A36" s="14"/>
      <c r="B36" s="14"/>
      <c r="C36" s="14"/>
      <c r="D36" s="14"/>
      <c r="E36" s="14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ht="14.25" customHeight="1">
      <c r="A37" s="14"/>
      <c r="B37" s="14"/>
      <c r="C37" s="14"/>
      <c r="D37" s="14"/>
      <c r="E37" s="14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ht="14.25" customHeight="1">
      <c r="A38" s="14"/>
      <c r="B38" s="14"/>
      <c r="C38" s="14"/>
      <c r="D38" s="14"/>
      <c r="E38" s="14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</sheetData>
  <mergeCells count="3">
    <mergeCell ref="A1:E1"/>
    <mergeCell ref="H1:S1"/>
    <mergeCell ref="V1:X1"/>
  </mergeCells>
  <printOptions/>
  <pageMargins bottom="0.75" footer="0.0" header="0.0" left="0.7" right="0.7" top="0.75"/>
  <pageSetup paperSize="9" orientation="portrait"/>
  <drawing r:id="rId1"/>
</worksheet>
</file>